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9765" firstSheet="11" activeTab="20"/>
  </bookViews>
  <sheets>
    <sheet name="扎南" sheetId="2" r:id="rId1"/>
    <sheet name="立新" sheetId="3" r:id="rId2"/>
    <sheet name="抱龙" sheetId="4" r:id="rId3"/>
    <sheet name="抱前" sheetId="5" r:id="rId4"/>
    <sheet name="台楼" sheetId="6" r:id="rId5"/>
    <sheet name="塔岭" sheetId="7" r:id="rId6"/>
    <sheet name="红塘" sheetId="8" r:id="rId7"/>
    <sheet name="布甫" sheetId="9" r:id="rId8"/>
    <sheet name="文门" sheetId="10" r:id="rId9"/>
    <sheet name="过岭" sheetId="11" r:id="rId10"/>
    <sheet name="华丽" sheetId="12" r:id="rId11"/>
    <sheet name="羊栏" sheetId="13" r:id="rId12"/>
    <sheet name="妙林" sheetId="14" r:id="rId13"/>
    <sheet name="槟榔" sheetId="15" r:id="rId14"/>
    <sheet name="梅村" sheetId="16" r:id="rId15"/>
    <sheet name="桶井" sheetId="17" r:id="rId16"/>
    <sheet name="水蛟" sheetId="18" r:id="rId17"/>
    <sheet name="新联" sheetId="19" r:id="rId18"/>
    <sheet name="南岛居" sheetId="20" r:id="rId19"/>
    <sheet name="热科院" sheetId="21" r:id="rId20"/>
    <sheet name="黑土" sheetId="22" r:id="rId21"/>
  </sheets>
  <calcPr calcId="144525"/>
</workbook>
</file>

<file path=xl/comments1.xml><?xml version="1.0" encoding="utf-8"?>
<comments xmlns="http://schemas.openxmlformats.org/spreadsheetml/2006/main">
  <authors>
    <author>张银</author>
    <author>高玲玲</author>
  </authors>
  <commentList>
    <comment ref="D12" authorId="0">
      <text>
        <r>
          <rPr>
            <b/>
            <sz val="9"/>
            <rFont val="宋体"/>
            <charset val="134"/>
          </rPr>
          <t>张银:</t>
        </r>
        <r>
          <rPr>
            <sz val="9"/>
            <rFont val="宋体"/>
            <charset val="134"/>
          </rPr>
          <t xml:space="preserve">
原3.103亩，被征0.156亩，实际申报2.947亩。（会计董朝杰报）
</t>
        </r>
      </text>
    </comment>
    <comment ref="D48" authorId="1">
      <text>
        <r>
          <rPr>
            <b/>
            <sz val="9"/>
            <rFont val="宋体"/>
            <charset val="134"/>
          </rPr>
          <t>高玲玲:</t>
        </r>
        <r>
          <rPr>
            <sz val="9"/>
            <rFont val="宋体"/>
            <charset val="134"/>
          </rPr>
          <t xml:space="preserve">
2022年被征地面积0.168亩。</t>
        </r>
      </text>
    </comment>
    <comment ref="D54" authorId="1">
      <text>
        <r>
          <rPr>
            <b/>
            <sz val="9"/>
            <rFont val="宋体"/>
            <charset val="134"/>
          </rPr>
          <t>高玲玲:</t>
        </r>
        <r>
          <rPr>
            <sz val="9"/>
            <rFont val="宋体"/>
            <charset val="134"/>
          </rPr>
          <t xml:space="preserve">
2022年被征地面积0.175亩。</t>
        </r>
      </text>
    </comment>
    <comment ref="D55" authorId="1">
      <text>
        <r>
          <rPr>
            <b/>
            <sz val="9"/>
            <rFont val="宋体"/>
            <charset val="134"/>
          </rPr>
          <t>高玲玲:</t>
        </r>
        <r>
          <rPr>
            <sz val="9"/>
            <rFont val="宋体"/>
            <charset val="134"/>
          </rPr>
          <t xml:space="preserve">
2022年被征地面积0.106亩。</t>
        </r>
      </text>
    </comment>
    <comment ref="D73" authorId="0">
      <text>
        <r>
          <rPr>
            <b/>
            <sz val="9"/>
            <rFont val="宋体"/>
            <charset val="134"/>
          </rPr>
          <t>张银:</t>
        </r>
        <r>
          <rPr>
            <sz val="9"/>
            <rFont val="宋体"/>
            <charset val="134"/>
          </rPr>
          <t xml:space="preserve">
原5.4亩，被征0.71亩，实际申报4.69亩。（会计董朝杰报）</t>
        </r>
      </text>
    </comment>
    <comment ref="D79" authorId="0">
      <text>
        <r>
          <rPr>
            <b/>
            <sz val="9"/>
            <rFont val="宋体"/>
            <charset val="134"/>
          </rPr>
          <t>张银:</t>
        </r>
        <r>
          <rPr>
            <sz val="9"/>
            <rFont val="宋体"/>
            <charset val="134"/>
          </rPr>
          <t xml:space="preserve">
原4.057亩，被征1.537亩，实际申报2.52亩。（会计董朝杰报）</t>
        </r>
      </text>
    </comment>
    <comment ref="D215" authorId="0">
      <text>
        <r>
          <rPr>
            <b/>
            <sz val="9"/>
            <rFont val="宋体"/>
            <charset val="134"/>
          </rPr>
          <t>张银:</t>
        </r>
        <r>
          <rPr>
            <sz val="9"/>
            <rFont val="宋体"/>
            <charset val="134"/>
          </rPr>
          <t xml:space="preserve">
原4.97亩，已征地1.061亩。</t>
        </r>
      </text>
    </comment>
    <comment ref="D651" authorId="0">
      <text>
        <r>
          <rPr>
            <b/>
            <sz val="9"/>
            <rFont val="宋体"/>
            <charset val="134"/>
          </rPr>
          <t>张银:</t>
        </r>
        <r>
          <rPr>
            <sz val="9"/>
            <rFont val="宋体"/>
            <charset val="134"/>
          </rPr>
          <t xml:space="preserve">
其中2.26亩为其父董家安</t>
        </r>
      </text>
    </comment>
  </commentList>
</comments>
</file>

<file path=xl/sharedStrings.xml><?xml version="1.0" encoding="utf-8"?>
<sst xmlns="http://schemas.openxmlformats.org/spreadsheetml/2006/main" count="37479" uniqueCount="11115">
  <si>
    <t>2025年三亚市耕地地力保护补贴申报明细</t>
  </si>
  <si>
    <t xml:space="preserve">    我扎南村2025年耕地地力保护补贴种植面积已核实统计完成，核定实际面积 896.4 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</si>
  <si>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明细表</t>
  </si>
  <si>
    <t>序号</t>
  </si>
  <si>
    <t>申请人（户主）姓名</t>
  </si>
  <si>
    <t>身份证号码</t>
  </si>
  <si>
    <t>承包水旱田面积（亩）</t>
  </si>
  <si>
    <t>实际种植面积（亩）</t>
  </si>
  <si>
    <t>补贴标准（元/亩）</t>
  </si>
  <si>
    <t>补贴金额（元）</t>
  </si>
  <si>
    <t>备注</t>
  </si>
  <si>
    <t>林进辉</t>
  </si>
  <si>
    <t>4602XXXXXXXX3595</t>
  </si>
  <si>
    <t>岭曲</t>
  </si>
  <si>
    <t>陈桂青</t>
  </si>
  <si>
    <t>4602XXXXXXXX3601</t>
  </si>
  <si>
    <t>陈桂连</t>
  </si>
  <si>
    <t>4602XXXXXXXX3608</t>
  </si>
  <si>
    <t>吉永清</t>
  </si>
  <si>
    <t>4602XXXXXXXX3594</t>
  </si>
  <si>
    <t>林德华</t>
  </si>
  <si>
    <t>4602XXXXXXXX359X</t>
  </si>
  <si>
    <t>吉文清</t>
  </si>
  <si>
    <t>4602XXXXXXXX3614</t>
  </si>
  <si>
    <t>张其华</t>
  </si>
  <si>
    <t>吉进峰</t>
  </si>
  <si>
    <t>4602XXXXXXXX3597</t>
  </si>
  <si>
    <t>张运英</t>
  </si>
  <si>
    <t>4602XXXXXXXX3598</t>
  </si>
  <si>
    <t>张运雄</t>
  </si>
  <si>
    <t xml:space="preserve">吉英清 </t>
  </si>
  <si>
    <t>4602XXXXXXXX3645</t>
  </si>
  <si>
    <t>张运师</t>
  </si>
  <si>
    <t>张运忠</t>
  </si>
  <si>
    <t>林进荣</t>
  </si>
  <si>
    <t>4602XXXXXXXX3611</t>
  </si>
  <si>
    <t>林连梅</t>
  </si>
  <si>
    <t>4602XXXXXXXX3627</t>
  </si>
  <si>
    <t>张德才</t>
  </si>
  <si>
    <t>4602XXXXXXXX3592</t>
  </si>
  <si>
    <t>张运昌</t>
  </si>
  <si>
    <t>4602XXXXXXXX3616</t>
  </si>
  <si>
    <t>陈德荣</t>
  </si>
  <si>
    <t>张运生</t>
  </si>
  <si>
    <t>4602XXXXXXXX3590</t>
  </si>
  <si>
    <t>林学民</t>
  </si>
  <si>
    <t>4602XXXXXXXX3612</t>
  </si>
  <si>
    <t>陈亲香</t>
  </si>
  <si>
    <t>4602XXXXXXXX3609</t>
  </si>
  <si>
    <t>吉金香</t>
  </si>
  <si>
    <t>4602XXXXXXXX3604</t>
  </si>
  <si>
    <t>林学明</t>
  </si>
  <si>
    <t>林学清</t>
  </si>
  <si>
    <t>4602XXXXXXXX3596</t>
  </si>
  <si>
    <t>朱扬忠</t>
  </si>
  <si>
    <t>林进师</t>
  </si>
  <si>
    <t>4602XXXXXXXX3593</t>
  </si>
  <si>
    <t>陈德辉</t>
  </si>
  <si>
    <t>朱春英</t>
  </si>
  <si>
    <t>4602XXXXXXXX3606</t>
  </si>
  <si>
    <t>张秀英</t>
  </si>
  <si>
    <t>吉兰香</t>
  </si>
  <si>
    <t xml:space="preserve">林德清 </t>
  </si>
  <si>
    <t>4602XXXXXXXX361X</t>
  </si>
  <si>
    <t>吉礼香</t>
  </si>
  <si>
    <t>4602XXXXXXXX3603</t>
  </si>
  <si>
    <t>吉永辉</t>
  </si>
  <si>
    <t>林海训</t>
  </si>
  <si>
    <t>4602XXXXXXXX3615</t>
  </si>
  <si>
    <t>张明忠</t>
  </si>
  <si>
    <t>朱扬海</t>
  </si>
  <si>
    <t>吉进雄</t>
  </si>
  <si>
    <t>陈少英</t>
  </si>
  <si>
    <t>4602XXXXXXXX3605</t>
  </si>
  <si>
    <t>吉兰花</t>
  </si>
  <si>
    <t>4602XXXXXXXX3621</t>
  </si>
  <si>
    <t>张运光</t>
  </si>
  <si>
    <t>林乐和</t>
  </si>
  <si>
    <t>陈玉妹</t>
  </si>
  <si>
    <t>吉文生</t>
  </si>
  <si>
    <t>吉进光</t>
  </si>
  <si>
    <t>林爱连</t>
  </si>
  <si>
    <t>陈德英</t>
  </si>
  <si>
    <t>吉永珍</t>
  </si>
  <si>
    <t>干油</t>
  </si>
  <si>
    <t>吉志荣</t>
  </si>
  <si>
    <t>林秀花</t>
  </si>
  <si>
    <t>吉进明</t>
  </si>
  <si>
    <t>吉清华</t>
  </si>
  <si>
    <t>4602XXXXXXXX3591</t>
  </si>
  <si>
    <t>吉洪昌</t>
  </si>
  <si>
    <t>4602XXXXXXXX3613</t>
  </si>
  <si>
    <t>吉永全</t>
  </si>
  <si>
    <t>吉永师</t>
  </si>
  <si>
    <t>林玉妹</t>
  </si>
  <si>
    <t>4602XXXXXXXX3607</t>
  </si>
  <si>
    <t>吉洪理</t>
  </si>
  <si>
    <t>吉其明</t>
  </si>
  <si>
    <t>吉进良</t>
  </si>
  <si>
    <t>吉家华</t>
  </si>
  <si>
    <t>吉永生</t>
  </si>
  <si>
    <t>4602XXXXXXXX3618</t>
  </si>
  <si>
    <t>孙秀连</t>
  </si>
  <si>
    <t>张桂珍</t>
  </si>
  <si>
    <t>4602XXXXXXXX3602</t>
  </si>
  <si>
    <t>张江春</t>
  </si>
  <si>
    <t>陈金兰</t>
  </si>
  <si>
    <t>吉英海</t>
  </si>
  <si>
    <t>4602XXXXXXXX3600</t>
  </si>
  <si>
    <t>吉洪明</t>
  </si>
  <si>
    <t>4602XXXXXXXX3610</t>
  </si>
  <si>
    <t>张华荣</t>
  </si>
  <si>
    <t>抱土</t>
  </si>
  <si>
    <t>林继勤</t>
  </si>
  <si>
    <t>林继荣</t>
  </si>
  <si>
    <t>张彩香</t>
  </si>
  <si>
    <t>4602XXXXXXXX3649</t>
  </si>
  <si>
    <t>林辉</t>
  </si>
  <si>
    <t xml:space="preserve">吉英花 </t>
  </si>
  <si>
    <t>林继强</t>
  </si>
  <si>
    <t>4602XXXXXXXX3638</t>
  </si>
  <si>
    <t>吉雄辉</t>
  </si>
  <si>
    <t>张光明</t>
  </si>
  <si>
    <t>张文新</t>
  </si>
  <si>
    <t>张玉珍</t>
  </si>
  <si>
    <t>4602XXXXXXXX3625</t>
  </si>
  <si>
    <t>陈少花</t>
  </si>
  <si>
    <t>陈少连</t>
  </si>
  <si>
    <t>吉运辉</t>
  </si>
  <si>
    <t xml:space="preserve">张春花 </t>
  </si>
  <si>
    <t>吉其荣</t>
  </si>
  <si>
    <t>吉进冲</t>
  </si>
  <si>
    <t>吉运开</t>
  </si>
  <si>
    <t>林小龙</t>
  </si>
  <si>
    <t>4602XXXXXXXX3599</t>
  </si>
  <si>
    <t>林秀英</t>
  </si>
  <si>
    <t>吉英荣</t>
  </si>
  <si>
    <t>张丽花</t>
  </si>
  <si>
    <t>吉文理</t>
  </si>
  <si>
    <t>吉雄清</t>
  </si>
  <si>
    <t>吉运英</t>
  </si>
  <si>
    <t>吉学荣</t>
  </si>
  <si>
    <t>4602XXXXXXXX3617</t>
  </si>
  <si>
    <t>新村</t>
  </si>
  <si>
    <t>吉光辉</t>
  </si>
  <si>
    <t>吉永祥</t>
  </si>
  <si>
    <t>吉永发</t>
  </si>
  <si>
    <t>吉进强</t>
  </si>
  <si>
    <t>吉昌乐</t>
  </si>
  <si>
    <t>吉永新</t>
  </si>
  <si>
    <t>吉秋荣</t>
  </si>
  <si>
    <t>黄英花</t>
  </si>
  <si>
    <t>吉祥忠</t>
  </si>
  <si>
    <t>吉永杰</t>
  </si>
  <si>
    <t>吉明才</t>
  </si>
  <si>
    <t>吉德雄</t>
  </si>
  <si>
    <t>吉健荣</t>
  </si>
  <si>
    <t>吉健伟</t>
  </si>
  <si>
    <t>符晓琳</t>
  </si>
  <si>
    <t>吉亚冲</t>
  </si>
  <si>
    <t>吉昌明</t>
  </si>
  <si>
    <t>吉昌荣</t>
  </si>
  <si>
    <t>吉永才</t>
  </si>
  <si>
    <t>吉德理</t>
  </si>
  <si>
    <t>孙永明</t>
  </si>
  <si>
    <t>南进</t>
  </si>
  <si>
    <t>孙晓光</t>
  </si>
  <si>
    <t>林玉英</t>
  </si>
  <si>
    <t>符明珞</t>
  </si>
  <si>
    <t>吉进平</t>
  </si>
  <si>
    <t>林荣</t>
  </si>
  <si>
    <t>孙学荣</t>
  </si>
  <si>
    <t>4602XXXXXXXX3619</t>
  </si>
  <si>
    <t>孙秀洪</t>
  </si>
  <si>
    <t>4602XXXXXXXX3631</t>
  </si>
  <si>
    <t>吉明华</t>
  </si>
  <si>
    <t>吉家校</t>
  </si>
  <si>
    <t>吉永光</t>
  </si>
  <si>
    <t>孙运飞</t>
  </si>
  <si>
    <t>符其荣</t>
  </si>
  <si>
    <t>吉雄飞</t>
  </si>
  <si>
    <t>吉永安</t>
  </si>
  <si>
    <t>孙洪忠</t>
  </si>
  <si>
    <t>孙志辉</t>
  </si>
  <si>
    <t>吉明忠</t>
  </si>
  <si>
    <t>张花</t>
  </si>
  <si>
    <t>孙少明</t>
  </si>
  <si>
    <t>孙会坚</t>
  </si>
  <si>
    <t>符梅花</t>
  </si>
  <si>
    <t>孙秀清</t>
  </si>
  <si>
    <t>符振龙</t>
  </si>
  <si>
    <t>孙云辉</t>
  </si>
  <si>
    <t>孙云龙</t>
  </si>
  <si>
    <t>孙明光</t>
  </si>
  <si>
    <t>张运新</t>
  </si>
  <si>
    <t>孙光辉</t>
  </si>
  <si>
    <t>4602XXXXXXXX3635</t>
  </si>
  <si>
    <t>孙学光</t>
  </si>
  <si>
    <t>吉明荣</t>
  </si>
  <si>
    <t>孙秀明</t>
  </si>
  <si>
    <t>符明忠</t>
  </si>
  <si>
    <t>吉连妹</t>
  </si>
  <si>
    <t>4602XXXXXXXX362X</t>
  </si>
  <si>
    <t>孙小谊</t>
  </si>
  <si>
    <t>孙明雄</t>
  </si>
  <si>
    <t>孙晓忠</t>
  </si>
  <si>
    <t>吉永兴</t>
  </si>
  <si>
    <t>孙运祥</t>
  </si>
  <si>
    <t>陈福民</t>
  </si>
  <si>
    <t>孙运辉</t>
  </si>
  <si>
    <t>孙洪祥</t>
  </si>
  <si>
    <t>盆秋荣</t>
  </si>
  <si>
    <t>红星</t>
  </si>
  <si>
    <t>蒋文清</t>
  </si>
  <si>
    <t>蒋文进</t>
  </si>
  <si>
    <t>邱海光</t>
  </si>
  <si>
    <t>邓国清</t>
  </si>
  <si>
    <t>盆秀芳</t>
  </si>
  <si>
    <t>4602XXXXXXXX3622</t>
  </si>
  <si>
    <t>黄永清</t>
  </si>
  <si>
    <t>蒋慧娴</t>
  </si>
  <si>
    <t>蒋文开</t>
  </si>
  <si>
    <t>蒋德明</t>
  </si>
  <si>
    <t>蒋德光</t>
  </si>
  <si>
    <t>邱德清</t>
  </si>
  <si>
    <t>盆国英</t>
  </si>
  <si>
    <t>4602XXXXXXXX3630</t>
  </si>
  <si>
    <t>庞永清</t>
  </si>
  <si>
    <t>庞小文</t>
  </si>
  <si>
    <t>盆进忠</t>
  </si>
  <si>
    <t>邱良忠</t>
  </si>
  <si>
    <t>蒋德忠</t>
  </si>
  <si>
    <t>盆永海</t>
  </si>
  <si>
    <t>邓明华</t>
  </si>
  <si>
    <t>邓文光</t>
  </si>
  <si>
    <t>邱顺安</t>
  </si>
  <si>
    <t>邱良清</t>
  </si>
  <si>
    <t>邱良光</t>
  </si>
  <si>
    <t>黄明忠</t>
  </si>
  <si>
    <t>黄金英</t>
  </si>
  <si>
    <t>盆小花</t>
  </si>
  <si>
    <t>盆少伟</t>
  </si>
  <si>
    <t>盆其胜</t>
  </si>
  <si>
    <t>4602XXXXXXXX3675</t>
  </si>
  <si>
    <t>盆英花</t>
  </si>
  <si>
    <t>盆育明</t>
  </si>
  <si>
    <t>邓亚二</t>
  </si>
  <si>
    <t>蒋亚龙</t>
  </si>
  <si>
    <t>4600XXXXXXXX2132</t>
  </si>
  <si>
    <t>邓明其</t>
  </si>
  <si>
    <t>邓明清</t>
  </si>
  <si>
    <t>陈照光</t>
  </si>
  <si>
    <t>盆国昌</t>
  </si>
  <si>
    <t>盆国华</t>
  </si>
  <si>
    <t>盆玉花</t>
  </si>
  <si>
    <t>盆育忠</t>
  </si>
  <si>
    <t>4602XXXXXXXX3636</t>
  </si>
  <si>
    <t>朱春胜</t>
  </si>
  <si>
    <t>加跃</t>
  </si>
  <si>
    <t>符龙松</t>
  </si>
  <si>
    <t>朱德辉</t>
  </si>
  <si>
    <t>符光荣</t>
  </si>
  <si>
    <t>朱德明</t>
  </si>
  <si>
    <t>张玉春</t>
  </si>
  <si>
    <t>朱国雄</t>
  </si>
  <si>
    <t>林少花</t>
  </si>
  <si>
    <t>朱剑鹏</t>
  </si>
  <si>
    <t>林永明</t>
  </si>
  <si>
    <t>朱德荣</t>
  </si>
  <si>
    <t>张春玉</t>
  </si>
  <si>
    <t>林进光</t>
  </si>
  <si>
    <t>林文忠</t>
  </si>
  <si>
    <t>朱德奎</t>
  </si>
  <si>
    <t>符明光</t>
  </si>
  <si>
    <t>李春花</t>
  </si>
  <si>
    <t>4602XXXXXXXX360X</t>
  </si>
  <si>
    <t>林亚才</t>
  </si>
  <si>
    <t>陈金元</t>
  </si>
  <si>
    <t>张玉花</t>
  </si>
  <si>
    <t>林玉花</t>
  </si>
  <si>
    <t>朱少雄</t>
  </si>
  <si>
    <t>林文光</t>
  </si>
  <si>
    <t>陈德锋</t>
  </si>
  <si>
    <t>朱其安</t>
  </si>
  <si>
    <t>陈文生</t>
  </si>
  <si>
    <t>陈德胜</t>
  </si>
  <si>
    <t>朱德清</t>
  </si>
  <si>
    <t>林进清</t>
  </si>
  <si>
    <t xml:space="preserve"> 朱良妹 </t>
  </si>
  <si>
    <t>朱德秀</t>
  </si>
  <si>
    <t>陈文良</t>
  </si>
  <si>
    <t>林永胜</t>
  </si>
  <si>
    <t>朱德坚</t>
  </si>
  <si>
    <t>陈德新</t>
  </si>
  <si>
    <t>林海忠</t>
  </si>
  <si>
    <t>林少松</t>
  </si>
  <si>
    <t>朱春辉</t>
  </si>
  <si>
    <t>陈少</t>
  </si>
  <si>
    <t>朱小清</t>
  </si>
  <si>
    <t>符明理</t>
  </si>
  <si>
    <t>符荣</t>
  </si>
  <si>
    <t>符其发</t>
  </si>
  <si>
    <t>吉家英</t>
  </si>
  <si>
    <t>陈晓梅</t>
  </si>
  <si>
    <t>林海英</t>
  </si>
  <si>
    <t>4602XXXXXXXX3626</t>
  </si>
  <si>
    <t>朱国民</t>
  </si>
  <si>
    <t>张才英</t>
  </si>
  <si>
    <t>4602XXXXXXXX4248</t>
  </si>
  <si>
    <t>加油</t>
  </si>
  <si>
    <t>朱国荣</t>
  </si>
  <si>
    <t>朱育光</t>
  </si>
  <si>
    <t>朱运光</t>
  </si>
  <si>
    <t>朱德生</t>
  </si>
  <si>
    <t>朱进华</t>
  </si>
  <si>
    <t>朱运清</t>
  </si>
  <si>
    <t>4602XXXXXXXX3654</t>
  </si>
  <si>
    <t>朱德福</t>
  </si>
  <si>
    <t>朱光良</t>
  </si>
  <si>
    <t>周期荣</t>
  </si>
  <si>
    <t>张桂英</t>
  </si>
  <si>
    <t>张春连</t>
  </si>
  <si>
    <t>朱国全</t>
  </si>
  <si>
    <t>林桂兰</t>
  </si>
  <si>
    <t>朱育清</t>
  </si>
  <si>
    <t>周文义</t>
  </si>
  <si>
    <t>朱永光</t>
  </si>
  <si>
    <t>朱育明</t>
  </si>
  <si>
    <t>4602XXXXXXXX363X</t>
  </si>
  <si>
    <t>周儒荣</t>
  </si>
  <si>
    <t>朱良清</t>
  </si>
  <si>
    <t>朱昌强</t>
  </si>
  <si>
    <t>周家忠</t>
  </si>
  <si>
    <t>朱光辉</t>
  </si>
  <si>
    <t>林爱花</t>
  </si>
  <si>
    <t>4602XXXXXXXX3628</t>
  </si>
  <si>
    <t>周福辉</t>
  </si>
  <si>
    <t>4602XXXXXXXX3693</t>
  </si>
  <si>
    <t>朱永清</t>
  </si>
  <si>
    <t>朱秋妹</t>
  </si>
  <si>
    <t>张春兰</t>
  </si>
  <si>
    <t>朱运明</t>
  </si>
  <si>
    <t>朱德民</t>
  </si>
  <si>
    <t>朱光来</t>
  </si>
  <si>
    <t>朱德和</t>
  </si>
  <si>
    <t>朱光华</t>
  </si>
  <si>
    <t>张玉连</t>
  </si>
  <si>
    <t xml:space="preserve">周玉花 </t>
  </si>
  <si>
    <t>周福清</t>
  </si>
  <si>
    <t>合计</t>
  </si>
  <si>
    <t xml:space="preserve">    我立新村2025年耕地地力保护补贴种植面积已核实统计完成，核定实际面积1480.79亩。现就有关情况（见以下申报情况明细表）进行公示，公示期5天（自5月19日——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</si>
  <si>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陈平</t>
  </si>
  <si>
    <t>抱炸</t>
  </si>
  <si>
    <t>陈振有</t>
  </si>
  <si>
    <t>4602XXXXXXXX3632</t>
  </si>
  <si>
    <t>陈德章</t>
  </si>
  <si>
    <t>陈永辉</t>
  </si>
  <si>
    <t>陈连英</t>
  </si>
  <si>
    <t>陈永进</t>
  </si>
  <si>
    <t>陈良清</t>
  </si>
  <si>
    <t>陈运清</t>
  </si>
  <si>
    <t>陈永清</t>
  </si>
  <si>
    <t>陈文明</t>
  </si>
  <si>
    <t>陈伟东</t>
  </si>
  <si>
    <t>4600XXXXXXXX2114</t>
  </si>
  <si>
    <t>陈运强</t>
  </si>
  <si>
    <t>林金荣</t>
  </si>
  <si>
    <t>陈祥辉</t>
  </si>
  <si>
    <t>李淑英</t>
  </si>
  <si>
    <t>陈良忠</t>
  </si>
  <si>
    <t>陈进林</t>
  </si>
  <si>
    <t>陈成荣</t>
  </si>
  <si>
    <t>4602XXXXXXXX3652</t>
  </si>
  <si>
    <t>陈桂花</t>
  </si>
  <si>
    <t>陈文新</t>
  </si>
  <si>
    <t>陈明祥</t>
  </si>
  <si>
    <t>陈运雄</t>
  </si>
  <si>
    <t>陈德华</t>
  </si>
  <si>
    <t>陈其忠</t>
  </si>
  <si>
    <t>陈燕香</t>
  </si>
  <si>
    <t>4602XXXXXXXX3629</t>
  </si>
  <si>
    <t>陈良荣</t>
  </si>
  <si>
    <t>陈进锋</t>
  </si>
  <si>
    <t>陈少洪</t>
  </si>
  <si>
    <t>陈运才</t>
  </si>
  <si>
    <t>陈其荣</t>
  </si>
  <si>
    <t>张玉香</t>
  </si>
  <si>
    <t>陈泽龙</t>
  </si>
  <si>
    <t>陈运明</t>
  </si>
  <si>
    <t>陈运章</t>
  </si>
  <si>
    <t>陈兴荣</t>
  </si>
  <si>
    <t>陈运良</t>
  </si>
  <si>
    <t>陈运新</t>
  </si>
  <si>
    <t>陈学文</t>
  </si>
  <si>
    <t>陈运忠</t>
  </si>
  <si>
    <t>陈仁安</t>
  </si>
  <si>
    <t>陈智华</t>
  </si>
  <si>
    <t>陈世荣</t>
  </si>
  <si>
    <t>陈永理</t>
  </si>
  <si>
    <t>陈其辉</t>
  </si>
  <si>
    <t>陈永文</t>
  </si>
  <si>
    <t>陈盛飞</t>
  </si>
  <si>
    <t>陈其才</t>
  </si>
  <si>
    <t>陈理明</t>
  </si>
  <si>
    <t>陈理荣</t>
  </si>
  <si>
    <t>陈永忠</t>
  </si>
  <si>
    <t>陈其文</t>
  </si>
  <si>
    <t>陈王忠</t>
  </si>
  <si>
    <t>陈其光</t>
  </si>
  <si>
    <t>庞明杰</t>
  </si>
  <si>
    <t>芒果</t>
  </si>
  <si>
    <t>潘清新</t>
  </si>
  <si>
    <t>邓玉芳</t>
  </si>
  <si>
    <t>盆桂海</t>
  </si>
  <si>
    <t>4602XXXXXXXX3623</t>
  </si>
  <si>
    <t>赵运英</t>
  </si>
  <si>
    <t>邓明安</t>
  </si>
  <si>
    <t>盆道清</t>
  </si>
  <si>
    <t>邱进荣</t>
  </si>
  <si>
    <t>4602XXXXXXXX3658</t>
  </si>
  <si>
    <t>盆进荣</t>
  </si>
  <si>
    <t>盆进昌</t>
  </si>
  <si>
    <t>盆玉春</t>
  </si>
  <si>
    <t>邓明海</t>
  </si>
  <si>
    <t>黄明</t>
  </si>
  <si>
    <t>朱丽英</t>
  </si>
  <si>
    <t>4602XXXXXXXX3620</t>
  </si>
  <si>
    <t>盆进清</t>
  </si>
  <si>
    <t>邓明荣</t>
  </si>
  <si>
    <t>陈意胜</t>
  </si>
  <si>
    <t>扎业</t>
  </si>
  <si>
    <t>林德洪</t>
  </si>
  <si>
    <t>吉玉交</t>
  </si>
  <si>
    <t>蔡元山</t>
  </si>
  <si>
    <t>蔡元生</t>
  </si>
  <si>
    <t>陈秀妹</t>
  </si>
  <si>
    <t>陈永华</t>
  </si>
  <si>
    <t>林德荣</t>
  </si>
  <si>
    <t>4602XXXXXXXX3670</t>
  </si>
  <si>
    <t>陈英花</t>
  </si>
  <si>
    <t>林金芳</t>
  </si>
  <si>
    <t>陈玉花</t>
  </si>
  <si>
    <t>陈琼辉</t>
  </si>
  <si>
    <t>陈清芳</t>
  </si>
  <si>
    <t>陈光城</t>
  </si>
  <si>
    <t>林永才</t>
  </si>
  <si>
    <t>陈文忠</t>
  </si>
  <si>
    <t>陈海妹</t>
  </si>
  <si>
    <t>林照新</t>
  </si>
  <si>
    <t>林斌</t>
  </si>
  <si>
    <t>林永光</t>
  </si>
  <si>
    <t>4602XXXXXXXX359x</t>
  </si>
  <si>
    <t>陈会连</t>
  </si>
  <si>
    <t>陈洪</t>
  </si>
  <si>
    <t>陈洪光</t>
  </si>
  <si>
    <t>林国民</t>
  </si>
  <si>
    <t>董美灵</t>
  </si>
  <si>
    <t>陈福辉</t>
  </si>
  <si>
    <t>陈其何</t>
  </si>
  <si>
    <t>林永进</t>
  </si>
  <si>
    <t>4602XXXXXXXX3637</t>
  </si>
  <si>
    <t>董桂花</t>
  </si>
  <si>
    <t>陈福强</t>
  </si>
  <si>
    <t>陈清洪</t>
  </si>
  <si>
    <t>陈清东</t>
  </si>
  <si>
    <t>陈佳佳</t>
  </si>
  <si>
    <t>林雄</t>
  </si>
  <si>
    <t>林玉元</t>
  </si>
  <si>
    <t>林梅花</t>
  </si>
  <si>
    <t>陈启清</t>
  </si>
  <si>
    <t>陈新</t>
  </si>
  <si>
    <t>林胜</t>
  </si>
  <si>
    <t>陈昌明</t>
  </si>
  <si>
    <t>扎逸</t>
  </si>
  <si>
    <t>高桂花</t>
  </si>
  <si>
    <t>符兰</t>
  </si>
  <si>
    <t>4602XXXXXXXX1883</t>
  </si>
  <si>
    <t>陈清福</t>
  </si>
  <si>
    <t>陈进光</t>
  </si>
  <si>
    <t>李永清</t>
  </si>
  <si>
    <t>4602XXXXXXXX3650</t>
  </si>
  <si>
    <t>陈进明</t>
  </si>
  <si>
    <t>李秀清</t>
  </si>
  <si>
    <t>陈明忠</t>
  </si>
  <si>
    <t>李永昌</t>
  </si>
  <si>
    <t>陈应辉</t>
  </si>
  <si>
    <t>陈世辉</t>
  </si>
  <si>
    <t>李城</t>
  </si>
  <si>
    <t>李永庆</t>
  </si>
  <si>
    <t>李剑</t>
  </si>
  <si>
    <t>李建华</t>
  </si>
  <si>
    <t>李育光</t>
  </si>
  <si>
    <t>陈少兰</t>
  </si>
  <si>
    <t>陈家忠</t>
  </si>
  <si>
    <t>陈文强</t>
  </si>
  <si>
    <t>陈文师</t>
  </si>
  <si>
    <t>李明光</t>
  </si>
  <si>
    <t>李育辉</t>
  </si>
  <si>
    <t>陈忠</t>
  </si>
  <si>
    <t>陈美花</t>
  </si>
  <si>
    <t>李育师</t>
  </si>
  <si>
    <t>李育清</t>
  </si>
  <si>
    <t>陈英林</t>
  </si>
  <si>
    <t>李明辉</t>
  </si>
  <si>
    <t>陈文光</t>
  </si>
  <si>
    <t>陈应明</t>
  </si>
  <si>
    <t>李世辉</t>
  </si>
  <si>
    <t>李育明</t>
  </si>
  <si>
    <t>陈文辉</t>
  </si>
  <si>
    <t>陈文清</t>
  </si>
  <si>
    <t>李慧</t>
  </si>
  <si>
    <t>陈运光</t>
  </si>
  <si>
    <t>李志成</t>
  </si>
  <si>
    <t>陈玉英</t>
  </si>
  <si>
    <t>李国金</t>
  </si>
  <si>
    <t>陈文昌</t>
  </si>
  <si>
    <t>李世光</t>
  </si>
  <si>
    <t>陈家荣</t>
  </si>
  <si>
    <t>陈伟忠</t>
  </si>
  <si>
    <t>4602XXXXXXXX3634</t>
  </si>
  <si>
    <t>扎毛</t>
  </si>
  <si>
    <t>陈庆荣</t>
  </si>
  <si>
    <t>陈庆光</t>
  </si>
  <si>
    <t>陈忠文</t>
  </si>
  <si>
    <t>林桂美</t>
  </si>
  <si>
    <t>陈少明</t>
  </si>
  <si>
    <t>陈德清</t>
  </si>
  <si>
    <t>陈有光</t>
  </si>
  <si>
    <t>林玉金</t>
  </si>
  <si>
    <t>陈龙明</t>
  </si>
  <si>
    <t>李明忠</t>
  </si>
  <si>
    <t>陈文荣</t>
  </si>
  <si>
    <t>陈泽伟</t>
  </si>
  <si>
    <t>陈真</t>
  </si>
  <si>
    <t>陈少金</t>
  </si>
  <si>
    <t>陈才生</t>
  </si>
  <si>
    <t>周亨成</t>
  </si>
  <si>
    <t>3522XXXXXXXX3035</t>
  </si>
  <si>
    <t>陈正平</t>
  </si>
  <si>
    <t>陈福昌</t>
  </si>
  <si>
    <t>陈雄荣</t>
  </si>
  <si>
    <t>陈秀文</t>
  </si>
  <si>
    <t>陈雄辉</t>
  </si>
  <si>
    <t>陈证清</t>
  </si>
  <si>
    <t>4602XXXXXXXX1876</t>
  </si>
  <si>
    <t>陈俊雄</t>
  </si>
  <si>
    <t>陈忠琼</t>
  </si>
  <si>
    <t>陈昌光</t>
  </si>
  <si>
    <t>陈明利</t>
  </si>
  <si>
    <t>陈俊良</t>
  </si>
  <si>
    <t>陈雪燕</t>
  </si>
  <si>
    <t>陈福明</t>
  </si>
  <si>
    <t>陈秀明</t>
  </si>
  <si>
    <t>陈秀忠</t>
  </si>
  <si>
    <t>陈明师</t>
  </si>
  <si>
    <t>陈晓亮</t>
  </si>
  <si>
    <t>陈良雄</t>
  </si>
  <si>
    <t>陈学军</t>
  </si>
  <si>
    <t>扎拉</t>
  </si>
  <si>
    <t>蒲安昌</t>
  </si>
  <si>
    <t>蒲安香</t>
  </si>
  <si>
    <t>林良妹</t>
  </si>
  <si>
    <t>陈伟</t>
  </si>
  <si>
    <t>林玉兰</t>
  </si>
  <si>
    <t>陈德鸿</t>
  </si>
  <si>
    <t>陈国乐</t>
  </si>
  <si>
    <t>陈进清</t>
  </si>
  <si>
    <t>陈良诗</t>
  </si>
  <si>
    <t>蒲永请</t>
  </si>
  <si>
    <t>陈国辉</t>
  </si>
  <si>
    <t>陈秀洪</t>
  </si>
  <si>
    <t>林春艳</t>
  </si>
  <si>
    <t>陈玉基</t>
  </si>
  <si>
    <t>陈德庆</t>
  </si>
  <si>
    <t>陈明健</t>
  </si>
  <si>
    <t>陈进丰</t>
  </si>
  <si>
    <t>4602XXXXXXXX3639</t>
  </si>
  <si>
    <t>陈国富</t>
  </si>
  <si>
    <t>4602XXXXXXXX365X</t>
  </si>
  <si>
    <t>陈明荣</t>
  </si>
  <si>
    <t>陈国兴</t>
  </si>
  <si>
    <t>陈雪芸</t>
  </si>
  <si>
    <t>陈国强</t>
  </si>
  <si>
    <t>陈进程</t>
  </si>
  <si>
    <t>林家兰</t>
  </si>
  <si>
    <t>陈明进</t>
  </si>
  <si>
    <t>陈金香</t>
  </si>
  <si>
    <t>陈明新</t>
  </si>
  <si>
    <t>李明花</t>
  </si>
  <si>
    <t>陈兴财</t>
  </si>
  <si>
    <t>扎卡</t>
  </si>
  <si>
    <t>陈海明</t>
  </si>
  <si>
    <t>吉连花</t>
  </si>
  <si>
    <t>陈德强</t>
  </si>
  <si>
    <t>李文师</t>
  </si>
  <si>
    <t>陈海英</t>
  </si>
  <si>
    <t>蒲秀荣</t>
  </si>
  <si>
    <t>陈德明</t>
  </si>
  <si>
    <t>陈明光</t>
  </si>
  <si>
    <t>李文发</t>
  </si>
  <si>
    <t>陈照辉</t>
  </si>
  <si>
    <t>陈凤</t>
  </si>
  <si>
    <t>4690XXXXXXXX212X</t>
  </si>
  <si>
    <t>陈文洪</t>
  </si>
  <si>
    <t>陈亚运</t>
  </si>
  <si>
    <t>蒲金香</t>
  </si>
  <si>
    <t>李明荣</t>
  </si>
  <si>
    <t>林桂香</t>
  </si>
  <si>
    <t>李文辉</t>
  </si>
  <si>
    <t>李清辉</t>
  </si>
  <si>
    <t>陈进雄</t>
  </si>
  <si>
    <t>陈洪侦</t>
  </si>
  <si>
    <t>蒲雄辉</t>
  </si>
  <si>
    <t>李少兰</t>
  </si>
  <si>
    <t>陈海皇</t>
  </si>
  <si>
    <t>陈清荣</t>
  </si>
  <si>
    <t>林国兴</t>
  </si>
  <si>
    <t>陈意</t>
  </si>
  <si>
    <t>董彩娟</t>
  </si>
  <si>
    <t>董文华</t>
  </si>
  <si>
    <t>林文龙</t>
  </si>
  <si>
    <t>李金元</t>
  </si>
  <si>
    <t>林永辉</t>
  </si>
  <si>
    <t>陈玉良</t>
  </si>
  <si>
    <t>陈清忠</t>
  </si>
  <si>
    <t>陈光照</t>
  </si>
  <si>
    <t>林元文</t>
  </si>
  <si>
    <t>陈荣</t>
  </si>
  <si>
    <t>陈光孚</t>
  </si>
  <si>
    <t>林永忠</t>
  </si>
  <si>
    <t>董建</t>
  </si>
  <si>
    <t>陈庆</t>
  </si>
  <si>
    <t>董文香</t>
  </si>
  <si>
    <t>陈光钰</t>
  </si>
  <si>
    <t>4302XXXXXXXX3613</t>
  </si>
  <si>
    <t>李母根</t>
  </si>
  <si>
    <t>陈光华</t>
  </si>
  <si>
    <t>陈忠全</t>
  </si>
  <si>
    <t>陈亚乙</t>
  </si>
  <si>
    <t>董伟平</t>
  </si>
  <si>
    <t>董明荣</t>
  </si>
  <si>
    <t>陈明庆</t>
  </si>
  <si>
    <t>董德荣</t>
  </si>
  <si>
    <t>董瑞亲</t>
  </si>
  <si>
    <t>董文辉</t>
  </si>
  <si>
    <t>董新</t>
  </si>
  <si>
    <t>陈清联</t>
  </si>
  <si>
    <t>陈少荣</t>
  </si>
  <si>
    <t>陈修</t>
  </si>
  <si>
    <t>陈亚核</t>
  </si>
  <si>
    <t>陈爱英</t>
  </si>
  <si>
    <t>李金花</t>
  </si>
  <si>
    <t>林清</t>
  </si>
  <si>
    <t>陈文进</t>
  </si>
  <si>
    <t>林永新</t>
  </si>
  <si>
    <t>林学光</t>
  </si>
  <si>
    <t>林德辉</t>
  </si>
  <si>
    <t>林革新</t>
  </si>
  <si>
    <t>陈志评</t>
  </si>
  <si>
    <t>吉兰春</t>
  </si>
  <si>
    <t>林继清</t>
  </si>
  <si>
    <t>董文兴</t>
  </si>
  <si>
    <t>林继师</t>
  </si>
  <si>
    <t>林德光</t>
  </si>
  <si>
    <t>陈忠辉</t>
  </si>
  <si>
    <t>陈星</t>
  </si>
  <si>
    <t>林国荣</t>
  </si>
  <si>
    <t>陈秀英</t>
  </si>
  <si>
    <t>陈祥</t>
  </si>
  <si>
    <t>陈照清</t>
  </si>
  <si>
    <t>陈亚芳</t>
  </si>
  <si>
    <t>李亚利</t>
  </si>
  <si>
    <t>扎初</t>
  </si>
  <si>
    <t>李德忠</t>
  </si>
  <si>
    <t>李亚现</t>
  </si>
  <si>
    <t>李经祥</t>
  </si>
  <si>
    <t>李永城</t>
  </si>
  <si>
    <t>李永文</t>
  </si>
  <si>
    <t>孙丽英</t>
  </si>
  <si>
    <t>陈育明</t>
  </si>
  <si>
    <t>陈明清</t>
  </si>
  <si>
    <t>李用辉</t>
  </si>
  <si>
    <t>李用伟</t>
  </si>
  <si>
    <t>吉明祥</t>
  </si>
  <si>
    <t>李进才</t>
  </si>
  <si>
    <t>陈洪文</t>
  </si>
  <si>
    <t>李永进</t>
  </si>
  <si>
    <t>李海祥</t>
  </si>
  <si>
    <t>李明雄</t>
  </si>
  <si>
    <t>李德章</t>
  </si>
  <si>
    <t>李进荣</t>
  </si>
  <si>
    <t>李用明</t>
  </si>
  <si>
    <t>吉良梅</t>
  </si>
  <si>
    <t>李用文</t>
  </si>
  <si>
    <t>陈洪清</t>
  </si>
  <si>
    <t>李用华</t>
  </si>
  <si>
    <t>李  清</t>
  </si>
  <si>
    <t>吉成扬</t>
  </si>
  <si>
    <t>陈文诗</t>
  </si>
  <si>
    <t>李德文</t>
  </si>
  <si>
    <t>吉美香</t>
  </si>
  <si>
    <t>李经昌</t>
  </si>
  <si>
    <t>盆忠诚</t>
  </si>
  <si>
    <t>吉月光</t>
  </si>
  <si>
    <t>扎云</t>
  </si>
  <si>
    <t>陈文会</t>
  </si>
  <si>
    <t>高洪清</t>
  </si>
  <si>
    <t>高永清</t>
  </si>
  <si>
    <t>陈明华</t>
  </si>
  <si>
    <t>高春昌</t>
  </si>
  <si>
    <t>高忠辉</t>
  </si>
  <si>
    <t>李文清</t>
  </si>
  <si>
    <t>吉月明</t>
  </si>
  <si>
    <t>吉月忠</t>
  </si>
  <si>
    <t>李金英</t>
  </si>
  <si>
    <t>李庆华</t>
  </si>
  <si>
    <t>高进文</t>
  </si>
  <si>
    <t>高永明</t>
  </si>
  <si>
    <t>高明华</t>
  </si>
  <si>
    <t>李永璋</t>
  </si>
  <si>
    <t>高海生</t>
  </si>
  <si>
    <t>高其荣</t>
  </si>
  <si>
    <t>高春祥</t>
  </si>
  <si>
    <t>陈海荣</t>
  </si>
  <si>
    <t>吉玉兰</t>
  </si>
  <si>
    <t>李照忠</t>
  </si>
  <si>
    <t>高永忠</t>
  </si>
  <si>
    <t>李文新</t>
  </si>
  <si>
    <t>高永生</t>
  </si>
  <si>
    <t>吉春香</t>
  </si>
  <si>
    <t>陈文理</t>
  </si>
  <si>
    <t>李文开</t>
  </si>
  <si>
    <t>高良忠</t>
  </si>
  <si>
    <t>李照生</t>
  </si>
  <si>
    <t>李建刚</t>
  </si>
  <si>
    <t>李桂芳</t>
  </si>
  <si>
    <t>陈文兴</t>
  </si>
  <si>
    <t>李良生</t>
  </si>
  <si>
    <t>李照安</t>
  </si>
  <si>
    <t>李照辉</t>
  </si>
  <si>
    <t>李文明</t>
  </si>
  <si>
    <t>李良忠</t>
  </si>
  <si>
    <t>李祥师</t>
  </si>
  <si>
    <t>李照光</t>
  </si>
  <si>
    <t>李良光</t>
  </si>
  <si>
    <t xml:space="preserve">    我抱龙村2025年耕地地力保护补贴种植面积已核实统计完成，核定实际面积1213.9亩。现就有关情况（见以下申报情况明细表）进行公示，公示期5天（自5月19日——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</si>
  <si>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林永泽</t>
  </si>
  <si>
    <t>红旗</t>
  </si>
  <si>
    <t>吉良花</t>
  </si>
  <si>
    <t>陈家英</t>
  </si>
  <si>
    <t>林成荣</t>
  </si>
  <si>
    <t>林玉姣</t>
  </si>
  <si>
    <t>陈永光</t>
  </si>
  <si>
    <t>林育明</t>
  </si>
  <si>
    <t>陈永新</t>
  </si>
  <si>
    <t>陈永福</t>
  </si>
  <si>
    <t>林永德</t>
  </si>
  <si>
    <t>陈明江</t>
  </si>
  <si>
    <t>林其清</t>
  </si>
  <si>
    <t>林其明</t>
  </si>
  <si>
    <t>林进文</t>
  </si>
  <si>
    <t>林志文</t>
  </si>
  <si>
    <t>陈国才</t>
  </si>
  <si>
    <t>陈永杰</t>
  </si>
  <si>
    <t>林育光</t>
  </si>
  <si>
    <t>陈春花</t>
  </si>
  <si>
    <t>林海辉</t>
  </si>
  <si>
    <t>林海雄</t>
  </si>
  <si>
    <t>陈倩</t>
  </si>
  <si>
    <t>洪其雄</t>
  </si>
  <si>
    <t>扎半</t>
  </si>
  <si>
    <t>洪于</t>
  </si>
  <si>
    <t>盆德全</t>
  </si>
  <si>
    <t>洪官成</t>
  </si>
  <si>
    <t>邢伯平</t>
  </si>
  <si>
    <t>邢文荣</t>
  </si>
  <si>
    <t>林进全</t>
  </si>
  <si>
    <t>洪志明</t>
  </si>
  <si>
    <t>李玉容</t>
  </si>
  <si>
    <t>4602XXXXXXXX362x</t>
  </si>
  <si>
    <t>李玉英</t>
  </si>
  <si>
    <t>洪明</t>
  </si>
  <si>
    <t>邢伯洪</t>
  </si>
  <si>
    <t>邢伯予</t>
  </si>
  <si>
    <t>洪其光</t>
  </si>
  <si>
    <t>李春梅</t>
  </si>
  <si>
    <t>邢进良</t>
  </si>
  <si>
    <t>洪城</t>
  </si>
  <si>
    <t>洪贵清</t>
  </si>
  <si>
    <t>邢良忠</t>
  </si>
  <si>
    <t>邢永辉</t>
  </si>
  <si>
    <t>邢亚兴</t>
  </si>
  <si>
    <t>洪良</t>
  </si>
  <si>
    <t>洪清</t>
  </si>
  <si>
    <t>邢福明</t>
  </si>
  <si>
    <t>邢秋城</t>
  </si>
  <si>
    <t>宋秀香</t>
  </si>
  <si>
    <t>邢代红</t>
  </si>
  <si>
    <t>4602XXXXXXXX361x</t>
  </si>
  <si>
    <t>邢文新</t>
  </si>
  <si>
    <t>邢进城</t>
  </si>
  <si>
    <t>洪文成</t>
  </si>
  <si>
    <t>邢永明</t>
  </si>
  <si>
    <t>刘秀美</t>
  </si>
  <si>
    <t>邢伟民</t>
  </si>
  <si>
    <t>洪月兰</t>
  </si>
  <si>
    <t>4602XXXXXXXX360x</t>
  </si>
  <si>
    <t>邢金玉</t>
  </si>
  <si>
    <t>邢家明</t>
  </si>
  <si>
    <t>邢慧田</t>
  </si>
  <si>
    <t>洪平</t>
  </si>
  <si>
    <t>洪海</t>
  </si>
  <si>
    <t>林丽芳</t>
  </si>
  <si>
    <t>林昌文</t>
  </si>
  <si>
    <t>扎套</t>
  </si>
  <si>
    <t>吉进花</t>
  </si>
  <si>
    <t>林金兰</t>
  </si>
  <si>
    <t>林永开</t>
  </si>
  <si>
    <t>林开荣</t>
  </si>
  <si>
    <t>林开装</t>
  </si>
  <si>
    <t>林永发</t>
  </si>
  <si>
    <t>林元其</t>
  </si>
  <si>
    <t>林进仁</t>
  </si>
  <si>
    <t>林忠诚</t>
  </si>
  <si>
    <t>林昌光</t>
  </si>
  <si>
    <t>林进为</t>
  </si>
  <si>
    <t>林进峰</t>
  </si>
  <si>
    <t>林琳青</t>
  </si>
  <si>
    <t>林玉春</t>
  </si>
  <si>
    <t>林淑萍</t>
  </si>
  <si>
    <t>陈江英</t>
  </si>
  <si>
    <t>先进</t>
  </si>
  <si>
    <t>陈英香</t>
  </si>
  <si>
    <t>林希录</t>
  </si>
  <si>
    <t>吉春英</t>
  </si>
  <si>
    <t>4602XXXXXXXX3663</t>
  </si>
  <si>
    <t>林其雄</t>
  </si>
  <si>
    <t>陈英</t>
  </si>
  <si>
    <t>林德松</t>
  </si>
  <si>
    <t>林其忠</t>
  </si>
  <si>
    <t>林金花</t>
  </si>
  <si>
    <t>吉玉妹</t>
  </si>
  <si>
    <t>林明于</t>
  </si>
  <si>
    <t>林明</t>
  </si>
  <si>
    <t>林明荣</t>
  </si>
  <si>
    <t>李德荣</t>
  </si>
  <si>
    <t>林其冲</t>
  </si>
  <si>
    <t>林明雄</t>
  </si>
  <si>
    <t>林伟</t>
  </si>
  <si>
    <t>李进文</t>
  </si>
  <si>
    <t>李世洪</t>
  </si>
  <si>
    <t>李进清</t>
  </si>
  <si>
    <t>4602XXXXXXXX3624</t>
  </si>
  <si>
    <t>林良海</t>
  </si>
  <si>
    <t>林伟望</t>
  </si>
  <si>
    <t>陈玉亲</t>
  </si>
  <si>
    <t>周春香</t>
  </si>
  <si>
    <t>林明辉</t>
  </si>
  <si>
    <t>林周义</t>
  </si>
  <si>
    <t>林亚新</t>
  </si>
  <si>
    <t>林育师</t>
  </si>
  <si>
    <t>4602XXXXXXXX443X</t>
  </si>
  <si>
    <t>林桂英</t>
  </si>
  <si>
    <t>林运忠</t>
  </si>
  <si>
    <t>林文良</t>
  </si>
  <si>
    <t>孙秀妹</t>
  </si>
  <si>
    <t>吉连英</t>
  </si>
  <si>
    <t>4602XXXXXXXX3646</t>
  </si>
  <si>
    <t>吉金贞</t>
  </si>
  <si>
    <t>林文辉</t>
  </si>
  <si>
    <t>林世荣</t>
  </si>
  <si>
    <t>林家清</t>
  </si>
  <si>
    <t>4602XXXXXXXX3644</t>
  </si>
  <si>
    <t>林光华</t>
  </si>
  <si>
    <t>4602XXXXXXXX23599</t>
  </si>
  <si>
    <t>林其荣</t>
  </si>
  <si>
    <t>林良生</t>
  </si>
  <si>
    <t>林文洪</t>
  </si>
  <si>
    <t>陈金英</t>
  </si>
  <si>
    <t>林文其</t>
  </si>
  <si>
    <t>林德忠</t>
  </si>
  <si>
    <t>4602XXXXXXXX1361</t>
  </si>
  <si>
    <t>林元忠</t>
  </si>
  <si>
    <t>林世忠</t>
  </si>
  <si>
    <t>林进位</t>
  </si>
  <si>
    <t>林文清</t>
  </si>
  <si>
    <t>4602XXXXXXXX3651</t>
  </si>
  <si>
    <t>陈丽香</t>
  </si>
  <si>
    <t>陈春香</t>
  </si>
  <si>
    <t>林良清</t>
  </si>
  <si>
    <t>林良荣</t>
  </si>
  <si>
    <t>陈英妹</t>
  </si>
  <si>
    <t>黄玉兰</t>
  </si>
  <si>
    <t>黄海清</t>
  </si>
  <si>
    <t>红新二</t>
  </si>
  <si>
    <t>庞和开</t>
  </si>
  <si>
    <t>邱明清</t>
  </si>
  <si>
    <t>邱永忠</t>
  </si>
  <si>
    <t>盆晓忠</t>
  </si>
  <si>
    <t>盆春英</t>
  </si>
  <si>
    <t>盆其华</t>
  </si>
  <si>
    <t>盆明安</t>
  </si>
  <si>
    <t>陈运平</t>
  </si>
  <si>
    <t>邓代忠</t>
  </si>
  <si>
    <t>赵海清</t>
  </si>
  <si>
    <t>盘妹金</t>
  </si>
  <si>
    <t>盆文安</t>
  </si>
  <si>
    <t>庞金光</t>
  </si>
  <si>
    <t>盆丽妹</t>
  </si>
  <si>
    <t>邓慧明</t>
  </si>
  <si>
    <t>邓其昌</t>
  </si>
  <si>
    <t>黄文晓</t>
  </si>
  <si>
    <t>蒋秀春</t>
  </si>
  <si>
    <t>盆友清</t>
  </si>
  <si>
    <t>邱永良</t>
  </si>
  <si>
    <t>盆明荣</t>
  </si>
  <si>
    <t>盘伟东</t>
  </si>
  <si>
    <t>盆伟明</t>
  </si>
  <si>
    <t>邓进忠</t>
  </si>
  <si>
    <t>庞和雄</t>
  </si>
  <si>
    <t>庞和明</t>
  </si>
  <si>
    <t>黄雪银</t>
  </si>
  <si>
    <t>黄德龙</t>
  </si>
  <si>
    <t>曾德金</t>
  </si>
  <si>
    <t>邓进全</t>
  </si>
  <si>
    <t>盆明辉</t>
  </si>
  <si>
    <t>邱明英</t>
  </si>
  <si>
    <t>邱玉亲</t>
  </si>
  <si>
    <t>盆金春</t>
  </si>
  <si>
    <t>庞育新</t>
  </si>
  <si>
    <t>邓铎生</t>
  </si>
  <si>
    <t>邱茂泉</t>
  </si>
  <si>
    <t>庞元理</t>
  </si>
  <si>
    <t>盘德安</t>
  </si>
  <si>
    <t>黄德清</t>
  </si>
  <si>
    <t>邓进强</t>
  </si>
  <si>
    <t>邱贵财</t>
  </si>
  <si>
    <t>红新一</t>
  </si>
  <si>
    <t>黄金妹</t>
  </si>
  <si>
    <t>庞文才</t>
  </si>
  <si>
    <t>庞育春</t>
  </si>
  <si>
    <t>黄小亮</t>
  </si>
  <si>
    <t>邱文良</t>
  </si>
  <si>
    <t>邱文平</t>
  </si>
  <si>
    <t>黄进胜</t>
  </si>
  <si>
    <t>陈统计</t>
  </si>
  <si>
    <t>蒋明忠</t>
  </si>
  <si>
    <t>黄荩河</t>
  </si>
  <si>
    <t>庞金明</t>
  </si>
  <si>
    <t>黄泽彭</t>
  </si>
  <si>
    <t>黄忠</t>
  </si>
  <si>
    <t>邱明新</t>
  </si>
  <si>
    <t>盆玉兰</t>
  </si>
  <si>
    <t>庞国雄</t>
  </si>
  <si>
    <t>邱朝荣</t>
  </si>
  <si>
    <t>林丽妹</t>
  </si>
  <si>
    <t>邓玉蓉</t>
  </si>
  <si>
    <t>庞文忠</t>
  </si>
  <si>
    <t>邓进明</t>
  </si>
  <si>
    <t>黄文安</t>
  </si>
  <si>
    <t>李进良</t>
  </si>
  <si>
    <t>邓小荣</t>
  </si>
  <si>
    <t>庞妹兰</t>
  </si>
  <si>
    <t>蒋侨积</t>
  </si>
  <si>
    <t>盆才安</t>
  </si>
  <si>
    <t>蒋国雄</t>
  </si>
  <si>
    <t>扎文</t>
  </si>
  <si>
    <t>邱志荣</t>
  </si>
  <si>
    <t>蒋秀萍</t>
  </si>
  <si>
    <t>黄春光</t>
  </si>
  <si>
    <t>邓金兰</t>
  </si>
  <si>
    <t>4602XXXXXXXX3643</t>
  </si>
  <si>
    <t>蒋文华</t>
  </si>
  <si>
    <t>李妹英</t>
  </si>
  <si>
    <t>蒋德清</t>
  </si>
  <si>
    <t>盆德荣</t>
  </si>
  <si>
    <t>盆德华</t>
  </si>
  <si>
    <t>盆德忠</t>
  </si>
  <si>
    <t>赵玉清</t>
  </si>
  <si>
    <t>盆爱兰</t>
  </si>
  <si>
    <t>赵玉英</t>
  </si>
  <si>
    <t>黄永理</t>
  </si>
  <si>
    <t>邓文安</t>
  </si>
  <si>
    <t>陈明理</t>
  </si>
  <si>
    <t>盆玉秀</t>
  </si>
  <si>
    <t>赵玉青</t>
  </si>
  <si>
    <t>盆明秋</t>
  </si>
  <si>
    <t>盆金连</t>
  </si>
  <si>
    <t>陈志荣</t>
  </si>
  <si>
    <t>邱玉全</t>
  </si>
  <si>
    <t>黄明荣</t>
  </si>
  <si>
    <t>黄光连</t>
  </si>
  <si>
    <t>邱才花</t>
  </si>
  <si>
    <t>4602XXXXXXXX402X</t>
  </si>
  <si>
    <t>陈志清</t>
  </si>
  <si>
    <t>黄建平</t>
  </si>
  <si>
    <t>蒋秀花</t>
  </si>
  <si>
    <t>盘海永</t>
  </si>
  <si>
    <t>黄玉蓉</t>
  </si>
  <si>
    <t>盆国清</t>
  </si>
  <si>
    <t>黄金花</t>
  </si>
  <si>
    <t>赵益明</t>
  </si>
  <si>
    <t>邱德光</t>
  </si>
  <si>
    <t>邱海明</t>
  </si>
  <si>
    <t>黄志理</t>
  </si>
  <si>
    <t>黄光清</t>
  </si>
  <si>
    <t>盆明胜</t>
  </si>
  <si>
    <t>邓永理</t>
  </si>
  <si>
    <t>盆国芳</t>
  </si>
  <si>
    <t>邱国清</t>
  </si>
  <si>
    <t>黄光德</t>
  </si>
  <si>
    <t>邓文雄</t>
  </si>
  <si>
    <t>蒋文英</t>
  </si>
  <si>
    <t>邱光明</t>
  </si>
  <si>
    <t>邓文忠</t>
  </si>
  <si>
    <t>邓亚四</t>
  </si>
  <si>
    <t>陈天香</t>
  </si>
  <si>
    <t>盆道明</t>
  </si>
  <si>
    <t>陈珍妹</t>
  </si>
  <si>
    <t>4602XXXXXXXX4024</t>
  </si>
  <si>
    <t>盆桂荣</t>
  </si>
  <si>
    <t>邱玉姣</t>
  </si>
  <si>
    <t>谭亚光</t>
  </si>
  <si>
    <t>黄志青</t>
  </si>
  <si>
    <t>蒋丽妹</t>
  </si>
  <si>
    <t>朱良生</t>
  </si>
  <si>
    <t>扎浩</t>
  </si>
  <si>
    <t>林金元</t>
  </si>
  <si>
    <t>周进良</t>
  </si>
  <si>
    <t>4602XXXXXXXX3633</t>
  </si>
  <si>
    <t>周进平</t>
  </si>
  <si>
    <t>朱良全</t>
  </si>
  <si>
    <t>周少明</t>
  </si>
  <si>
    <t>周亚荣</t>
  </si>
  <si>
    <t>陈彩花</t>
  </si>
  <si>
    <t>周亚场</t>
  </si>
  <si>
    <t>周连香</t>
  </si>
  <si>
    <t>4602XXXXXXXX3662</t>
  </si>
  <si>
    <t>朱春花</t>
  </si>
  <si>
    <t>周王忠</t>
  </si>
  <si>
    <t>周良春</t>
  </si>
  <si>
    <t>周文雄</t>
  </si>
  <si>
    <t>朱良财</t>
  </si>
  <si>
    <t>周亚孔</t>
  </si>
  <si>
    <t>朱良光</t>
  </si>
  <si>
    <t>周亚命</t>
  </si>
  <si>
    <t>周永神</t>
  </si>
  <si>
    <t>朱开元</t>
  </si>
  <si>
    <t xml:space="preserve">    我抱前村2025年耕地地力保护补贴种植面积已核实统计完成，核定实际面积1497.611亩。现就有关情况（见以下申报情况明细表）进行公示，公示期5天（自5月19日——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</si>
  <si>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符 强</t>
  </si>
  <si>
    <t>上头小组</t>
  </si>
  <si>
    <t>符家福</t>
  </si>
  <si>
    <t>黄玉英</t>
  </si>
  <si>
    <t>王荣军</t>
  </si>
  <si>
    <t>4602XXXXXXXX3674</t>
  </si>
  <si>
    <t>麦桂花</t>
  </si>
  <si>
    <t>麦玉金</t>
  </si>
  <si>
    <t>高玉香</t>
  </si>
  <si>
    <t>符文强</t>
  </si>
  <si>
    <t>符森</t>
  </si>
  <si>
    <t>高良花</t>
  </si>
  <si>
    <t>符文杰</t>
  </si>
  <si>
    <t>王定才</t>
  </si>
  <si>
    <t>符洪清</t>
  </si>
  <si>
    <t>符学辰</t>
  </si>
  <si>
    <t>王光明</t>
  </si>
  <si>
    <t>符洪明</t>
  </si>
  <si>
    <t>王定光</t>
  </si>
  <si>
    <t>符家妹</t>
  </si>
  <si>
    <t>符毅</t>
  </si>
  <si>
    <t>符学强</t>
  </si>
  <si>
    <t>符学才</t>
  </si>
  <si>
    <t>苏母弟</t>
  </si>
  <si>
    <t>林学英</t>
  </si>
  <si>
    <t>苏燕</t>
  </si>
  <si>
    <t>符治新</t>
  </si>
  <si>
    <t>符国雄</t>
  </si>
  <si>
    <t>王永光</t>
  </si>
  <si>
    <t>符国冲</t>
  </si>
  <si>
    <t>麦春香</t>
  </si>
  <si>
    <t>符香莲</t>
  </si>
  <si>
    <t>黄亚为</t>
  </si>
  <si>
    <t>周永妹</t>
  </si>
  <si>
    <t>符日照</t>
  </si>
  <si>
    <t>林福英</t>
  </si>
  <si>
    <t>符家达</t>
  </si>
  <si>
    <t>麦金英</t>
  </si>
  <si>
    <t>王坚</t>
  </si>
  <si>
    <t>4602XXXXXXXX3664</t>
  </si>
  <si>
    <t>王永强</t>
  </si>
  <si>
    <t>符正</t>
  </si>
  <si>
    <t>符家院</t>
  </si>
  <si>
    <t>符剑雄</t>
  </si>
  <si>
    <t>红卫小组</t>
  </si>
  <si>
    <t>苻学忠</t>
  </si>
  <si>
    <t>高泽英</t>
  </si>
  <si>
    <t>周世雄</t>
  </si>
  <si>
    <t>符文聪</t>
  </si>
  <si>
    <t>周明忠</t>
  </si>
  <si>
    <t>王玉香</t>
  </si>
  <si>
    <t>王秀香</t>
  </si>
  <si>
    <t>符忠平</t>
  </si>
  <si>
    <t>周伟民</t>
  </si>
  <si>
    <t>董英花</t>
  </si>
  <si>
    <t>符小平</t>
  </si>
  <si>
    <t>符多忠</t>
  </si>
  <si>
    <t>周志昌</t>
  </si>
  <si>
    <t>符少聪</t>
  </si>
  <si>
    <t>苻学员</t>
  </si>
  <si>
    <t>符启祥</t>
  </si>
  <si>
    <t>符永光</t>
  </si>
  <si>
    <t>符少忠</t>
  </si>
  <si>
    <t>周明川</t>
  </si>
  <si>
    <t>符丽珍</t>
  </si>
  <si>
    <t>周明清</t>
  </si>
  <si>
    <t xml:space="preserve">符开洪 </t>
  </si>
  <si>
    <t xml:space="preserve">符文明 </t>
  </si>
  <si>
    <t>符常清</t>
  </si>
  <si>
    <t>符学城</t>
  </si>
  <si>
    <t>符开庆</t>
  </si>
  <si>
    <t>符政康</t>
  </si>
  <si>
    <t>符师主</t>
  </si>
  <si>
    <t>苻学明</t>
  </si>
  <si>
    <t>苻世才</t>
  </si>
  <si>
    <t>周家荣</t>
  </si>
  <si>
    <t>符常孟</t>
  </si>
  <si>
    <t>周春妹</t>
  </si>
  <si>
    <t>符武</t>
  </si>
  <si>
    <t>陈德珍</t>
  </si>
  <si>
    <t>黄英</t>
  </si>
  <si>
    <t>4602XXXXXXXX1886</t>
  </si>
  <si>
    <t>王玉华</t>
  </si>
  <si>
    <t>符良忠</t>
  </si>
  <si>
    <t>周玉美</t>
  </si>
  <si>
    <t>周志忠</t>
  </si>
  <si>
    <t>符达明</t>
  </si>
  <si>
    <t>苻良清</t>
  </si>
  <si>
    <t>符学良</t>
  </si>
  <si>
    <t>周文拥</t>
  </si>
  <si>
    <t>苻文健</t>
  </si>
  <si>
    <t>符学东</t>
  </si>
  <si>
    <t>王惠珍</t>
  </si>
  <si>
    <t>周玉妹</t>
  </si>
  <si>
    <t>符永松</t>
  </si>
  <si>
    <t>周明强</t>
  </si>
  <si>
    <t>陈秀珍</t>
  </si>
  <si>
    <t>符世荣</t>
  </si>
  <si>
    <t>符远翔</t>
  </si>
  <si>
    <t>符永壮</t>
  </si>
  <si>
    <t>符明城</t>
  </si>
  <si>
    <t>麦淑英</t>
  </si>
  <si>
    <t>麦亚秀</t>
  </si>
  <si>
    <t>王超忠</t>
  </si>
  <si>
    <t>抱导小组</t>
  </si>
  <si>
    <t>符亚富</t>
  </si>
  <si>
    <t>陈玉平</t>
  </si>
  <si>
    <t>符永冲</t>
  </si>
  <si>
    <t>王关忠</t>
  </si>
  <si>
    <t>黄泽勇</t>
  </si>
  <si>
    <t xml:space="preserve">符国光 </t>
  </si>
  <si>
    <t>高亚丰</t>
  </si>
  <si>
    <t>符昌忠</t>
  </si>
  <si>
    <t>符向阳</t>
  </si>
  <si>
    <t>王国巩</t>
  </si>
  <si>
    <t>王国仟</t>
  </si>
  <si>
    <t>麦英花</t>
  </si>
  <si>
    <t>符昌光</t>
  </si>
  <si>
    <t>林文瑜</t>
  </si>
  <si>
    <t>4602XXXXXXXX3383</t>
  </si>
  <si>
    <t>高亚尾</t>
  </si>
  <si>
    <t>4602XXXXXXXX1887</t>
  </si>
  <si>
    <t>符国理</t>
  </si>
  <si>
    <t>王国忠</t>
  </si>
  <si>
    <t>王国少</t>
  </si>
  <si>
    <t>符国强</t>
  </si>
  <si>
    <t>符国仁</t>
  </si>
  <si>
    <t>麦淑瑛</t>
  </si>
  <si>
    <t>三吉小组</t>
  </si>
  <si>
    <t>符剑锋</t>
  </si>
  <si>
    <t>符剑英</t>
  </si>
  <si>
    <t>符剑宾</t>
  </si>
  <si>
    <t>符向全</t>
  </si>
  <si>
    <t>符向生</t>
  </si>
  <si>
    <t>符向清</t>
  </si>
  <si>
    <t>符进忠</t>
  </si>
  <si>
    <t>符进光</t>
  </si>
  <si>
    <t>符进洪</t>
  </si>
  <si>
    <t>符运光</t>
  </si>
  <si>
    <t>符运洪</t>
  </si>
  <si>
    <t xml:space="preserve"> 符振霞</t>
  </si>
  <si>
    <t>符碧辉</t>
  </si>
  <si>
    <t>符永才</t>
  </si>
  <si>
    <t>符玉光</t>
  </si>
  <si>
    <t>符晓松</t>
  </si>
  <si>
    <t>王玉凤</t>
  </si>
  <si>
    <t>黄母烈</t>
  </si>
  <si>
    <t>麦开仁</t>
  </si>
  <si>
    <t>麦建辉</t>
  </si>
  <si>
    <t>符玉姣</t>
  </si>
  <si>
    <t>三丹</t>
  </si>
  <si>
    <t>符学祥</t>
  </si>
  <si>
    <t>苻月花</t>
  </si>
  <si>
    <t>林良明</t>
  </si>
  <si>
    <t>林学军</t>
  </si>
  <si>
    <t>苻珍武</t>
  </si>
  <si>
    <t>董玉英</t>
  </si>
  <si>
    <t>高丽香</t>
  </si>
  <si>
    <t>4602XXXXXXXX1860</t>
  </si>
  <si>
    <t>苻文荣</t>
  </si>
  <si>
    <t>符光良</t>
  </si>
  <si>
    <t>黄天亮</t>
  </si>
  <si>
    <t>苻玉梅</t>
  </si>
  <si>
    <t>周进亮</t>
  </si>
  <si>
    <t>周进光</t>
  </si>
  <si>
    <t>高良妹</t>
  </si>
  <si>
    <t>林小何</t>
  </si>
  <si>
    <t>林聪</t>
  </si>
  <si>
    <t>林海荣</t>
  </si>
  <si>
    <t>林启才</t>
  </si>
  <si>
    <t>麦家花</t>
  </si>
  <si>
    <t>符海浪</t>
  </si>
  <si>
    <t>苻珍祥</t>
  </si>
  <si>
    <t>苻珍荣</t>
  </si>
  <si>
    <t>周国建</t>
  </si>
  <si>
    <t>周明建</t>
  </si>
  <si>
    <t>林秀光</t>
  </si>
  <si>
    <t>林小皇</t>
  </si>
  <si>
    <t>符万余</t>
  </si>
  <si>
    <t>林华</t>
  </si>
  <si>
    <t>高玉花</t>
  </si>
  <si>
    <t>符文祥</t>
  </si>
  <si>
    <t>林文平</t>
  </si>
  <si>
    <t>林良忠</t>
  </si>
  <si>
    <t>林文坚</t>
  </si>
  <si>
    <t>符和平</t>
  </si>
  <si>
    <t>符学明</t>
  </si>
  <si>
    <t>符光强</t>
  </si>
  <si>
    <t>黄金梅</t>
  </si>
  <si>
    <t>麦玉花</t>
  </si>
  <si>
    <t>麦玉春</t>
  </si>
  <si>
    <t>周明昌</t>
  </si>
  <si>
    <t>符成东</t>
  </si>
  <si>
    <t>4602XXXXXXXX3657</t>
  </si>
  <si>
    <t>周德明</t>
  </si>
  <si>
    <t>黄惠香</t>
  </si>
  <si>
    <t>黄永昌</t>
  </si>
  <si>
    <t>干沟一</t>
  </si>
  <si>
    <t>黄正淳</t>
  </si>
  <si>
    <t>黄德修</t>
  </si>
  <si>
    <t>符桂花</t>
  </si>
  <si>
    <t>黄永战</t>
  </si>
  <si>
    <t>麦朝花</t>
  </si>
  <si>
    <t>4602XXXXXXXX0523</t>
  </si>
  <si>
    <t>黄汉忠</t>
  </si>
  <si>
    <t>麦德光</t>
  </si>
  <si>
    <t>麦胜荣</t>
  </si>
  <si>
    <t>黄德荣</t>
  </si>
  <si>
    <t>黄永建</t>
  </si>
  <si>
    <t>麦少明</t>
  </si>
  <si>
    <t>麦美花</t>
  </si>
  <si>
    <t>4602XXXXXXXX3647</t>
  </si>
  <si>
    <t>黄永祥</t>
  </si>
  <si>
    <t>黄永忠</t>
  </si>
  <si>
    <t>黄昌荣</t>
  </si>
  <si>
    <t>黄然</t>
  </si>
  <si>
    <t>4602XXXXXXXX3390</t>
  </si>
  <si>
    <t>黄文忠</t>
  </si>
  <si>
    <t>黄常用</t>
  </si>
  <si>
    <t>黄德珍</t>
  </si>
  <si>
    <t>高琼英</t>
  </si>
  <si>
    <t>黄德雄</t>
  </si>
  <si>
    <t>麦亚实</t>
  </si>
  <si>
    <t>麦德昌</t>
  </si>
  <si>
    <t>黄福忠</t>
  </si>
  <si>
    <t>林亚碰</t>
  </si>
  <si>
    <t>黄其荣</t>
  </si>
  <si>
    <t>黄永良</t>
  </si>
  <si>
    <t>黄雄</t>
  </si>
  <si>
    <t>干沟二</t>
  </si>
  <si>
    <t>黄志荣</t>
  </si>
  <si>
    <t>符爱花</t>
  </si>
  <si>
    <t>黄文才</t>
  </si>
  <si>
    <t>黄标</t>
  </si>
  <si>
    <t>黄红英</t>
  </si>
  <si>
    <t>黄亚文</t>
  </si>
  <si>
    <t>黄良忠</t>
  </si>
  <si>
    <t>周春英</t>
  </si>
  <si>
    <t>黄志忠</t>
  </si>
  <si>
    <t>麦永华</t>
  </si>
  <si>
    <t>符良清</t>
  </si>
  <si>
    <t>黄其章</t>
  </si>
  <si>
    <t>黄其忠</t>
  </si>
  <si>
    <t>黄良辉</t>
  </si>
  <si>
    <t>黄其光</t>
  </si>
  <si>
    <t>符明辉</t>
  </si>
  <si>
    <t>符忠文</t>
  </si>
  <si>
    <t>麦玉妹</t>
  </si>
  <si>
    <t>符洪胜</t>
  </si>
  <si>
    <t>麦玉英</t>
  </si>
  <si>
    <t>符良师</t>
  </si>
  <si>
    <t>麦玉新</t>
  </si>
  <si>
    <t>黄文雄</t>
  </si>
  <si>
    <t>高艾珍</t>
  </si>
  <si>
    <t>符金花</t>
  </si>
  <si>
    <t>麦德聪</t>
  </si>
  <si>
    <t>符开清</t>
  </si>
  <si>
    <t>黄丽亲</t>
  </si>
  <si>
    <t>林玉新</t>
  </si>
  <si>
    <t>黄理文</t>
  </si>
  <si>
    <t>黄海忠</t>
  </si>
  <si>
    <t>黄从光</t>
  </si>
  <si>
    <t>黄华</t>
  </si>
  <si>
    <t>黄理忠</t>
  </si>
  <si>
    <t>黄文辉</t>
  </si>
  <si>
    <t>干沟三</t>
  </si>
  <si>
    <t>麦叶欣</t>
  </si>
  <si>
    <t>4602XXXXXXXX1881</t>
  </si>
  <si>
    <t>王秀花</t>
  </si>
  <si>
    <t>黄祥聪</t>
  </si>
  <si>
    <t>黄高清</t>
  </si>
  <si>
    <t>黄其珍</t>
  </si>
  <si>
    <t>黄坚</t>
  </si>
  <si>
    <t>黄福光</t>
  </si>
  <si>
    <t>黄文圣</t>
  </si>
  <si>
    <t>黄进荣</t>
  </si>
  <si>
    <t>黄其清</t>
  </si>
  <si>
    <t>黄文师</t>
  </si>
  <si>
    <t>林英华</t>
  </si>
  <si>
    <t>麦金兰</t>
  </si>
  <si>
    <t>干沟四</t>
  </si>
  <si>
    <t>符其辉</t>
  </si>
  <si>
    <t>黄其雄</t>
  </si>
  <si>
    <t>黄其壮</t>
  </si>
  <si>
    <t>黄开明</t>
  </si>
  <si>
    <t>黄开平</t>
  </si>
  <si>
    <t>黄明光</t>
  </si>
  <si>
    <t>黄剑锋</t>
  </si>
  <si>
    <t>符剑明</t>
  </si>
  <si>
    <t>麦少梅</t>
  </si>
  <si>
    <t>黄永胜</t>
  </si>
  <si>
    <t>黄玉花</t>
  </si>
  <si>
    <t>麦桂英</t>
  </si>
  <si>
    <t>黄 飞</t>
  </si>
  <si>
    <t>符其奋</t>
  </si>
  <si>
    <t>黄开荣</t>
  </si>
  <si>
    <t>黄光良</t>
  </si>
  <si>
    <t>黄海宾</t>
  </si>
  <si>
    <t>黄进忠</t>
  </si>
  <si>
    <t>麦家英</t>
  </si>
  <si>
    <t>麦亚令</t>
  </si>
  <si>
    <t>4602XXXXXXXX3667</t>
  </si>
  <si>
    <t>黄永伟</t>
  </si>
  <si>
    <t>黄进明</t>
  </si>
  <si>
    <t>麦亚光</t>
  </si>
  <si>
    <t>三孟</t>
  </si>
  <si>
    <t>麦开毫</t>
  </si>
  <si>
    <t>麦进良</t>
  </si>
  <si>
    <t>黎伟英</t>
  </si>
  <si>
    <t>4602XXXXXXXX188X</t>
  </si>
  <si>
    <t>麦海星</t>
  </si>
  <si>
    <t>苻英妹</t>
  </si>
  <si>
    <t>麦育强</t>
  </si>
  <si>
    <t xml:space="preserve">4602XXXXXXXX360X </t>
  </si>
  <si>
    <t>陈桂荣</t>
  </si>
  <si>
    <t>麦世雄</t>
  </si>
  <si>
    <t>麦开杰</t>
  </si>
  <si>
    <t>4602XXXXXXXX3517</t>
  </si>
  <si>
    <t>麦光才</t>
  </si>
  <si>
    <t>麦冠忠</t>
  </si>
  <si>
    <t>麦进强</t>
  </si>
  <si>
    <t>麦世盛</t>
  </si>
  <si>
    <t>麦明荣</t>
  </si>
  <si>
    <t>麦永壮</t>
  </si>
  <si>
    <t>麦学文</t>
  </si>
  <si>
    <t>麦永明</t>
  </si>
  <si>
    <t>麦昌明</t>
  </si>
  <si>
    <t>符桂连</t>
  </si>
  <si>
    <t>麦学清</t>
  </si>
  <si>
    <t>麦永康</t>
  </si>
  <si>
    <t>麦德庆</t>
  </si>
  <si>
    <t>麦亚洪</t>
  </si>
  <si>
    <t>麦亚育</t>
  </si>
  <si>
    <t>黄春梅</t>
  </si>
  <si>
    <t>麦亚村</t>
  </si>
  <si>
    <t>麦德清</t>
  </si>
  <si>
    <t>麦开雄</t>
  </si>
  <si>
    <t>麦良辉</t>
  </si>
  <si>
    <t>麦其良</t>
  </si>
  <si>
    <t>林玉琼</t>
  </si>
  <si>
    <t>麦其清</t>
  </si>
  <si>
    <t>麦任棚</t>
  </si>
  <si>
    <t>周永美</t>
  </si>
  <si>
    <t>麦成明</t>
  </si>
  <si>
    <t>麦洪民</t>
  </si>
  <si>
    <t>麦泽农</t>
  </si>
  <si>
    <t>麦其辉</t>
  </si>
  <si>
    <t>麦世祥</t>
  </si>
  <si>
    <t>4602XXXXXXXX3655</t>
  </si>
  <si>
    <t>周玉英</t>
  </si>
  <si>
    <t>麦海剑</t>
  </si>
  <si>
    <t>麦永忠</t>
  </si>
  <si>
    <t>麦其兴</t>
  </si>
  <si>
    <t>麦昌杰</t>
  </si>
  <si>
    <t>麦永开</t>
  </si>
  <si>
    <t>麦于明</t>
  </si>
  <si>
    <t>麦建国</t>
  </si>
  <si>
    <t>麦吉福</t>
  </si>
  <si>
    <t>苻玉春</t>
  </si>
  <si>
    <t>麦家平</t>
  </si>
  <si>
    <t>麦福聪</t>
  </si>
  <si>
    <t>麦泽华</t>
  </si>
  <si>
    <t>麦永清</t>
  </si>
  <si>
    <t>4601XXXXXXXX3597</t>
  </si>
  <si>
    <t>麦少雄</t>
  </si>
  <si>
    <t>麦江海</t>
  </si>
  <si>
    <t>麦进荣</t>
  </si>
  <si>
    <t>麦英华</t>
  </si>
  <si>
    <t>苻学英</t>
  </si>
  <si>
    <t>苻金花</t>
  </si>
  <si>
    <t>麦进才</t>
  </si>
  <si>
    <t>麦进青</t>
  </si>
  <si>
    <t>麦剑德</t>
  </si>
  <si>
    <t>三翁</t>
  </si>
  <si>
    <t>麦洪奋</t>
  </si>
  <si>
    <t>麦开祥</t>
  </si>
  <si>
    <t>麦家兴</t>
  </si>
  <si>
    <t>黎花英</t>
  </si>
  <si>
    <t>麦幸</t>
  </si>
  <si>
    <t>麦开明</t>
  </si>
  <si>
    <t>麦德雄</t>
  </si>
  <si>
    <t>麦家松</t>
  </si>
  <si>
    <t>高玉英</t>
  </si>
  <si>
    <t>符秀花</t>
  </si>
  <si>
    <t>麦尚文</t>
  </si>
  <si>
    <t>麦华</t>
  </si>
  <si>
    <t>麦文俭</t>
  </si>
  <si>
    <t>麦承修</t>
  </si>
  <si>
    <t>麦少荣</t>
  </si>
  <si>
    <t>麦文忠</t>
  </si>
  <si>
    <t>符桂英</t>
  </si>
  <si>
    <t>林玉芳</t>
  </si>
  <si>
    <t>林美花</t>
  </si>
  <si>
    <t>麦文坚</t>
  </si>
  <si>
    <t>麦亚亮</t>
  </si>
  <si>
    <t>董良花</t>
  </si>
  <si>
    <t>麦文雄</t>
  </si>
  <si>
    <t>麦文弟</t>
  </si>
  <si>
    <t>麦明清</t>
  </si>
  <si>
    <t>麦尚荣</t>
  </si>
  <si>
    <t>4602XXXXXXXX1874</t>
  </si>
  <si>
    <t>麦亚用</t>
  </si>
  <si>
    <t>麦文冲</t>
  </si>
  <si>
    <t>麦家昌</t>
  </si>
  <si>
    <t>麦家荣</t>
  </si>
  <si>
    <t>麦文川</t>
  </si>
  <si>
    <t>麦文才</t>
  </si>
  <si>
    <t>周玉凤</t>
  </si>
  <si>
    <t>麦进兴</t>
  </si>
  <si>
    <t>苻秀春</t>
  </si>
  <si>
    <t>4602XXXXXXXX364X</t>
  </si>
  <si>
    <t>林季香</t>
  </si>
  <si>
    <t>符向英</t>
  </si>
  <si>
    <t>麦文明</t>
  </si>
  <si>
    <t>麦文庆</t>
  </si>
  <si>
    <t>麦成世</t>
  </si>
  <si>
    <t>麦一浪</t>
  </si>
  <si>
    <t>麦进光</t>
  </si>
  <si>
    <t>麦国荣</t>
  </si>
  <si>
    <t>麦少洪</t>
  </si>
  <si>
    <t xml:space="preserve">    我台楼村2025年耕地地力保护补贴种植面积已核实统计完成，核定实际面积1683.46亩。现就有关情况（见以下申报情况明细表）进行公示，公示期5天（自5月19日——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</si>
  <si>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黄开清</t>
  </si>
  <si>
    <t>台楼一</t>
  </si>
  <si>
    <t>麦玉桃</t>
  </si>
  <si>
    <t>符玉春</t>
  </si>
  <si>
    <t>麦爱香</t>
  </si>
  <si>
    <t>黄德军</t>
  </si>
  <si>
    <t>黄维明</t>
  </si>
  <si>
    <t>黄福荣</t>
  </si>
  <si>
    <t>黄永权</t>
  </si>
  <si>
    <t>黄有江</t>
  </si>
  <si>
    <t xml:space="preserve"> 黄明华</t>
  </si>
  <si>
    <t>黄福祥</t>
  </si>
  <si>
    <t>黄有祥</t>
  </si>
  <si>
    <t>麦填平</t>
  </si>
  <si>
    <t>黄荣华</t>
  </si>
  <si>
    <t>黄有强</t>
  </si>
  <si>
    <t>麦桄福</t>
  </si>
  <si>
    <t>董秀凤</t>
  </si>
  <si>
    <t>4602XXXXXXXX4025</t>
  </si>
  <si>
    <t>黄文祥</t>
  </si>
  <si>
    <t>符亚匹</t>
  </si>
  <si>
    <t>黄国雄</t>
  </si>
  <si>
    <t>麦如师</t>
  </si>
  <si>
    <t>孙家梅</t>
  </si>
  <si>
    <t>符秀珍</t>
  </si>
  <si>
    <t>黄福兴</t>
  </si>
  <si>
    <t>黄开聪</t>
  </si>
  <si>
    <t xml:space="preserve"> 黄有明</t>
  </si>
  <si>
    <t>符秀香</t>
  </si>
  <si>
    <t>符桂梅</t>
  </si>
  <si>
    <t>黄德明</t>
  </si>
  <si>
    <t>黄有刚</t>
  </si>
  <si>
    <t>黄帆</t>
  </si>
  <si>
    <t>麦艳为</t>
  </si>
  <si>
    <t>黄有良</t>
  </si>
  <si>
    <t>黄永明</t>
  </si>
  <si>
    <t>黄友明</t>
  </si>
  <si>
    <t>黄其坚</t>
  </si>
  <si>
    <t xml:space="preserve"> 麦亚朝</t>
  </si>
  <si>
    <t xml:space="preserve"> 黄良和</t>
  </si>
  <si>
    <t xml:space="preserve">4602XXXXXXXX3595 </t>
  </si>
  <si>
    <t>麦金花</t>
  </si>
  <si>
    <t>台楼二</t>
  </si>
  <si>
    <t>黄德强</t>
  </si>
  <si>
    <t>黄其金</t>
  </si>
  <si>
    <t>陈其平</t>
  </si>
  <si>
    <t>黄其明</t>
  </si>
  <si>
    <t>黄文理</t>
  </si>
  <si>
    <t>麦有新</t>
  </si>
  <si>
    <t>黄向荣</t>
  </si>
  <si>
    <t>黄有义</t>
  </si>
  <si>
    <t>林文杰</t>
  </si>
  <si>
    <t>麦少芳</t>
  </si>
  <si>
    <t>黄洪清</t>
  </si>
  <si>
    <t>周暧花</t>
  </si>
  <si>
    <t>麦倩荣</t>
  </si>
  <si>
    <t>黄学军</t>
  </si>
  <si>
    <t>麦有明</t>
  </si>
  <si>
    <t>黄达华</t>
  </si>
  <si>
    <t>黄亚聪</t>
  </si>
  <si>
    <t>黄明辉</t>
  </si>
  <si>
    <t>黄德才</t>
  </si>
  <si>
    <t>王丽莲</t>
  </si>
  <si>
    <t>黄有平</t>
  </si>
  <si>
    <t>麦玉梅</t>
  </si>
  <si>
    <t>麦松慧</t>
  </si>
  <si>
    <t>黄其文</t>
  </si>
  <si>
    <t>陈学新</t>
  </si>
  <si>
    <t>黄其才</t>
  </si>
  <si>
    <t>黄少明</t>
  </si>
  <si>
    <t>黄有金</t>
  </si>
  <si>
    <t>黄健强</t>
  </si>
  <si>
    <t>林美</t>
  </si>
  <si>
    <t>黄海平</t>
  </si>
  <si>
    <t>麦有坚</t>
  </si>
  <si>
    <t>黄建明</t>
  </si>
  <si>
    <t>黄亚恋</t>
  </si>
  <si>
    <t>黄其汉</t>
  </si>
  <si>
    <t>陈越明</t>
  </si>
  <si>
    <t>麦杰英</t>
  </si>
  <si>
    <t>黄建兴</t>
  </si>
  <si>
    <t>黄明杰</t>
  </si>
  <si>
    <t>吉金兰</t>
  </si>
  <si>
    <t>黄少文</t>
  </si>
  <si>
    <t>麦少英</t>
  </si>
  <si>
    <t>黄越明</t>
  </si>
  <si>
    <t>符亚花</t>
  </si>
  <si>
    <t>黄明强</t>
  </si>
  <si>
    <t>黄德芳</t>
  </si>
  <si>
    <t>黎开朊</t>
  </si>
  <si>
    <t>4600XXXXXXXX5829</t>
  </si>
  <si>
    <t>黄亚泽</t>
  </si>
  <si>
    <t>符进良</t>
  </si>
  <si>
    <t>六罗一</t>
  </si>
  <si>
    <t>麦庆皇</t>
  </si>
  <si>
    <t>麦玉基</t>
  </si>
  <si>
    <t>符开祥</t>
  </si>
  <si>
    <t>符德兴</t>
  </si>
  <si>
    <t>符世洪</t>
  </si>
  <si>
    <t>符健伟</t>
  </si>
  <si>
    <t>苻德光</t>
  </si>
  <si>
    <t>符庆光</t>
  </si>
  <si>
    <t>符良杰</t>
  </si>
  <si>
    <t>苻良荣</t>
  </si>
  <si>
    <t>陈良洪</t>
  </si>
  <si>
    <t>黄倩</t>
  </si>
  <si>
    <t>符永生</t>
  </si>
  <si>
    <t>符忠强</t>
  </si>
  <si>
    <t>符永杰</t>
  </si>
  <si>
    <t>麦亚邓</t>
  </si>
  <si>
    <t>符光豪</t>
  </si>
  <si>
    <t xml:space="preserve">麦亚石 </t>
  </si>
  <si>
    <t>符庆荣</t>
  </si>
  <si>
    <t xml:space="preserve"> 苻光杰</t>
  </si>
  <si>
    <t>符永修</t>
  </si>
  <si>
    <t>符良雄</t>
  </si>
  <si>
    <t>符永金</t>
  </si>
  <si>
    <t>符良明</t>
  </si>
  <si>
    <t>符亚春</t>
  </si>
  <si>
    <t>符德才</t>
  </si>
  <si>
    <t xml:space="preserve">苻亚连 </t>
  </si>
  <si>
    <t>陈良业</t>
  </si>
  <si>
    <t>符志昌</t>
  </si>
  <si>
    <t>苻永才</t>
  </si>
  <si>
    <t>符永清</t>
  </si>
  <si>
    <t>符昌明</t>
  </si>
  <si>
    <t>谭龙</t>
  </si>
  <si>
    <t>六罗二</t>
  </si>
  <si>
    <t>麦亚停</t>
  </si>
  <si>
    <t>苻开荣</t>
  </si>
  <si>
    <t>高玉妹</t>
  </si>
  <si>
    <t>符明新</t>
  </si>
  <si>
    <t>苻大强</t>
  </si>
  <si>
    <t>苻昌明</t>
  </si>
  <si>
    <t>苻福明</t>
  </si>
  <si>
    <t>苻学昌</t>
  </si>
  <si>
    <t>苻进荣</t>
  </si>
  <si>
    <t>符其昌</t>
  </si>
  <si>
    <t>符志明</t>
  </si>
  <si>
    <t>苻亚好</t>
  </si>
  <si>
    <t>黄亚少</t>
  </si>
  <si>
    <t>麦亚苏</t>
  </si>
  <si>
    <t>麦亚奋</t>
  </si>
  <si>
    <t>苻家荣</t>
  </si>
  <si>
    <t>符大荣</t>
  </si>
  <si>
    <t>陈亚兰</t>
  </si>
  <si>
    <t>苻光昌</t>
  </si>
  <si>
    <t>苻大芳</t>
  </si>
  <si>
    <t>麦兰香</t>
  </si>
  <si>
    <t>符俊杰</t>
  </si>
  <si>
    <t>符志新</t>
  </si>
  <si>
    <t>麦亚斗</t>
  </si>
  <si>
    <t>周良坤</t>
  </si>
  <si>
    <t>六罗三</t>
  </si>
  <si>
    <t>符其才</t>
  </si>
  <si>
    <t>周良兴</t>
  </si>
  <si>
    <t>符永良</t>
  </si>
  <si>
    <t>罗良安</t>
  </si>
  <si>
    <t>符开良</t>
  </si>
  <si>
    <t>符良生</t>
  </si>
  <si>
    <t>符亚新</t>
  </si>
  <si>
    <t>符远松</t>
  </si>
  <si>
    <t>4602XXXXXXXX365x</t>
  </si>
  <si>
    <t>黄玉香</t>
  </si>
  <si>
    <t xml:space="preserve"> 符雄文</t>
  </si>
  <si>
    <t>符韩云</t>
  </si>
  <si>
    <t>罗家全</t>
  </si>
  <si>
    <t>符其政</t>
  </si>
  <si>
    <t>周明洪</t>
  </si>
  <si>
    <t>麦亚龙</t>
  </si>
  <si>
    <t>符亚今</t>
  </si>
  <si>
    <t>符进荣</t>
  </si>
  <si>
    <t>符少明</t>
  </si>
  <si>
    <t>符少荣</t>
  </si>
  <si>
    <t>周良才</t>
  </si>
  <si>
    <t>符亚民</t>
  </si>
  <si>
    <t>符婵娟</t>
  </si>
  <si>
    <t>符永兴</t>
  </si>
  <si>
    <t>4602XXXXXXXX363x</t>
  </si>
  <si>
    <t>4602XXXXXXXX3640</t>
  </si>
  <si>
    <t>六罗四</t>
  </si>
  <si>
    <t>符良新</t>
  </si>
  <si>
    <t>符永辉</t>
  </si>
  <si>
    <t>麦木花</t>
  </si>
  <si>
    <t>符良华</t>
  </si>
  <si>
    <t>4602XXXXXXXX3659</t>
  </si>
  <si>
    <t>符向平</t>
  </si>
  <si>
    <t>符亚于</t>
  </si>
  <si>
    <t>符昌雄</t>
  </si>
  <si>
    <t>符学兄</t>
  </si>
  <si>
    <t>符学辉</t>
  </si>
  <si>
    <t xml:space="preserve"> 黄母文</t>
  </si>
  <si>
    <t>符其明</t>
  </si>
  <si>
    <t>符文榕</t>
  </si>
  <si>
    <t>符学文</t>
  </si>
  <si>
    <t>王光才</t>
  </si>
  <si>
    <t>符学荣</t>
  </si>
  <si>
    <t>王俊</t>
  </si>
  <si>
    <t>符进明</t>
  </si>
  <si>
    <t>符亚粉</t>
  </si>
  <si>
    <t>符永志</t>
  </si>
  <si>
    <t>符亚人</t>
  </si>
  <si>
    <t>符文坚</t>
  </si>
  <si>
    <t>黄怀霞</t>
  </si>
  <si>
    <t xml:space="preserve">符学进 </t>
  </si>
  <si>
    <t>麦雄明</t>
  </si>
  <si>
    <t>林家一</t>
  </si>
  <si>
    <t>麦开荣</t>
  </si>
  <si>
    <t>麦项明</t>
  </si>
  <si>
    <t>麦德华</t>
  </si>
  <si>
    <t>麦庆光</t>
  </si>
  <si>
    <t>麦江辉</t>
  </si>
  <si>
    <t xml:space="preserve">4602XXXXXXXX359x </t>
  </si>
  <si>
    <t>麦亚金</t>
  </si>
  <si>
    <t>麦德章</t>
  </si>
  <si>
    <t xml:space="preserve"> 麦良忠</t>
  </si>
  <si>
    <t>黄金连</t>
  </si>
  <si>
    <t>麦开光</t>
  </si>
  <si>
    <t>麦明雄</t>
  </si>
  <si>
    <t>麦吉荣</t>
  </si>
  <si>
    <t>林文祥</t>
  </si>
  <si>
    <t>黄金凤</t>
  </si>
  <si>
    <t>林德祥</t>
  </si>
  <si>
    <t>麦清光</t>
  </si>
  <si>
    <t>林文理</t>
  </si>
  <si>
    <t>林亚强</t>
  </si>
  <si>
    <t>麦秀明</t>
  </si>
  <si>
    <t>麦明杰</t>
  </si>
  <si>
    <t>林其光</t>
  </si>
  <si>
    <t>麦文泽</t>
  </si>
  <si>
    <t>麦永周</t>
  </si>
  <si>
    <t>麦洪清</t>
  </si>
  <si>
    <t>麦文清</t>
  </si>
  <si>
    <t>麦亚英</t>
  </si>
  <si>
    <t>4602XXXXXXXX3648</t>
  </si>
  <si>
    <t>麦明生</t>
  </si>
  <si>
    <t>麦亚响</t>
  </si>
  <si>
    <t>林胜龙</t>
  </si>
  <si>
    <t>麦建明</t>
  </si>
  <si>
    <t>林亚形</t>
  </si>
  <si>
    <t>林家二</t>
  </si>
  <si>
    <t>林志辉</t>
  </si>
  <si>
    <t>林家忠</t>
  </si>
  <si>
    <t>麦海明</t>
  </si>
  <si>
    <t>麦海荣</t>
  </si>
  <si>
    <t>林晨明</t>
  </si>
  <si>
    <t>林其政</t>
  </si>
  <si>
    <t>林亚用</t>
  </si>
  <si>
    <t>林明忠</t>
  </si>
  <si>
    <t>林家荣</t>
  </si>
  <si>
    <t>林志才</t>
  </si>
  <si>
    <t>符亚浇</t>
  </si>
  <si>
    <t>4602XXXXXXXX608</t>
  </si>
  <si>
    <t>林永健</t>
  </si>
  <si>
    <t>林继明</t>
  </si>
  <si>
    <t>林亚康</t>
  </si>
  <si>
    <t>林家明</t>
  </si>
  <si>
    <t>林永李</t>
  </si>
  <si>
    <t>林福祥</t>
  </si>
  <si>
    <t>林亚官</t>
  </si>
  <si>
    <t>李英妹</t>
  </si>
  <si>
    <t>林德昌</t>
  </si>
  <si>
    <t>林明进</t>
  </si>
  <si>
    <t>林志光</t>
  </si>
  <si>
    <t>林亚都</t>
  </si>
  <si>
    <t>麦脉</t>
  </si>
  <si>
    <t>林明洪</t>
  </si>
  <si>
    <t>麦亚呢</t>
  </si>
  <si>
    <t>林福雄</t>
  </si>
  <si>
    <t>林健怀</t>
  </si>
  <si>
    <t>麦家妹</t>
  </si>
  <si>
    <t>林有忠</t>
  </si>
  <si>
    <t>林亚电</t>
  </si>
  <si>
    <t>麦亚划</t>
  </si>
  <si>
    <t>林文顺</t>
  </si>
  <si>
    <t>麦永良</t>
  </si>
  <si>
    <t>林峰祥</t>
  </si>
  <si>
    <t>麦亚合</t>
  </si>
  <si>
    <t>麦亚红</t>
  </si>
  <si>
    <t>麦晓瑞</t>
  </si>
  <si>
    <t>麦亚到</t>
  </si>
  <si>
    <t>麦明聪</t>
  </si>
  <si>
    <t>林文章</t>
  </si>
  <si>
    <t>林易</t>
  </si>
  <si>
    <t>林钦明</t>
  </si>
  <si>
    <t>林脉</t>
  </si>
  <si>
    <t>林建元</t>
  </si>
  <si>
    <t>黄亚奋</t>
  </si>
  <si>
    <t>周春梅</t>
  </si>
  <si>
    <t>林永茂</t>
  </si>
  <si>
    <t>麦进杰</t>
  </si>
  <si>
    <t>三用一</t>
  </si>
  <si>
    <t>麦德才</t>
  </si>
  <si>
    <t>麦然</t>
  </si>
  <si>
    <t>麦光华</t>
  </si>
  <si>
    <t>麦海聪</t>
  </si>
  <si>
    <t>麦志明</t>
  </si>
  <si>
    <t>麦亚利</t>
  </si>
  <si>
    <t xml:space="preserve"> 麦向明</t>
  </si>
  <si>
    <t>麦良光</t>
  </si>
  <si>
    <t>麦玉文</t>
  </si>
  <si>
    <t>麦健福</t>
  </si>
  <si>
    <t>麦哲聪</t>
  </si>
  <si>
    <t>麦亚兴</t>
  </si>
  <si>
    <t>麦亚号</t>
  </si>
  <si>
    <t>麦亚净</t>
  </si>
  <si>
    <t>黄凤娟</t>
  </si>
  <si>
    <t>麦良坚</t>
  </si>
  <si>
    <t>符桂香</t>
  </si>
  <si>
    <t>麦亚岁</t>
  </si>
  <si>
    <t>麦永珍</t>
  </si>
  <si>
    <t>麦其光</t>
  </si>
  <si>
    <t>麦冠来</t>
  </si>
  <si>
    <t>符玉刘</t>
  </si>
  <si>
    <t>麦德忠</t>
  </si>
  <si>
    <t>麦福明</t>
  </si>
  <si>
    <t>麦哲明</t>
  </si>
  <si>
    <t>麦亚于</t>
  </si>
  <si>
    <t>麦明忠</t>
  </si>
  <si>
    <t>三用二</t>
  </si>
  <si>
    <t>麦亚园</t>
  </si>
  <si>
    <t>麦永理</t>
  </si>
  <si>
    <t>4602XXXXXXXX596</t>
  </si>
  <si>
    <t>麦忠明</t>
  </si>
  <si>
    <t>麦怀明</t>
  </si>
  <si>
    <t>麦永秀</t>
  </si>
  <si>
    <t>麦升专</t>
  </si>
  <si>
    <t>麦永坚</t>
  </si>
  <si>
    <t>麦明珍</t>
  </si>
  <si>
    <t>麦亚生</t>
  </si>
  <si>
    <t>黄清英</t>
  </si>
  <si>
    <t>麦亚或</t>
  </si>
  <si>
    <t>麦亚世</t>
  </si>
  <si>
    <t>麦永贤</t>
  </si>
  <si>
    <t>麦国华</t>
  </si>
  <si>
    <t>麦小黑</t>
  </si>
  <si>
    <t>麦亚尾</t>
  </si>
  <si>
    <t>麦鹏</t>
  </si>
  <si>
    <t>符亚昴</t>
  </si>
  <si>
    <t>6214XXXXXXXX66262</t>
  </si>
  <si>
    <t>苻淑梅</t>
  </si>
  <si>
    <t>黄昌花</t>
  </si>
  <si>
    <t>麦明光</t>
  </si>
  <si>
    <t>麦明才</t>
  </si>
  <si>
    <t>麦其忠</t>
  </si>
  <si>
    <t>麦福健</t>
  </si>
  <si>
    <t>麦明章</t>
  </si>
  <si>
    <t>麦泽清</t>
  </si>
  <si>
    <t>麦祥华</t>
  </si>
  <si>
    <t>麦亚蒙</t>
  </si>
  <si>
    <t>麦其明</t>
  </si>
  <si>
    <t>麦永泽</t>
  </si>
  <si>
    <t>麦亚刷</t>
  </si>
  <si>
    <t>4602XXXXXXXX3715</t>
  </si>
  <si>
    <t>麦怀杰</t>
  </si>
  <si>
    <t>麦怀洄</t>
  </si>
  <si>
    <t>麦亚军</t>
  </si>
  <si>
    <t>蓝玉妹</t>
  </si>
  <si>
    <t>麦光明</t>
  </si>
  <si>
    <t>4600XXXXXXXX1017</t>
  </si>
  <si>
    <t>麦永辉</t>
  </si>
  <si>
    <t>保家三</t>
  </si>
  <si>
    <t>麦永光</t>
  </si>
  <si>
    <t>符永花</t>
  </si>
  <si>
    <t>麦永生</t>
  </si>
  <si>
    <t>谭春英</t>
  </si>
  <si>
    <t>符亚出</t>
  </si>
  <si>
    <t>林桂珍</t>
  </si>
  <si>
    <t>高玉春</t>
  </si>
  <si>
    <t>麦开聪</t>
  </si>
  <si>
    <t>麦开清</t>
  </si>
  <si>
    <t>麦爱英</t>
  </si>
  <si>
    <t>4602XXXXXXXX3065</t>
  </si>
  <si>
    <t>麦文功</t>
  </si>
  <si>
    <t>麦亚代</t>
  </si>
  <si>
    <t>麦永兴</t>
  </si>
  <si>
    <t>麦永昌</t>
  </si>
  <si>
    <t>符亚奋</t>
  </si>
  <si>
    <t>盆媚娘</t>
  </si>
  <si>
    <t>谭少华</t>
  </si>
  <si>
    <t>林其飞</t>
  </si>
  <si>
    <t>谭文新</t>
  </si>
  <si>
    <t>高春花</t>
  </si>
  <si>
    <t>谭文昌</t>
  </si>
  <si>
    <t>麦良雄</t>
  </si>
  <si>
    <t xml:space="preserve">    我塔岭村2025年耕地地力保护补贴种植面积已核实统计完成，核定实际面积1277.21亩。现就有关情况（见以下申报情况明细表）进行公示，公示期5天（自5月19日——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</si>
  <si>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胡牌</t>
  </si>
  <si>
    <t>4602XXXXXXXX3811</t>
  </si>
  <si>
    <t>大村</t>
  </si>
  <si>
    <t>罗德兴</t>
  </si>
  <si>
    <t>4602XXXXXXXX3876</t>
  </si>
  <si>
    <t>甫亚贵</t>
  </si>
  <si>
    <t>4602XXXXXXXX3897</t>
  </si>
  <si>
    <t>胡志国</t>
  </si>
  <si>
    <t>4602XXXXXXXX381X</t>
  </si>
  <si>
    <t>胡亚伴</t>
  </si>
  <si>
    <t>4602XXXXXXXX3814</t>
  </si>
  <si>
    <t>黄琴</t>
  </si>
  <si>
    <t>4602XXXXXXXX3825</t>
  </si>
  <si>
    <t>罗亚月</t>
  </si>
  <si>
    <t>4602XXXXXXXX3827</t>
  </si>
  <si>
    <t>胡家理</t>
  </si>
  <si>
    <t>4602XXXXXXXX3832</t>
  </si>
  <si>
    <t>胡海德</t>
  </si>
  <si>
    <t>4602XXXXXXXX3855</t>
  </si>
  <si>
    <t>甫海涛</t>
  </si>
  <si>
    <t>4602XXXXXXXX3835</t>
  </si>
  <si>
    <t>胡文亮</t>
  </si>
  <si>
    <t>4602XXXXXXXX3899</t>
  </si>
  <si>
    <t>符上荣</t>
  </si>
  <si>
    <t>4602XXXXXXXX3838</t>
  </si>
  <si>
    <t>符文德</t>
  </si>
  <si>
    <t>符先荣</t>
  </si>
  <si>
    <t>4602XXXXXXXX3830</t>
  </si>
  <si>
    <t>符小江</t>
  </si>
  <si>
    <t>符德花</t>
  </si>
  <si>
    <t>4602XXXXXXXX3829</t>
  </si>
  <si>
    <t>符亚壮</t>
  </si>
  <si>
    <t>4602XXXXXXXX3817</t>
  </si>
  <si>
    <t>符红壮</t>
  </si>
  <si>
    <t>4602XXXXXXXX3836</t>
  </si>
  <si>
    <t>胡家会</t>
  </si>
  <si>
    <t>4602XXXXXXXX3914</t>
  </si>
  <si>
    <t>胡海方</t>
  </si>
  <si>
    <t>4602XXXXXXXX3833</t>
  </si>
  <si>
    <t>符亚女</t>
  </si>
  <si>
    <t>4602XXXXXXXX3840</t>
  </si>
  <si>
    <t>胡上荣</t>
  </si>
  <si>
    <t>4602XXXXXXXX3818</t>
  </si>
  <si>
    <t>符小明</t>
  </si>
  <si>
    <t>4602XXXXXXXX3870</t>
  </si>
  <si>
    <t>符学平</t>
  </si>
  <si>
    <t>符朝阳</t>
  </si>
  <si>
    <t>4602XXXXXXXX3815</t>
  </si>
  <si>
    <t>符亚单</t>
  </si>
  <si>
    <t>符亚这</t>
  </si>
  <si>
    <t>董日姣</t>
  </si>
  <si>
    <t>4602XXXXXXXX3809</t>
  </si>
  <si>
    <t>符开利</t>
  </si>
  <si>
    <t>符日爱</t>
  </si>
  <si>
    <t>符开明</t>
  </si>
  <si>
    <t>林金梅</t>
  </si>
  <si>
    <t>4602XXXXXXXX4442</t>
  </si>
  <si>
    <t>胡亚元</t>
  </si>
  <si>
    <t>4602XXXXXXXX3813</t>
  </si>
  <si>
    <t>胡育华</t>
  </si>
  <si>
    <t>胡亚召</t>
  </si>
  <si>
    <t>4602XXXXXXXX384X</t>
  </si>
  <si>
    <t>黎家平</t>
  </si>
  <si>
    <t>4602XXXXXXXX3852</t>
  </si>
  <si>
    <t>黎家仁</t>
  </si>
  <si>
    <t>黎上荣</t>
  </si>
  <si>
    <t>4602XXXXXXXX3812</t>
  </si>
  <si>
    <t>黎日忠</t>
  </si>
  <si>
    <t>罗文开</t>
  </si>
  <si>
    <t>罗日明</t>
  </si>
  <si>
    <t>蒲书值</t>
  </si>
  <si>
    <t>蒲日煌</t>
  </si>
  <si>
    <t>黎亚秋</t>
  </si>
  <si>
    <t>4602XXXXXXXX3816</t>
  </si>
  <si>
    <t>黎永明</t>
  </si>
  <si>
    <t>4602XXXXXXXX3877</t>
  </si>
  <si>
    <t>罗进朝</t>
  </si>
  <si>
    <t>4602XXXXXXXX3853</t>
  </si>
  <si>
    <t>甫文发</t>
  </si>
  <si>
    <t>4602XXXXXXXX3834</t>
  </si>
  <si>
    <t>蒲日荣</t>
  </si>
  <si>
    <t>4600XXXXXXXX5231</t>
  </si>
  <si>
    <t>甫红月</t>
  </si>
  <si>
    <t>4602XXXXXXXX3822</t>
  </si>
  <si>
    <t>甫福珠</t>
  </si>
  <si>
    <t>甫世宝</t>
  </si>
  <si>
    <t>胡春列</t>
  </si>
  <si>
    <t>胡龙日</t>
  </si>
  <si>
    <t>胡荣</t>
  </si>
  <si>
    <t>4602XXXXXXXX3819</t>
  </si>
  <si>
    <t>甫云彪</t>
  </si>
  <si>
    <t>4602XXXXXXXX3875</t>
  </si>
  <si>
    <t>胡日交</t>
  </si>
  <si>
    <t>4602XXXXXXXX3820</t>
  </si>
  <si>
    <t>罗文永</t>
  </si>
  <si>
    <t>4602XXXXXXXX3858</t>
  </si>
  <si>
    <t>黎德金</t>
  </si>
  <si>
    <t>符呢歌</t>
  </si>
  <si>
    <t>4602XXXXXXXX3851</t>
  </si>
  <si>
    <t>黎福才</t>
  </si>
  <si>
    <t>4602XXXXXXXX3810</t>
  </si>
  <si>
    <t>符日文</t>
  </si>
  <si>
    <t>符亚上</t>
  </si>
  <si>
    <t>4602XXXXXXXX73832</t>
  </si>
  <si>
    <t>符忠辉</t>
  </si>
  <si>
    <t>符日荣</t>
  </si>
  <si>
    <t>4602XXXXXXXX3850</t>
  </si>
  <si>
    <t>黎春坚</t>
  </si>
  <si>
    <t>符彪</t>
  </si>
  <si>
    <t>符文县</t>
  </si>
  <si>
    <t>黎文育</t>
  </si>
  <si>
    <t>胡政清</t>
  </si>
  <si>
    <t>4602XXXXXXXX383X</t>
  </si>
  <si>
    <t>符小龙</t>
  </si>
  <si>
    <t>符玉兰</t>
  </si>
  <si>
    <t>那亲</t>
  </si>
  <si>
    <t>浦日良</t>
  </si>
  <si>
    <t>胡亚草</t>
  </si>
  <si>
    <t>4602XXXXXXXX3871</t>
  </si>
  <si>
    <t>李少元</t>
  </si>
  <si>
    <t>符德章</t>
  </si>
  <si>
    <t>蒲良荣</t>
  </si>
  <si>
    <t>苏文荣</t>
  </si>
  <si>
    <t>浦日明</t>
  </si>
  <si>
    <t>胡洪明</t>
  </si>
  <si>
    <t>蒲冲</t>
  </si>
  <si>
    <t>4602XXXXXXXX3856</t>
  </si>
  <si>
    <t>罗良忠</t>
  </si>
  <si>
    <t>董上明</t>
  </si>
  <si>
    <t>胡光龙</t>
  </si>
  <si>
    <t>4602XXXXXXXX3837</t>
  </si>
  <si>
    <t>胡永重</t>
  </si>
  <si>
    <t>胡洪清</t>
  </si>
  <si>
    <t>4602XXXXXXXX3873</t>
  </si>
  <si>
    <t>浦玉连</t>
  </si>
  <si>
    <t>4602XXXXXXXX3801</t>
  </si>
  <si>
    <t>唐洪光</t>
  </si>
  <si>
    <t>胡少章</t>
  </si>
  <si>
    <t>蒲成新</t>
  </si>
  <si>
    <t>4602XXXXXXXX3831</t>
  </si>
  <si>
    <t>胡良妹</t>
  </si>
  <si>
    <t>4602XXXXXXXX3849</t>
  </si>
  <si>
    <t>蒲成杰</t>
  </si>
  <si>
    <t>王仁芳</t>
  </si>
  <si>
    <t>胡翩翩</t>
  </si>
  <si>
    <t>4602XXXXXXXX3843</t>
  </si>
  <si>
    <t>罗文昌</t>
  </si>
  <si>
    <t>4602XXXXXXXX3859</t>
  </si>
  <si>
    <t>胡明光</t>
  </si>
  <si>
    <t>董少亮</t>
  </si>
  <si>
    <t>李少明</t>
  </si>
  <si>
    <t>4602XXXXXXXX3854</t>
  </si>
  <si>
    <t>胡日全</t>
  </si>
  <si>
    <t>胡少军</t>
  </si>
  <si>
    <t>胡畔</t>
  </si>
  <si>
    <t>4602XXXXXXXX385X</t>
  </si>
  <si>
    <t>李凯</t>
  </si>
  <si>
    <t>4602XXXXXXXX3916</t>
  </si>
  <si>
    <t>林日香</t>
  </si>
  <si>
    <t>4602XXXXXXXX4460</t>
  </si>
  <si>
    <t>李少文</t>
  </si>
  <si>
    <t>李少滨</t>
  </si>
  <si>
    <t>甫春评</t>
  </si>
  <si>
    <t>胡清阶</t>
  </si>
  <si>
    <t>符亚黑</t>
  </si>
  <si>
    <t>胡福宁</t>
  </si>
  <si>
    <t>胡彪</t>
  </si>
  <si>
    <t>罗淑妹</t>
  </si>
  <si>
    <t>4602XXXXXXXX382X</t>
  </si>
  <si>
    <t>胡福富</t>
  </si>
  <si>
    <t>符秋连</t>
  </si>
  <si>
    <t>4602XXXXXXXX3806</t>
  </si>
  <si>
    <t>林珍</t>
  </si>
  <si>
    <t>苏亚流</t>
  </si>
  <si>
    <t>蒲国强</t>
  </si>
  <si>
    <t>浦玉英</t>
  </si>
  <si>
    <t>胡子</t>
  </si>
  <si>
    <t>蒲德师</t>
  </si>
  <si>
    <t>小村一</t>
  </si>
  <si>
    <t>蒲振华</t>
  </si>
  <si>
    <t>符开生</t>
  </si>
  <si>
    <t>4602XXXXXXXX3896</t>
  </si>
  <si>
    <t>胡志元</t>
  </si>
  <si>
    <t>董春天</t>
  </si>
  <si>
    <t>4602XXXXXXXX3845</t>
  </si>
  <si>
    <t>符日花</t>
  </si>
  <si>
    <t>4602XXXXXXXX3824</t>
  </si>
  <si>
    <t>蒲日皇</t>
  </si>
  <si>
    <t>4602XXXXXXXX3862</t>
  </si>
  <si>
    <t>蒲桂林</t>
  </si>
  <si>
    <t>吴亚莲</t>
  </si>
  <si>
    <t>4602XXXXXXXX3864</t>
  </si>
  <si>
    <t>胡召</t>
  </si>
  <si>
    <t>胡明亮</t>
  </si>
  <si>
    <t>符亚叶</t>
  </si>
  <si>
    <t>4602XXXXXXXX3828</t>
  </si>
  <si>
    <t>符福海</t>
  </si>
  <si>
    <t>胡秀儒</t>
  </si>
  <si>
    <t>胡彬</t>
  </si>
  <si>
    <t>胡长军</t>
  </si>
  <si>
    <t>蒲文省</t>
  </si>
  <si>
    <t>蒲日连</t>
  </si>
  <si>
    <t>蒲少宁</t>
  </si>
  <si>
    <t>蒲开全</t>
  </si>
  <si>
    <t>蒲开南</t>
  </si>
  <si>
    <t>蒲亚庆</t>
  </si>
  <si>
    <t>蒲德权</t>
  </si>
  <si>
    <t>4602XXXXXXXX387X</t>
  </si>
  <si>
    <t>蒲德高</t>
  </si>
  <si>
    <t>4602XXXXXXXX3874</t>
  </si>
  <si>
    <t>胡少洪</t>
  </si>
  <si>
    <t>胡日祥</t>
  </si>
  <si>
    <t>苏亚伟</t>
  </si>
  <si>
    <t>胡海</t>
  </si>
  <si>
    <t>胡国州</t>
  </si>
  <si>
    <t>胡国兴</t>
  </si>
  <si>
    <t>蒲忠诚</t>
  </si>
  <si>
    <t>蒲开明</t>
  </si>
  <si>
    <t>小村二</t>
  </si>
  <si>
    <t>甫上荣</t>
  </si>
  <si>
    <t>高亚响</t>
  </si>
  <si>
    <t>符光清</t>
  </si>
  <si>
    <t>符亚凤</t>
  </si>
  <si>
    <t>符上明</t>
  </si>
  <si>
    <t>甫亚发</t>
  </si>
  <si>
    <t>甫秀传</t>
  </si>
  <si>
    <t>甫亚军</t>
  </si>
  <si>
    <t>甫亚彪</t>
  </si>
  <si>
    <t>甫文荣</t>
  </si>
  <si>
    <t>符日成</t>
  </si>
  <si>
    <t>兰玉花</t>
  </si>
  <si>
    <t>4602XXXXXXXX3821</t>
  </si>
  <si>
    <t>甫亚结</t>
  </si>
  <si>
    <t>胡美燕</t>
  </si>
  <si>
    <t>4602XXXXXXXX3881</t>
  </si>
  <si>
    <t>甫亚坚</t>
  </si>
  <si>
    <t>4602XXXXXXXX3872</t>
  </si>
  <si>
    <t>符日贤</t>
  </si>
  <si>
    <t>甫家理</t>
  </si>
  <si>
    <t>符忠弟</t>
  </si>
  <si>
    <t>甫亚元</t>
  </si>
  <si>
    <t>甫亚朝</t>
  </si>
  <si>
    <t>甫文开</t>
  </si>
  <si>
    <t>罗成流</t>
  </si>
  <si>
    <t>4602XXXXXXXX3844</t>
  </si>
  <si>
    <t>甫志荣</t>
  </si>
  <si>
    <t>甫良清</t>
  </si>
  <si>
    <t>甫亚旷</t>
  </si>
  <si>
    <t>甫业光</t>
  </si>
  <si>
    <t>甫文忠</t>
  </si>
  <si>
    <t>罗上花</t>
  </si>
  <si>
    <t>符日清</t>
  </si>
  <si>
    <t>甫亚强</t>
  </si>
  <si>
    <t>甫亚平</t>
  </si>
  <si>
    <t>甫方玉</t>
  </si>
  <si>
    <t>甫亚州</t>
  </si>
  <si>
    <t>甫文宏</t>
  </si>
  <si>
    <t>甫文育</t>
  </si>
  <si>
    <t>符明荣</t>
  </si>
  <si>
    <t>4602XXXXXXXX3839</t>
  </si>
  <si>
    <t>符上英</t>
  </si>
  <si>
    <t>4602XXXXXXXX3823</t>
  </si>
  <si>
    <t>董江瑶</t>
  </si>
  <si>
    <t>加赛</t>
  </si>
  <si>
    <t>符文开</t>
  </si>
  <si>
    <t>符亚英</t>
  </si>
  <si>
    <t>苏家元</t>
  </si>
  <si>
    <t>胡夕</t>
  </si>
  <si>
    <t>4602XXXXXXXX3931</t>
  </si>
  <si>
    <t>符德贤</t>
  </si>
  <si>
    <t>苏平</t>
  </si>
  <si>
    <t>罗亚科</t>
  </si>
  <si>
    <t>罗亚丽</t>
  </si>
  <si>
    <t>4602XXXXXXXX3880</t>
  </si>
  <si>
    <t>符亚初</t>
  </si>
  <si>
    <t>符秋生</t>
  </si>
  <si>
    <t>苏亚元</t>
  </si>
  <si>
    <t>董德伟</t>
  </si>
  <si>
    <t>符日亮</t>
  </si>
  <si>
    <t>罗日成</t>
  </si>
  <si>
    <t>胡亚想</t>
  </si>
  <si>
    <t>符福良</t>
  </si>
  <si>
    <t>罗亚文</t>
  </si>
  <si>
    <t>董小明</t>
  </si>
  <si>
    <t>苏亚取</t>
  </si>
  <si>
    <t>胡日夫</t>
  </si>
  <si>
    <t>董开忠</t>
  </si>
  <si>
    <t>罗泽荣</t>
  </si>
  <si>
    <t>罗皇</t>
  </si>
  <si>
    <t>胡海冷</t>
  </si>
  <si>
    <t>符国庆</t>
  </si>
  <si>
    <t>苏亚稍</t>
  </si>
  <si>
    <t>胡玉琼</t>
  </si>
  <si>
    <t>4602XXXXXXXX4463</t>
  </si>
  <si>
    <t>符亚松</t>
  </si>
  <si>
    <t>苏亚江</t>
  </si>
  <si>
    <t>罗学明</t>
  </si>
  <si>
    <t>胡良头</t>
  </si>
  <si>
    <t>4602XXXXXXXX380X</t>
  </si>
  <si>
    <t>董红清</t>
  </si>
  <si>
    <t>苏德荣</t>
  </si>
  <si>
    <t>符亚龙</t>
  </si>
  <si>
    <t>胡亚家</t>
  </si>
  <si>
    <t>4602XXXXXXXX3913</t>
  </si>
  <si>
    <t>苏亚象</t>
  </si>
  <si>
    <t>胡亚快</t>
  </si>
  <si>
    <t>4602XXXXXXXX3912</t>
  </si>
  <si>
    <t>苏亚壮</t>
  </si>
  <si>
    <t>苏亚红</t>
  </si>
  <si>
    <t>罗德权</t>
  </si>
  <si>
    <t>符亚用</t>
  </si>
  <si>
    <t>罗亚德</t>
  </si>
  <si>
    <t>符海秀</t>
  </si>
  <si>
    <t>符日春</t>
  </si>
  <si>
    <t>4602XXXXXXXX4448</t>
  </si>
  <si>
    <t>董亚流</t>
  </si>
  <si>
    <t>4602XXXXXXXX3848</t>
  </si>
  <si>
    <t>符亚停</t>
  </si>
  <si>
    <t>4602XXXXXXXX3879</t>
  </si>
  <si>
    <t>董良梅</t>
  </si>
  <si>
    <t>胡文秀</t>
  </si>
  <si>
    <t>董良兴</t>
  </si>
  <si>
    <t>罗春辉</t>
  </si>
  <si>
    <t>罗良才</t>
  </si>
  <si>
    <t>加丁一</t>
  </si>
  <si>
    <t>唐忠平</t>
  </si>
  <si>
    <t>苏上龙</t>
  </si>
  <si>
    <t>胡亚川</t>
  </si>
  <si>
    <t>胡国辉</t>
  </si>
  <si>
    <t>唐国献</t>
  </si>
  <si>
    <t>罗儒忠</t>
  </si>
  <si>
    <t>胡良荣</t>
  </si>
  <si>
    <t>唐开才</t>
  </si>
  <si>
    <t>苏少皇</t>
  </si>
  <si>
    <t>苏若洪</t>
  </si>
  <si>
    <t>林上荣</t>
  </si>
  <si>
    <t>唐龙</t>
  </si>
  <si>
    <t>罗科</t>
  </si>
  <si>
    <t>林德开</t>
  </si>
  <si>
    <t>罗良光</t>
  </si>
  <si>
    <t>苏龙生</t>
  </si>
  <si>
    <t>苏红亮</t>
  </si>
  <si>
    <t>罗亚亲</t>
  </si>
  <si>
    <t>林洁生</t>
  </si>
  <si>
    <t>苏克思</t>
  </si>
  <si>
    <t>罗其良</t>
  </si>
  <si>
    <t>林德清</t>
  </si>
  <si>
    <t>苏文华</t>
  </si>
  <si>
    <t>唐明亮</t>
  </si>
  <si>
    <t>罗海妹</t>
  </si>
  <si>
    <t>4602XXXXXXXX3807</t>
  </si>
  <si>
    <t>唐学</t>
  </si>
  <si>
    <t>胡上明</t>
  </si>
  <si>
    <t>林若明</t>
  </si>
  <si>
    <t>唐元</t>
  </si>
  <si>
    <t>林立春</t>
  </si>
  <si>
    <t>唐海部</t>
  </si>
  <si>
    <t>唐泽民</t>
  </si>
  <si>
    <t>4602XXXXXXXX3917</t>
  </si>
  <si>
    <t>唐光琼</t>
  </si>
  <si>
    <t>罗开南</t>
  </si>
  <si>
    <t>唐亚军</t>
  </si>
  <si>
    <t>胡秀青</t>
  </si>
  <si>
    <t>胡秀英</t>
  </si>
  <si>
    <t>罗亚格</t>
  </si>
  <si>
    <t>罗亚平</t>
  </si>
  <si>
    <t>唐亚要</t>
  </si>
  <si>
    <t>唐亚华</t>
  </si>
  <si>
    <t>唐亚用</t>
  </si>
  <si>
    <t>林上</t>
  </si>
  <si>
    <t>唐白</t>
  </si>
  <si>
    <t>罗雄</t>
  </si>
  <si>
    <t>苏洪月</t>
  </si>
  <si>
    <t>浦玉花</t>
  </si>
  <si>
    <t>罗福明</t>
  </si>
  <si>
    <t>林德香</t>
  </si>
  <si>
    <t>林城</t>
  </si>
  <si>
    <t>苏日祥</t>
  </si>
  <si>
    <t>罗德章</t>
  </si>
  <si>
    <t>唐龙会</t>
  </si>
  <si>
    <t>苏理祥</t>
  </si>
  <si>
    <t>唐德庆</t>
  </si>
  <si>
    <t>胡生保</t>
  </si>
  <si>
    <t>罗光平</t>
  </si>
  <si>
    <t>唐文德</t>
  </si>
  <si>
    <t>罗照龙</t>
  </si>
  <si>
    <t>林亚红</t>
  </si>
  <si>
    <t>胡亚文</t>
  </si>
  <si>
    <t>林亚日</t>
  </si>
  <si>
    <t>胡亚明</t>
  </si>
  <si>
    <t>罗德开</t>
  </si>
  <si>
    <t>胡天涯</t>
  </si>
  <si>
    <t>苏文简</t>
  </si>
  <si>
    <t>唐焕</t>
  </si>
  <si>
    <t>苏亚苗</t>
  </si>
  <si>
    <t>唐亚聪</t>
  </si>
  <si>
    <t>罗德明</t>
  </si>
  <si>
    <t>唐福昌</t>
  </si>
  <si>
    <t>苏育夫</t>
  </si>
  <si>
    <t>唐海关</t>
  </si>
  <si>
    <t>唐朝毛</t>
  </si>
  <si>
    <t>符亚论</t>
  </si>
  <si>
    <t>4602XXXXXXXX3826</t>
  </si>
  <si>
    <t>唐日煌</t>
  </si>
  <si>
    <t>林立果</t>
  </si>
  <si>
    <t>唐朝康</t>
  </si>
  <si>
    <t>罗亚超</t>
  </si>
  <si>
    <t>唐海方</t>
  </si>
  <si>
    <t>4602XXXXXXXX3857</t>
  </si>
  <si>
    <t>罗进杰</t>
  </si>
  <si>
    <t>加丁二</t>
  </si>
  <si>
    <t>董上珍</t>
  </si>
  <si>
    <t xml:space="preserve">4602XXXXXXXX3827 </t>
  </si>
  <si>
    <t>胡云</t>
  </si>
  <si>
    <t>胡文收</t>
  </si>
  <si>
    <t>罗永辉</t>
  </si>
  <si>
    <t>罗文章</t>
  </si>
  <si>
    <t>胡亚兴</t>
  </si>
  <si>
    <t>胡智华</t>
  </si>
  <si>
    <t>罗熙恩</t>
  </si>
  <si>
    <t>罗海鹏</t>
  </si>
  <si>
    <t>胡德权</t>
  </si>
  <si>
    <t>罗文江</t>
  </si>
  <si>
    <t>苏家会</t>
  </si>
  <si>
    <t>苏林</t>
  </si>
  <si>
    <t>胡开金</t>
  </si>
  <si>
    <t>罗秋荣</t>
  </si>
  <si>
    <t>李亚光</t>
  </si>
  <si>
    <t>胡亚要</t>
  </si>
  <si>
    <t>符亚律</t>
  </si>
  <si>
    <t>罗天元</t>
  </si>
  <si>
    <t>罗家福</t>
  </si>
  <si>
    <t>唐强</t>
  </si>
  <si>
    <t>苏文香</t>
  </si>
  <si>
    <t>罗文光</t>
  </si>
  <si>
    <t>罗晓杰</t>
  </si>
  <si>
    <t>苏亚恶</t>
  </si>
  <si>
    <t>胡德文</t>
  </si>
  <si>
    <t>罗生秋</t>
  </si>
  <si>
    <t>苏德风</t>
  </si>
  <si>
    <t>罗家平</t>
  </si>
  <si>
    <t>胡福元</t>
  </si>
  <si>
    <t>罗亚东</t>
  </si>
  <si>
    <t>高克英</t>
  </si>
  <si>
    <t>罗家儒</t>
  </si>
  <si>
    <t>罗国生</t>
  </si>
  <si>
    <t>胡文新</t>
  </si>
  <si>
    <t>胡少华</t>
  </si>
  <si>
    <t>罗盛</t>
  </si>
  <si>
    <t>罗家元</t>
  </si>
  <si>
    <t>苏报毛</t>
  </si>
  <si>
    <t>胡德庆</t>
  </si>
  <si>
    <t>胡福珠</t>
  </si>
  <si>
    <t>胡福海</t>
  </si>
  <si>
    <t>唐家土</t>
  </si>
  <si>
    <t>罗清明</t>
  </si>
  <si>
    <t>4602XXXXXXXX3915</t>
  </si>
  <si>
    <t>罗文明</t>
  </si>
  <si>
    <t>苏德高</t>
  </si>
  <si>
    <t>胡伯诚</t>
  </si>
  <si>
    <t>符玉鸾</t>
  </si>
  <si>
    <t>4602XXXXXXXX4505</t>
  </si>
  <si>
    <t>罗家生</t>
  </si>
  <si>
    <t>苏上荣</t>
  </si>
  <si>
    <t>苏亚弟</t>
  </si>
  <si>
    <t>唐日生</t>
  </si>
  <si>
    <t>罗献章</t>
  </si>
  <si>
    <t>胡文上</t>
  </si>
  <si>
    <t>胡佩</t>
  </si>
  <si>
    <t>4602XXXXXXXX3866</t>
  </si>
  <si>
    <t>罗文日</t>
  </si>
  <si>
    <t>罗文贤</t>
  </si>
  <si>
    <t>唐忠良</t>
  </si>
  <si>
    <t>罗亚壮</t>
  </si>
  <si>
    <t>苏上海</t>
  </si>
  <si>
    <t>罗林卫</t>
  </si>
  <si>
    <t>罗文将</t>
  </si>
  <si>
    <t xml:space="preserve">    我红塘村2025年耕地地力保护补贴种植面积已核实统计完成，核定实际面积2307.75亩。现就有关情况（见以下申报情况明细表）进行公示，公示期7天（自5月19日—— 5月23日止），请予监督，若有异议的可通过来电反映。联系人和联系电话：（周岐玲+18789798864）                                                 </t>
  </si>
  <si>
    <t>符亚彪</t>
  </si>
  <si>
    <t>玉盘</t>
  </si>
  <si>
    <t>董玉华</t>
  </si>
  <si>
    <t>林棵</t>
  </si>
  <si>
    <t>符文良</t>
  </si>
  <si>
    <t>符亚贤</t>
  </si>
  <si>
    <t>胡连妹</t>
  </si>
  <si>
    <t>符运发</t>
  </si>
  <si>
    <t>林日文</t>
  </si>
  <si>
    <t>董亚生</t>
  </si>
  <si>
    <t>符快</t>
  </si>
  <si>
    <t>符永康</t>
  </si>
  <si>
    <t>董福该</t>
  </si>
  <si>
    <t>符忠清</t>
  </si>
  <si>
    <t>符金荣</t>
  </si>
  <si>
    <t>符日辉</t>
  </si>
  <si>
    <t>符术</t>
  </si>
  <si>
    <t>符开成</t>
  </si>
  <si>
    <t>苻小平</t>
  </si>
  <si>
    <t>符亚草</t>
  </si>
  <si>
    <t>符龙香</t>
  </si>
  <si>
    <t>符少煌</t>
  </si>
  <si>
    <t>林德明</t>
  </si>
  <si>
    <t>符文孝</t>
  </si>
  <si>
    <t>林燕全</t>
  </si>
  <si>
    <t>董日光</t>
  </si>
  <si>
    <t>林洪壮</t>
  </si>
  <si>
    <t>苻福年</t>
  </si>
  <si>
    <t>符海林</t>
  </si>
  <si>
    <t>符亚宇</t>
  </si>
  <si>
    <t>符进理</t>
  </si>
  <si>
    <t>符良荣</t>
  </si>
  <si>
    <t>董荣清</t>
  </si>
  <si>
    <t>符福金</t>
  </si>
  <si>
    <t>董亚雷</t>
  </si>
  <si>
    <t>符秀清</t>
  </si>
  <si>
    <t>符海春</t>
  </si>
  <si>
    <t>符亚道</t>
  </si>
  <si>
    <t>林日交</t>
  </si>
  <si>
    <t>符忠明</t>
  </si>
  <si>
    <t>符海壮</t>
  </si>
  <si>
    <t>符永明</t>
  </si>
  <si>
    <t>林德高</t>
  </si>
  <si>
    <t>符丹海</t>
  </si>
  <si>
    <t>符日忠</t>
  </si>
  <si>
    <t>董国球</t>
  </si>
  <si>
    <t>林日良</t>
  </si>
  <si>
    <t>符开林</t>
  </si>
  <si>
    <t>董亚强</t>
  </si>
  <si>
    <t>董海江</t>
  </si>
  <si>
    <t>符德文</t>
  </si>
  <si>
    <t>符国文</t>
  </si>
  <si>
    <t>林日明</t>
  </si>
  <si>
    <t>董开兴</t>
  </si>
  <si>
    <t>符亚利</t>
  </si>
  <si>
    <t>符进行</t>
  </si>
  <si>
    <t>苏  琼</t>
  </si>
  <si>
    <t>董龙会</t>
  </si>
  <si>
    <t>符德清</t>
  </si>
  <si>
    <t>4602XXXXXXXX3878</t>
  </si>
  <si>
    <t>符小安</t>
  </si>
  <si>
    <t>符志强</t>
  </si>
  <si>
    <t>符  当</t>
  </si>
  <si>
    <t>董家妹</t>
  </si>
  <si>
    <t>符开家</t>
  </si>
  <si>
    <t>符  周</t>
  </si>
  <si>
    <t>董亚王</t>
  </si>
  <si>
    <t>董清文</t>
  </si>
  <si>
    <t>符荣军</t>
  </si>
  <si>
    <t>符文川</t>
  </si>
  <si>
    <t>甫  桥</t>
  </si>
  <si>
    <t>林清良</t>
  </si>
  <si>
    <t>符福才</t>
  </si>
  <si>
    <t>符福元</t>
  </si>
  <si>
    <t>林学遥</t>
  </si>
  <si>
    <t>林文件</t>
  </si>
  <si>
    <t>符才能</t>
  </si>
  <si>
    <t>董亚仁</t>
  </si>
  <si>
    <t>符文桂</t>
  </si>
  <si>
    <t>董亚芬</t>
  </si>
  <si>
    <t>符于忠</t>
  </si>
  <si>
    <t>符进卡</t>
  </si>
  <si>
    <t>符清光</t>
  </si>
  <si>
    <t>符  胜</t>
  </si>
  <si>
    <t>董清荣</t>
  </si>
  <si>
    <t>胡秋蕃</t>
  </si>
  <si>
    <t>永日一</t>
  </si>
  <si>
    <t>董龙才</t>
  </si>
  <si>
    <t>兰福顺</t>
  </si>
  <si>
    <t>4602XXXXXXXX3804</t>
  </si>
  <si>
    <t>符开书</t>
  </si>
  <si>
    <t>苏少洪</t>
  </si>
  <si>
    <t>符小珍</t>
  </si>
  <si>
    <t>符育红</t>
  </si>
  <si>
    <t>董玉花</t>
  </si>
  <si>
    <t>胡  文</t>
  </si>
  <si>
    <t>胡德章</t>
  </si>
  <si>
    <t>董龙香</t>
  </si>
  <si>
    <t>胡永辉</t>
  </si>
  <si>
    <t>符亚思</t>
  </si>
  <si>
    <t>符光华</t>
  </si>
  <si>
    <t>符文收</t>
  </si>
  <si>
    <t>苏国荣</t>
  </si>
  <si>
    <t>苏国平</t>
  </si>
  <si>
    <t>符亚育</t>
  </si>
  <si>
    <t>符胜明</t>
  </si>
  <si>
    <t>苏理</t>
  </si>
  <si>
    <t>4602XXXXXXXX3895</t>
  </si>
  <si>
    <t>符开坚</t>
  </si>
  <si>
    <t>高福良</t>
  </si>
  <si>
    <t>符亚康</t>
  </si>
  <si>
    <t>胡文亢</t>
  </si>
  <si>
    <t>符亚娘</t>
  </si>
  <si>
    <t>符开全</t>
  </si>
  <si>
    <t>董家兴</t>
  </si>
  <si>
    <t>胡亚权</t>
  </si>
  <si>
    <t>符国开</t>
  </si>
  <si>
    <t>苏  仁</t>
  </si>
  <si>
    <t>高开利</t>
  </si>
  <si>
    <t>苏日辉</t>
  </si>
  <si>
    <t>胡开秀</t>
  </si>
  <si>
    <t>胡文想</t>
  </si>
  <si>
    <t>董亚记</t>
  </si>
  <si>
    <t>董小荣</t>
  </si>
  <si>
    <t>董德文</t>
  </si>
  <si>
    <t>高龙妹</t>
  </si>
  <si>
    <t>符文龙</t>
  </si>
  <si>
    <t>董德权</t>
  </si>
  <si>
    <t>胡日文</t>
  </si>
  <si>
    <t>董元忠</t>
  </si>
  <si>
    <t>苏国元</t>
  </si>
  <si>
    <t>董亚村</t>
  </si>
  <si>
    <t>董龙对</t>
  </si>
  <si>
    <t>林亚宁</t>
  </si>
  <si>
    <t>符福梅</t>
  </si>
  <si>
    <t>罗开花</t>
  </si>
  <si>
    <t>符日光</t>
  </si>
  <si>
    <t>胡开忠</t>
  </si>
  <si>
    <t>胡周元</t>
  </si>
  <si>
    <t>永日二</t>
  </si>
  <si>
    <t>符文利</t>
  </si>
  <si>
    <t>胡家庭</t>
  </si>
  <si>
    <t>高福海</t>
  </si>
  <si>
    <t>胡德开</t>
  </si>
  <si>
    <t>胡永生</t>
  </si>
  <si>
    <t>符文金</t>
  </si>
  <si>
    <t>符泽明</t>
  </si>
  <si>
    <t>胡日生</t>
  </si>
  <si>
    <t>胡荣泽</t>
  </si>
  <si>
    <t>胡海明</t>
  </si>
  <si>
    <t>符周文</t>
  </si>
  <si>
    <t>胡亚才</t>
  </si>
  <si>
    <t>符自琼</t>
  </si>
  <si>
    <t>高开南</t>
  </si>
  <si>
    <t>苏启明</t>
  </si>
  <si>
    <t>苏文院</t>
  </si>
  <si>
    <t>苏日亲</t>
  </si>
  <si>
    <t>符亚日</t>
  </si>
  <si>
    <t>符健守</t>
  </si>
  <si>
    <t>高海标</t>
  </si>
  <si>
    <t>罗亚梅</t>
  </si>
  <si>
    <t>高开文</t>
  </si>
  <si>
    <t>高国强</t>
  </si>
  <si>
    <t>胡日良</t>
  </si>
  <si>
    <t>符少平</t>
  </si>
  <si>
    <t>胡笔</t>
  </si>
  <si>
    <t>高海清</t>
  </si>
  <si>
    <t>高海送</t>
  </si>
  <si>
    <t>高德荣</t>
  </si>
  <si>
    <t>高美花</t>
  </si>
  <si>
    <t>符青草</t>
  </si>
  <si>
    <t>胡海清</t>
  </si>
  <si>
    <t>符福荣</t>
  </si>
  <si>
    <t>苏亚花</t>
  </si>
  <si>
    <t>苏日文</t>
  </si>
  <si>
    <t>符武当</t>
  </si>
  <si>
    <t>符爱莲</t>
  </si>
  <si>
    <t>符爱梅</t>
  </si>
  <si>
    <t>胡荣光</t>
  </si>
  <si>
    <t>符  颂</t>
  </si>
  <si>
    <t>布福一</t>
  </si>
  <si>
    <t>苏开明</t>
  </si>
  <si>
    <t>黎德权</t>
  </si>
  <si>
    <t>符秀于</t>
  </si>
  <si>
    <t>苏日成</t>
  </si>
  <si>
    <t>符家理</t>
  </si>
  <si>
    <t>苏学明</t>
  </si>
  <si>
    <t>黎加南</t>
  </si>
  <si>
    <t>苏秋生</t>
  </si>
  <si>
    <t>苏开家</t>
  </si>
  <si>
    <t>胡秀凤</t>
  </si>
  <si>
    <t>苏小龙</t>
  </si>
  <si>
    <t>苏日洪</t>
  </si>
  <si>
    <t>苏亚日</t>
  </si>
  <si>
    <t>苏泽荣</t>
  </si>
  <si>
    <t>苏亚爱</t>
  </si>
  <si>
    <t>4602XXXXXXXX3802</t>
  </si>
  <si>
    <t>苏秋文</t>
  </si>
  <si>
    <t>4602XXXXXXXX812</t>
  </si>
  <si>
    <t>苏文元</t>
  </si>
  <si>
    <t>苏国生</t>
  </si>
  <si>
    <t>苏日快</t>
  </si>
  <si>
    <t>苏文定</t>
  </si>
  <si>
    <t>苏亚澎</t>
  </si>
  <si>
    <t>苏日明</t>
  </si>
  <si>
    <t>苏良清</t>
  </si>
  <si>
    <t>苏亚周</t>
  </si>
  <si>
    <t>苏文财</t>
  </si>
  <si>
    <t>黎亚兴</t>
  </si>
  <si>
    <t>黎文生</t>
  </si>
  <si>
    <t>苏海江</t>
  </si>
  <si>
    <t>苏永权</t>
  </si>
  <si>
    <t>苏亚县</t>
  </si>
  <si>
    <t>黎少孔</t>
  </si>
  <si>
    <t>黎日文</t>
  </si>
  <si>
    <t>符龙会</t>
  </si>
  <si>
    <t>苏小荣</t>
  </si>
  <si>
    <t>苏定文</t>
  </si>
  <si>
    <t>苏开利</t>
  </si>
  <si>
    <t>苏上语</t>
  </si>
  <si>
    <t>4602XXXXXXXX3863</t>
  </si>
  <si>
    <t>符亚月</t>
  </si>
  <si>
    <t>苏文开</t>
  </si>
  <si>
    <t>苏良平</t>
  </si>
  <si>
    <t>苏良毫</t>
  </si>
  <si>
    <t>4602XXXXXXXX852</t>
  </si>
  <si>
    <t>符子川</t>
  </si>
  <si>
    <t>苏龙文</t>
  </si>
  <si>
    <t>苏天雄</t>
  </si>
  <si>
    <t>苏少煌</t>
  </si>
  <si>
    <t>苏永光</t>
  </si>
  <si>
    <t>胡日姣</t>
  </si>
  <si>
    <t>苏日东</t>
  </si>
  <si>
    <t>黎德荣</t>
  </si>
  <si>
    <t>苏德召</t>
  </si>
  <si>
    <t>林日风</t>
  </si>
  <si>
    <t>4602XXXXXXXX3887</t>
  </si>
  <si>
    <t>苏小华</t>
  </si>
  <si>
    <t>黎亚弟</t>
  </si>
  <si>
    <t>苏文儒</t>
  </si>
  <si>
    <t>苏  忠</t>
  </si>
  <si>
    <t>苏亚彭</t>
  </si>
  <si>
    <t>符文光</t>
  </si>
  <si>
    <t>苏文对</t>
  </si>
  <si>
    <t>苏光明</t>
  </si>
  <si>
    <t>符日梅</t>
  </si>
  <si>
    <t>苏光强</t>
  </si>
  <si>
    <t>符亚连</t>
  </si>
  <si>
    <t>符良权</t>
  </si>
  <si>
    <t>布福二</t>
  </si>
  <si>
    <t>黎亚召</t>
  </si>
  <si>
    <t>苏德龙</t>
  </si>
  <si>
    <t>符亚份</t>
  </si>
  <si>
    <t>符德荣</t>
  </si>
  <si>
    <t>符良财</t>
  </si>
  <si>
    <t>苏亚清</t>
  </si>
  <si>
    <t>黎少煌</t>
  </si>
  <si>
    <t>苏日龙</t>
  </si>
  <si>
    <t>苏志明</t>
  </si>
  <si>
    <t>符良福</t>
  </si>
  <si>
    <t>黎清秋</t>
  </si>
  <si>
    <t>符开平</t>
  </si>
  <si>
    <t>黎文恩</t>
  </si>
  <si>
    <t>符亚梅</t>
  </si>
  <si>
    <t>黎光清</t>
  </si>
  <si>
    <t>符文荣</t>
  </si>
  <si>
    <t>胡开明</t>
  </si>
  <si>
    <t>黎海江</t>
  </si>
  <si>
    <t>黎日光</t>
  </si>
  <si>
    <t>符开想</t>
  </si>
  <si>
    <t>符开荣</t>
  </si>
  <si>
    <t>苏朝军</t>
  </si>
  <si>
    <t>苏开保</t>
  </si>
  <si>
    <t>黎玉荣</t>
  </si>
  <si>
    <t>黎龙福</t>
  </si>
  <si>
    <t>符周</t>
  </si>
  <si>
    <t>符德明</t>
  </si>
  <si>
    <t>符志刚</t>
  </si>
  <si>
    <t>符开洪</t>
  </si>
  <si>
    <t>符德献</t>
  </si>
  <si>
    <t>胡开良</t>
  </si>
  <si>
    <t>罗开连</t>
  </si>
  <si>
    <t>黎 彬</t>
  </si>
  <si>
    <t>4602XXXXXXXX3911</t>
  </si>
  <si>
    <t>罗亚孙</t>
  </si>
  <si>
    <t>4602XXXXXXXX3803</t>
  </si>
  <si>
    <t>黎文德</t>
  </si>
  <si>
    <t>符清华</t>
  </si>
  <si>
    <t>符亚玩</t>
  </si>
  <si>
    <t>黎清华</t>
  </si>
  <si>
    <t>符永发</t>
  </si>
  <si>
    <t>黎其秀</t>
  </si>
  <si>
    <t>符绍明</t>
  </si>
  <si>
    <t>黎泽林</t>
  </si>
  <si>
    <t>黎亚回</t>
  </si>
  <si>
    <t>黎文亮</t>
  </si>
  <si>
    <t>黎洪元</t>
  </si>
  <si>
    <t>黎少壮</t>
  </si>
  <si>
    <t>黎亚好</t>
  </si>
  <si>
    <t>符  汉</t>
  </si>
  <si>
    <t>符国春</t>
  </si>
  <si>
    <t>黎召书</t>
  </si>
  <si>
    <t>符秀英</t>
  </si>
  <si>
    <t>苏永皇</t>
  </si>
  <si>
    <t>符进标</t>
  </si>
  <si>
    <t>符  帅</t>
  </si>
  <si>
    <t>符文秀</t>
  </si>
  <si>
    <t>符绍还</t>
  </si>
  <si>
    <t>符秀财</t>
  </si>
  <si>
    <t>符少龙</t>
  </si>
  <si>
    <t>黎国强</t>
  </si>
  <si>
    <t>黎洪二</t>
  </si>
  <si>
    <t>苏文孝</t>
  </si>
  <si>
    <t>苏日生</t>
  </si>
  <si>
    <t>布营</t>
  </si>
  <si>
    <t>苏德富</t>
  </si>
  <si>
    <t>苏金东</t>
  </si>
  <si>
    <t>苏金荣</t>
  </si>
  <si>
    <t>罗亚要</t>
  </si>
  <si>
    <t>苏德开</t>
  </si>
  <si>
    <t>苏  敏</t>
  </si>
  <si>
    <t>高国生</t>
  </si>
  <si>
    <t>苏  龙</t>
  </si>
  <si>
    <t>苏  阔</t>
  </si>
  <si>
    <t>4602XXXXXXXX835</t>
  </si>
  <si>
    <t>符天凉</t>
  </si>
  <si>
    <t>苏进良</t>
  </si>
  <si>
    <t>胡开利</t>
  </si>
  <si>
    <t>胡  环</t>
  </si>
  <si>
    <t>高进达</t>
  </si>
  <si>
    <t>苏文光</t>
  </si>
  <si>
    <t>高清荣</t>
  </si>
  <si>
    <t>高荣泽</t>
  </si>
  <si>
    <t>苏  福</t>
  </si>
  <si>
    <t>高世玉</t>
  </si>
  <si>
    <t>苏  权</t>
  </si>
  <si>
    <t>苏文秋</t>
  </si>
  <si>
    <t>符德良</t>
  </si>
  <si>
    <t>苏上明</t>
  </si>
  <si>
    <t>符  聪</t>
  </si>
  <si>
    <t>苏国强</t>
  </si>
  <si>
    <t>符奥</t>
  </si>
  <si>
    <t>苏上权</t>
  </si>
  <si>
    <t>苏上坚</t>
  </si>
  <si>
    <t>苏  联</t>
  </si>
  <si>
    <t>符福华</t>
  </si>
  <si>
    <t>符德金</t>
  </si>
  <si>
    <t>苏德光</t>
  </si>
  <si>
    <t>苏金文</t>
  </si>
  <si>
    <t>苏洪壮</t>
  </si>
  <si>
    <t>高上生</t>
  </si>
  <si>
    <t>高清弟</t>
  </si>
  <si>
    <t>苏亚发</t>
  </si>
  <si>
    <t>符祥通</t>
  </si>
  <si>
    <t>林儒明</t>
  </si>
  <si>
    <t>苏  帆</t>
  </si>
  <si>
    <t>符亚雷</t>
  </si>
  <si>
    <t>苏秋荣</t>
  </si>
  <si>
    <t>符智荣</t>
  </si>
  <si>
    <t>符祥认</t>
  </si>
  <si>
    <t>高  皇</t>
  </si>
  <si>
    <t>苏召宇</t>
  </si>
  <si>
    <t>苏洪邓</t>
  </si>
  <si>
    <t>苏洪亮</t>
  </si>
  <si>
    <t>苏文仁</t>
  </si>
  <si>
    <t>高日光</t>
  </si>
  <si>
    <t>符亚交</t>
  </si>
  <si>
    <t>高海朝</t>
  </si>
  <si>
    <t>林亚连</t>
  </si>
  <si>
    <t>高山涛</t>
  </si>
  <si>
    <t>苏上辉</t>
  </si>
  <si>
    <t>高海芳</t>
  </si>
  <si>
    <t>胡程算</t>
  </si>
  <si>
    <t>高上元</t>
  </si>
  <si>
    <t>苏洪扬</t>
  </si>
  <si>
    <t>苏弟</t>
  </si>
  <si>
    <t>苏光祥</t>
  </si>
  <si>
    <t>苏福明</t>
  </si>
  <si>
    <t>符祥永</t>
  </si>
  <si>
    <t>符亚风</t>
  </si>
  <si>
    <t>苏  叫</t>
  </si>
  <si>
    <t>苏家南</t>
  </si>
  <si>
    <t>高日安</t>
  </si>
  <si>
    <t>4602XXXXXXXX3842</t>
  </si>
  <si>
    <t>符日祥</t>
  </si>
  <si>
    <t>苏德献</t>
  </si>
  <si>
    <t>苏芊华</t>
  </si>
  <si>
    <t>苏德明</t>
  </si>
  <si>
    <t>高清桥</t>
  </si>
  <si>
    <t>胡连花</t>
  </si>
  <si>
    <t>苏德兴</t>
  </si>
  <si>
    <t>苏国权</t>
  </si>
  <si>
    <t>董亚风</t>
  </si>
  <si>
    <t>4602XXXXXXXX3841</t>
  </si>
  <si>
    <t>苏良天</t>
  </si>
  <si>
    <t>符亚卫</t>
  </si>
  <si>
    <t>胡  彪</t>
  </si>
  <si>
    <t>苏福希</t>
  </si>
  <si>
    <t>4602XXXXXXXX0514</t>
  </si>
  <si>
    <t>苏金秀</t>
  </si>
  <si>
    <t>苏  帅</t>
  </si>
  <si>
    <t>苏洪卓</t>
  </si>
  <si>
    <t>符海燕</t>
  </si>
  <si>
    <t>4602XXXXXXXX3861</t>
  </si>
  <si>
    <t>苏文上</t>
  </si>
  <si>
    <t>苏琼忠</t>
  </si>
  <si>
    <t>林家用</t>
  </si>
  <si>
    <t>头亚一</t>
  </si>
  <si>
    <t>高日煌</t>
  </si>
  <si>
    <t>林  飘</t>
  </si>
  <si>
    <t>高丽媛</t>
  </si>
  <si>
    <t>高文春</t>
  </si>
  <si>
    <t>林首非</t>
  </si>
  <si>
    <t>高青华</t>
  </si>
  <si>
    <t>符亚荣</t>
  </si>
  <si>
    <t>符 科</t>
  </si>
  <si>
    <t>高文明</t>
  </si>
  <si>
    <t>符龙明</t>
  </si>
  <si>
    <t>符福献</t>
  </si>
  <si>
    <t>高福生</t>
  </si>
  <si>
    <t>高海淋</t>
  </si>
  <si>
    <t>林忠明</t>
  </si>
  <si>
    <t>符小州</t>
  </si>
  <si>
    <t>林亚块</t>
  </si>
  <si>
    <t>高海明</t>
  </si>
  <si>
    <t>林招关</t>
  </si>
  <si>
    <t>林亚初</t>
  </si>
  <si>
    <t>高德明</t>
  </si>
  <si>
    <t>符永国</t>
  </si>
  <si>
    <t>符永青</t>
  </si>
  <si>
    <t>高德章</t>
  </si>
  <si>
    <t>林玉想</t>
  </si>
  <si>
    <t>林志强</t>
  </si>
  <si>
    <t>高福利</t>
  </si>
  <si>
    <t>林福手</t>
  </si>
  <si>
    <t>胡秀花</t>
  </si>
  <si>
    <t>4602XXXXXXXX444</t>
  </si>
  <si>
    <t>罗亚战</t>
  </si>
  <si>
    <t>4602XXXXXXXX3902</t>
  </si>
  <si>
    <t>高青秀</t>
  </si>
  <si>
    <t>符福亮</t>
  </si>
  <si>
    <t>胡玉梅</t>
  </si>
  <si>
    <t>高上荣</t>
  </si>
  <si>
    <t>符亚越</t>
  </si>
  <si>
    <t>高日文</t>
  </si>
  <si>
    <t>林生传</t>
  </si>
  <si>
    <t>罗  英</t>
  </si>
  <si>
    <t>高亚棠</t>
  </si>
  <si>
    <t>符福祥</t>
  </si>
  <si>
    <t>高基东</t>
  </si>
  <si>
    <t>林秀川</t>
  </si>
  <si>
    <t>高少平</t>
  </si>
  <si>
    <t>符智文</t>
  </si>
  <si>
    <t>林亚标</t>
  </si>
  <si>
    <t>高文胜</t>
  </si>
  <si>
    <t>头亚二</t>
  </si>
  <si>
    <t>林志凯</t>
  </si>
  <si>
    <t>高德兴</t>
  </si>
  <si>
    <t>高国兴</t>
  </si>
  <si>
    <t>高育清</t>
  </si>
  <si>
    <t>高  明</t>
  </si>
  <si>
    <t>林开日</t>
  </si>
  <si>
    <t>高  山</t>
  </si>
  <si>
    <t>符进结</t>
  </si>
  <si>
    <t>高小路</t>
  </si>
  <si>
    <t>高明才</t>
  </si>
  <si>
    <t>林开胜</t>
  </si>
  <si>
    <t>符龙福</t>
  </si>
  <si>
    <t>高国才</t>
  </si>
  <si>
    <t>高日华</t>
  </si>
  <si>
    <t>高燕子</t>
  </si>
  <si>
    <t>高召康</t>
  </si>
  <si>
    <t>黎文琼</t>
  </si>
  <si>
    <t>高定安</t>
  </si>
  <si>
    <t>符亚练</t>
  </si>
  <si>
    <t>林日辉</t>
  </si>
  <si>
    <t>林文弟</t>
  </si>
  <si>
    <t>4602XXXXXXXX81X</t>
  </si>
  <si>
    <t>高金宁</t>
  </si>
  <si>
    <t>高亚件</t>
  </si>
  <si>
    <t>符德辉</t>
  </si>
  <si>
    <t>林忠良</t>
  </si>
  <si>
    <t>董丽娟</t>
  </si>
  <si>
    <t>4602XXXXXXXX60042</t>
  </si>
  <si>
    <t>黎永发</t>
  </si>
  <si>
    <t>林日清</t>
  </si>
  <si>
    <t>高亚平</t>
  </si>
  <si>
    <t>符德川</t>
  </si>
  <si>
    <t>林日贤</t>
  </si>
  <si>
    <t>高华建</t>
  </si>
  <si>
    <t>高日洪</t>
  </si>
  <si>
    <t>林上庆</t>
  </si>
  <si>
    <t>黎文旭</t>
  </si>
  <si>
    <t>黎永士</t>
  </si>
  <si>
    <t>林上明</t>
  </si>
  <si>
    <t>符德发</t>
  </si>
  <si>
    <t>高进东</t>
  </si>
  <si>
    <t>黎亚雄</t>
  </si>
  <si>
    <t>符德庆</t>
  </si>
  <si>
    <t>高亚针</t>
  </si>
  <si>
    <t>林进孝</t>
  </si>
  <si>
    <t>高龙文</t>
  </si>
  <si>
    <t>高亚江</t>
  </si>
  <si>
    <t>胡亚妹</t>
  </si>
  <si>
    <t>林少洪</t>
  </si>
  <si>
    <t>苏亚姣</t>
  </si>
  <si>
    <t>4602XXXXXXXX3847</t>
  </si>
  <si>
    <t>高龙球</t>
  </si>
  <si>
    <t>高亚大</t>
  </si>
  <si>
    <t>4602XXXXXXXX8381X</t>
  </si>
  <si>
    <t>高福轴</t>
  </si>
  <si>
    <t>高海方</t>
  </si>
  <si>
    <t>林亚平</t>
  </si>
  <si>
    <t>高  平</t>
  </si>
  <si>
    <t>4602XXXXXXXX1017</t>
  </si>
  <si>
    <t>苏亚娥</t>
  </si>
  <si>
    <t>高福行</t>
  </si>
  <si>
    <t>林亚刻</t>
  </si>
  <si>
    <t>林亚壮</t>
  </si>
  <si>
    <t>符良花</t>
  </si>
  <si>
    <t>高亚焕</t>
  </si>
  <si>
    <t>林少山</t>
  </si>
  <si>
    <t>高天煌</t>
  </si>
  <si>
    <t>林上海</t>
  </si>
  <si>
    <t>林亚清</t>
  </si>
  <si>
    <t>4602XXXXXXXX856</t>
  </si>
  <si>
    <t>黎凯伦</t>
  </si>
  <si>
    <t>林秘书</t>
  </si>
  <si>
    <t>高福草</t>
  </si>
  <si>
    <t>高亚召</t>
  </si>
  <si>
    <t>符  香</t>
  </si>
  <si>
    <t>蒲亚才</t>
  </si>
  <si>
    <t>蒲亚荣</t>
  </si>
  <si>
    <t>蒲博海</t>
  </si>
  <si>
    <t>蒲亚元</t>
  </si>
  <si>
    <t>蒲亚超</t>
  </si>
  <si>
    <t>甫国文</t>
  </si>
  <si>
    <t>蒲家用</t>
  </si>
  <si>
    <t>蒲亚汉</t>
  </si>
  <si>
    <t>林秋连</t>
  </si>
  <si>
    <t>蒲良文</t>
  </si>
  <si>
    <t>4602XXXXXXXX3892</t>
  </si>
  <si>
    <t>蒲德龙</t>
  </si>
  <si>
    <t>甫生明</t>
  </si>
  <si>
    <t>蒲  航</t>
  </si>
  <si>
    <t>蒲亚带</t>
  </si>
  <si>
    <t>符文洪</t>
  </si>
  <si>
    <t>4602XXXXXXXX1033</t>
  </si>
  <si>
    <t>林亚梅</t>
  </si>
  <si>
    <t>高亚连</t>
  </si>
  <si>
    <t>4602XXXXXXXX860</t>
  </si>
  <si>
    <t>甫  松</t>
  </si>
  <si>
    <t>蒲亚洪</t>
  </si>
  <si>
    <t>蒲良开</t>
  </si>
  <si>
    <t>蒲开生</t>
  </si>
  <si>
    <t>4602XXXXXXXX3893</t>
  </si>
  <si>
    <t>蒲金生</t>
  </si>
  <si>
    <t>4602XXXXXXXX853</t>
  </si>
  <si>
    <t>蒲福斯</t>
  </si>
  <si>
    <t>蒲亚标</t>
  </si>
  <si>
    <t>蒲亚胜</t>
  </si>
  <si>
    <t>蒲滨华</t>
  </si>
  <si>
    <t>蒲志业</t>
  </si>
  <si>
    <t>蒲亚光</t>
  </si>
  <si>
    <t>甫亚灵</t>
  </si>
  <si>
    <t>蒲亚桥</t>
  </si>
  <si>
    <t>蒲  安</t>
  </si>
  <si>
    <t>蒲忠环</t>
  </si>
  <si>
    <t>蒲亚福</t>
  </si>
  <si>
    <t>蒲亚良</t>
  </si>
  <si>
    <t>蒲亚育</t>
  </si>
  <si>
    <t>胡生秋</t>
  </si>
  <si>
    <t>焕合</t>
  </si>
  <si>
    <t>浦文院</t>
  </si>
  <si>
    <t>高小风</t>
  </si>
  <si>
    <t>浦秀辉</t>
  </si>
  <si>
    <t>浦文秋</t>
  </si>
  <si>
    <t>浦文香</t>
  </si>
  <si>
    <t>浦才光</t>
  </si>
  <si>
    <t>浦文弟</t>
  </si>
  <si>
    <t>浦忠情</t>
  </si>
  <si>
    <t>浦  洪</t>
  </si>
  <si>
    <t>浦清华</t>
  </si>
  <si>
    <t>浦开江</t>
  </si>
  <si>
    <t>浦亚军</t>
  </si>
  <si>
    <t>浦金荣</t>
  </si>
  <si>
    <t>4602XXXXXXXX3938</t>
  </si>
  <si>
    <t>浦亚开</t>
  </si>
  <si>
    <t>苏亚位</t>
  </si>
  <si>
    <t>黎玉妹</t>
  </si>
  <si>
    <t>浦日星</t>
  </si>
  <si>
    <t>浦德明</t>
  </si>
  <si>
    <t>浦江华</t>
  </si>
  <si>
    <t>浦金日</t>
  </si>
  <si>
    <t>浦秀华</t>
  </si>
  <si>
    <t>高亚梅</t>
  </si>
  <si>
    <t>浦生全</t>
  </si>
  <si>
    <t>浦福秀</t>
  </si>
  <si>
    <t>浦玉良</t>
  </si>
  <si>
    <t>浦泽荣</t>
  </si>
  <si>
    <t>浦文开</t>
  </si>
  <si>
    <t>浦搞</t>
  </si>
  <si>
    <t>浦上光</t>
  </si>
  <si>
    <t>浦开春</t>
  </si>
  <si>
    <t>浦亚亮</t>
  </si>
  <si>
    <t>林亚桥</t>
  </si>
  <si>
    <t>浦少皇</t>
  </si>
  <si>
    <t>浦文简</t>
  </si>
  <si>
    <t>浦开龙</t>
  </si>
  <si>
    <t>林文福</t>
  </si>
  <si>
    <t>浦少华</t>
  </si>
  <si>
    <t>浦开文</t>
  </si>
  <si>
    <t>浦亚新</t>
  </si>
  <si>
    <t>王亚迟</t>
  </si>
  <si>
    <t>浦上明</t>
  </si>
  <si>
    <t>浦亚弟</t>
  </si>
  <si>
    <t>浦福荣</t>
  </si>
  <si>
    <t>浦亚强</t>
  </si>
  <si>
    <t>浦国强</t>
  </si>
  <si>
    <t>林亚召</t>
  </si>
  <si>
    <t>浦少平</t>
  </si>
  <si>
    <t>浦永焊</t>
  </si>
  <si>
    <t>浦亚春</t>
  </si>
  <si>
    <t>浦  冲</t>
  </si>
  <si>
    <t>林亚文</t>
  </si>
  <si>
    <t>浦家砖</t>
  </si>
  <si>
    <t>浦  汉</t>
  </si>
  <si>
    <t>浦亚通</t>
  </si>
  <si>
    <t>浦文德</t>
  </si>
  <si>
    <t>林  克</t>
  </si>
  <si>
    <t>饭粒</t>
  </si>
  <si>
    <t>林亚联</t>
  </si>
  <si>
    <t>林少煌</t>
  </si>
  <si>
    <t>林日忠</t>
  </si>
  <si>
    <t>董进贵</t>
  </si>
  <si>
    <t>董进南</t>
  </si>
  <si>
    <t>林  明</t>
  </si>
  <si>
    <t>林海山</t>
  </si>
  <si>
    <t>林文元</t>
  </si>
  <si>
    <t>林亚运</t>
  </si>
  <si>
    <t>林开洪</t>
  </si>
  <si>
    <t>罗亚律</t>
  </si>
  <si>
    <t>林福星</t>
  </si>
  <si>
    <t>林文育</t>
  </si>
  <si>
    <t>林龙才</t>
  </si>
  <si>
    <t>林洪亮</t>
  </si>
  <si>
    <t>林德保</t>
  </si>
  <si>
    <t>林正正</t>
  </si>
  <si>
    <t>高亚美</t>
  </si>
  <si>
    <t>林文德</t>
  </si>
  <si>
    <t>董文龙</t>
  </si>
  <si>
    <t>董进荣</t>
  </si>
  <si>
    <t>林优辉</t>
  </si>
  <si>
    <t>林洪发</t>
  </si>
  <si>
    <t>林福海</t>
  </si>
  <si>
    <t>林木生</t>
  </si>
  <si>
    <t>董亚凤</t>
  </si>
  <si>
    <t>林亚弟</t>
  </si>
  <si>
    <t>董日贤</t>
  </si>
  <si>
    <t>董华健</t>
  </si>
  <si>
    <t>4602XXXXXXXX53811</t>
  </si>
  <si>
    <t>董文春</t>
  </si>
  <si>
    <t>林龙其</t>
  </si>
  <si>
    <t>董进象</t>
  </si>
  <si>
    <t>林  生</t>
  </si>
  <si>
    <t>林开龙</t>
  </si>
  <si>
    <t>林亚金</t>
  </si>
  <si>
    <t>林海壮</t>
  </si>
  <si>
    <t>林少关</t>
  </si>
  <si>
    <t>林亚军</t>
  </si>
  <si>
    <t>林文香</t>
  </si>
  <si>
    <t>林开南</t>
  </si>
  <si>
    <t>林少敏</t>
  </si>
  <si>
    <t>林洪川</t>
  </si>
  <si>
    <t xml:space="preserve">    我布甫村2025年耕地地力保护补贴种植面积已核实统计完成，核定实际面积2538.18亩。现就有关情况（见以下申报情况明细表）进行公示，公示期5天（自5月19日——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</si>
  <si>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浦亚卫</t>
  </si>
  <si>
    <t>布甫一</t>
  </si>
  <si>
    <t>符亚召</t>
  </si>
  <si>
    <t>胡少红</t>
  </si>
  <si>
    <t>胡  救</t>
  </si>
  <si>
    <t>胡文权</t>
  </si>
  <si>
    <t>胡亚章</t>
  </si>
  <si>
    <t>黎德形</t>
  </si>
  <si>
    <t>胡亚理</t>
  </si>
  <si>
    <t>胡亚多</t>
  </si>
  <si>
    <t>符海灿</t>
  </si>
  <si>
    <t>胡福明</t>
  </si>
  <si>
    <t>胡亚出</t>
  </si>
  <si>
    <t>符亚兵</t>
  </si>
  <si>
    <t>符海天</t>
  </si>
  <si>
    <t>胡亚其</t>
  </si>
  <si>
    <t>符  秋</t>
  </si>
  <si>
    <t>胡又介</t>
  </si>
  <si>
    <t>胡义成</t>
  </si>
  <si>
    <t>胡清秋</t>
  </si>
  <si>
    <t>胡龙思</t>
  </si>
  <si>
    <t>符  通</t>
  </si>
  <si>
    <t>胡少年</t>
  </si>
  <si>
    <t>胡元送</t>
  </si>
  <si>
    <t>符亚滨</t>
  </si>
  <si>
    <t>胡桂连</t>
  </si>
  <si>
    <t>符亚贞</t>
  </si>
  <si>
    <t>苏亚多</t>
  </si>
  <si>
    <t>黎亚侨</t>
  </si>
  <si>
    <t>符德秀</t>
  </si>
  <si>
    <t>黎少丽</t>
  </si>
  <si>
    <t>4602XXXXXXXX3800</t>
  </si>
  <si>
    <t>董德弗</t>
  </si>
  <si>
    <t>符风花</t>
  </si>
  <si>
    <t>林亚位</t>
  </si>
  <si>
    <t>胡亚院</t>
  </si>
  <si>
    <t>胡海安</t>
  </si>
  <si>
    <t>黎国权</t>
  </si>
  <si>
    <t>符亚将</t>
  </si>
  <si>
    <t>胡丁海</t>
  </si>
  <si>
    <t>胡亚心</t>
  </si>
  <si>
    <t>胡文兴</t>
  </si>
  <si>
    <t>胡家荣</t>
  </si>
  <si>
    <t>胡永明</t>
  </si>
  <si>
    <t>符亚军</t>
  </si>
  <si>
    <t>胡亚春</t>
  </si>
  <si>
    <t>胡清川</t>
  </si>
  <si>
    <t>高玉金</t>
  </si>
  <si>
    <t>胡皇浦</t>
  </si>
  <si>
    <t>胡德川</t>
  </si>
  <si>
    <t>黎国草</t>
  </si>
  <si>
    <t>胡丁荣</t>
  </si>
  <si>
    <t>符龙祥</t>
  </si>
  <si>
    <t>胡三弟</t>
  </si>
  <si>
    <t>胡士烈</t>
  </si>
  <si>
    <t>黎  大</t>
  </si>
  <si>
    <t>胡亚书</t>
  </si>
  <si>
    <t>符光会</t>
  </si>
  <si>
    <t>符亚换</t>
  </si>
  <si>
    <t>苏上梅</t>
  </si>
  <si>
    <t>胡文才</t>
  </si>
  <si>
    <t>符真草</t>
  </si>
  <si>
    <t>胡其南</t>
  </si>
  <si>
    <t>符召仙</t>
  </si>
  <si>
    <t>符文明</t>
  </si>
  <si>
    <t>胡学云</t>
  </si>
  <si>
    <t>胡永良</t>
  </si>
  <si>
    <t>胡德求</t>
  </si>
  <si>
    <t>胡开兴</t>
  </si>
  <si>
    <t>胡文龙</t>
  </si>
  <si>
    <t>胡光利</t>
  </si>
  <si>
    <t>胡金荣</t>
  </si>
  <si>
    <t>胡德金</t>
  </si>
  <si>
    <t>布甫二</t>
  </si>
  <si>
    <t>符  怪</t>
  </si>
  <si>
    <t>林玉爱</t>
  </si>
  <si>
    <t>黎秀花</t>
  </si>
  <si>
    <t>符亚东</t>
  </si>
  <si>
    <t>胡才明</t>
  </si>
  <si>
    <t>胡开成</t>
  </si>
  <si>
    <t>胡亚贵</t>
  </si>
  <si>
    <t>罗亚果</t>
  </si>
  <si>
    <t>胡亚练</t>
  </si>
  <si>
    <t>胡  警</t>
  </si>
  <si>
    <t>符文挥</t>
  </si>
  <si>
    <t>胡文思</t>
  </si>
  <si>
    <t>符国光</t>
  </si>
  <si>
    <t>符丁雷</t>
  </si>
  <si>
    <t>符海光</t>
  </si>
  <si>
    <t>符秀院</t>
  </si>
  <si>
    <t>黎文香</t>
  </si>
  <si>
    <t>苏晓丽</t>
  </si>
  <si>
    <t>符  兴</t>
  </si>
  <si>
    <t>胡永会</t>
  </si>
  <si>
    <t>符亚贵</t>
  </si>
  <si>
    <t>胡亚空</t>
  </si>
  <si>
    <t>符亚老</t>
  </si>
  <si>
    <t>黎学文</t>
  </si>
  <si>
    <t>胡少形</t>
  </si>
  <si>
    <t>符亚弟</t>
  </si>
  <si>
    <t>苏亚卫</t>
  </si>
  <si>
    <t>符美认</t>
  </si>
  <si>
    <t>4602XXXXXXXX394X</t>
  </si>
  <si>
    <t>符舍辉</t>
  </si>
  <si>
    <t>符朝芳</t>
  </si>
  <si>
    <t>符亚巾</t>
  </si>
  <si>
    <t>黎海芳</t>
  </si>
  <si>
    <t>胡良梅</t>
  </si>
  <si>
    <t>符文修</t>
  </si>
  <si>
    <t>胡德高</t>
  </si>
  <si>
    <t>胡福玉</t>
  </si>
  <si>
    <t>胡秀美</t>
  </si>
  <si>
    <t>符丁明</t>
  </si>
  <si>
    <t>胡亚新</t>
  </si>
  <si>
    <t>黎福生</t>
  </si>
  <si>
    <t>符上元</t>
  </si>
  <si>
    <t>胡亚浩</t>
  </si>
  <si>
    <t>胡日明</t>
  </si>
  <si>
    <t>胡文清</t>
  </si>
  <si>
    <t>符文侦</t>
  </si>
  <si>
    <t>符海生</t>
  </si>
  <si>
    <t>苏棉花</t>
  </si>
  <si>
    <t>胡用庆</t>
  </si>
  <si>
    <t>胡航阔</t>
  </si>
  <si>
    <t>符忠元</t>
  </si>
  <si>
    <t>符亚院</t>
  </si>
  <si>
    <t>符亚胜</t>
  </si>
  <si>
    <t>胡春梅</t>
  </si>
  <si>
    <t>胡生明</t>
  </si>
  <si>
    <t>黎  明</t>
  </si>
  <si>
    <t>高亚进</t>
  </si>
  <si>
    <t>4602XXXXXXXX1747</t>
  </si>
  <si>
    <t>胡亚还</t>
  </si>
  <si>
    <t>胡亚保</t>
  </si>
  <si>
    <t>胡舢肖</t>
  </si>
  <si>
    <t>符亚洪</t>
  </si>
  <si>
    <t>董亚兰</t>
  </si>
  <si>
    <t>4602XXXXXXXX3808</t>
  </si>
  <si>
    <t>胡春兰</t>
  </si>
  <si>
    <t>符  权</t>
  </si>
  <si>
    <t>胡亚用</t>
  </si>
  <si>
    <t>竹株</t>
  </si>
  <si>
    <t>胡文德</t>
  </si>
  <si>
    <t>苏荞芳</t>
  </si>
  <si>
    <t>胡  平</t>
  </si>
  <si>
    <t>罗玉妹</t>
  </si>
  <si>
    <t>兰亚刘</t>
  </si>
  <si>
    <t>胡德良</t>
  </si>
  <si>
    <t>胡文开</t>
  </si>
  <si>
    <t>苏龙会</t>
  </si>
  <si>
    <t>胡光日</t>
  </si>
  <si>
    <t>苏少康</t>
  </si>
  <si>
    <t>胡光明</t>
  </si>
  <si>
    <t>胡清希</t>
  </si>
  <si>
    <t>胡文育</t>
  </si>
  <si>
    <t>胡福鲜</t>
  </si>
  <si>
    <t>苏永贵</t>
  </si>
  <si>
    <t>苏永彪</t>
  </si>
  <si>
    <t>4602XXXXXXXX381x</t>
  </si>
  <si>
    <t>苏政权</t>
  </si>
  <si>
    <t>胡永清</t>
  </si>
  <si>
    <t>胡亚胜</t>
  </si>
  <si>
    <t>苏亚论</t>
  </si>
  <si>
    <t>胡亚桥</t>
  </si>
  <si>
    <t>胡亚坚</t>
  </si>
  <si>
    <t>胡小龙</t>
  </si>
  <si>
    <t>胡亚强</t>
  </si>
  <si>
    <t>胡日红</t>
  </si>
  <si>
    <t>大村一</t>
  </si>
  <si>
    <t>胡朝安</t>
  </si>
  <si>
    <t>董鸿芳</t>
  </si>
  <si>
    <t>胡日发</t>
  </si>
  <si>
    <t>胡国强</t>
  </si>
  <si>
    <t>胡朝荣</t>
  </si>
  <si>
    <t>胡文辉</t>
  </si>
  <si>
    <t>胡其超</t>
  </si>
  <si>
    <t>胡永钦</t>
  </si>
  <si>
    <t>高亚战</t>
  </si>
  <si>
    <t>胡良胜</t>
  </si>
  <si>
    <t>罗秋连</t>
  </si>
  <si>
    <t>董晓琴</t>
  </si>
  <si>
    <t>4602XXXXXXXX1662</t>
  </si>
  <si>
    <t>胡  再</t>
  </si>
  <si>
    <t>胡日求</t>
  </si>
  <si>
    <t>胡清秀</t>
  </si>
  <si>
    <t>胡亚白</t>
  </si>
  <si>
    <t>胡天壮</t>
  </si>
  <si>
    <t>胡清虚</t>
  </si>
  <si>
    <t>胡文华</t>
  </si>
  <si>
    <t>胡德明</t>
  </si>
  <si>
    <t>胡日常</t>
  </si>
  <si>
    <t>黎亚女</t>
  </si>
  <si>
    <t>胡龙光</t>
  </si>
  <si>
    <t>符德昌</t>
  </si>
  <si>
    <t>符德全</t>
  </si>
  <si>
    <t>胡清元</t>
  </si>
  <si>
    <t>胡少地</t>
  </si>
  <si>
    <t>4602XXXXXXXX385x</t>
  </si>
  <si>
    <t>苏琼妹</t>
  </si>
  <si>
    <t>符亚恶</t>
  </si>
  <si>
    <t>胡春吉</t>
  </si>
  <si>
    <t>胡国良</t>
  </si>
  <si>
    <t>胡德洪</t>
  </si>
  <si>
    <t>胡光清</t>
  </si>
  <si>
    <t>胡家林</t>
  </si>
  <si>
    <t>胡龙明</t>
  </si>
  <si>
    <t>胡明德</t>
  </si>
  <si>
    <t>胡昌洪</t>
  </si>
  <si>
    <t>符亚亮</t>
  </si>
  <si>
    <t>胡于忠</t>
  </si>
  <si>
    <t>胡福次</t>
  </si>
  <si>
    <t>胡日用</t>
  </si>
  <si>
    <t>胡日金</t>
  </si>
  <si>
    <t>胡理常</t>
  </si>
  <si>
    <t>胡文魁</t>
  </si>
  <si>
    <t>董日康</t>
  </si>
  <si>
    <t>大村二</t>
  </si>
  <si>
    <t>董书坚</t>
  </si>
  <si>
    <t>董明德</t>
  </si>
  <si>
    <t>董小王</t>
  </si>
  <si>
    <t>董成伟</t>
  </si>
  <si>
    <t>董清理</t>
  </si>
  <si>
    <t>董秀文</t>
  </si>
  <si>
    <t>董进爽</t>
  </si>
  <si>
    <t>胡春孔</t>
  </si>
  <si>
    <t>董开秋</t>
  </si>
  <si>
    <t>浦育妹</t>
  </si>
  <si>
    <t>胡春坚</t>
  </si>
  <si>
    <t>董皇彪</t>
  </si>
  <si>
    <t>董昌荣</t>
  </si>
  <si>
    <t>董光城</t>
  </si>
  <si>
    <t>董亚草</t>
  </si>
  <si>
    <t>董亚出</t>
  </si>
  <si>
    <t>董昌平</t>
  </si>
  <si>
    <t>董开华</t>
  </si>
  <si>
    <t>董书龙</t>
  </si>
  <si>
    <t>董亚东</t>
  </si>
  <si>
    <t>董秀贤</t>
  </si>
  <si>
    <t>董小芳</t>
  </si>
  <si>
    <t>董开元</t>
  </si>
  <si>
    <t>董泽明</t>
  </si>
  <si>
    <t>董龙想</t>
  </si>
  <si>
    <t>董明进</t>
  </si>
  <si>
    <t>董育弟</t>
  </si>
  <si>
    <t>董开祥</t>
  </si>
  <si>
    <t>符日珍</t>
  </si>
  <si>
    <t>董秀庭</t>
  </si>
  <si>
    <t>董开荣</t>
  </si>
  <si>
    <t>董秀山</t>
  </si>
  <si>
    <t>董日生</t>
  </si>
  <si>
    <t>董文开</t>
  </si>
  <si>
    <t>董光连</t>
  </si>
  <si>
    <t>胡少龙</t>
  </si>
  <si>
    <t>董家洪</t>
  </si>
  <si>
    <t>董取忠</t>
  </si>
  <si>
    <t>董秀坚</t>
  </si>
  <si>
    <t>董文件</t>
  </si>
  <si>
    <t>董亚四</t>
  </si>
  <si>
    <t>董德皇</t>
  </si>
  <si>
    <t>董德章</t>
  </si>
  <si>
    <t>董海福</t>
  </si>
  <si>
    <t>董文庭</t>
  </si>
  <si>
    <t>董交妹</t>
  </si>
  <si>
    <t>布坟一</t>
  </si>
  <si>
    <t>胡克书</t>
  </si>
  <si>
    <t>胡亚卫</t>
  </si>
  <si>
    <t>胡亚就</t>
  </si>
  <si>
    <t>黎吉洪</t>
  </si>
  <si>
    <t>胡亚日</t>
  </si>
  <si>
    <t>黎清希</t>
  </si>
  <si>
    <t>黎吉双</t>
  </si>
  <si>
    <t>兰秀娟</t>
  </si>
  <si>
    <t>黎清秀</t>
  </si>
  <si>
    <t>黎海胜</t>
  </si>
  <si>
    <t>黎文强</t>
  </si>
  <si>
    <t>林永美</t>
  </si>
  <si>
    <t>黎清荣</t>
  </si>
  <si>
    <t>黎文辉</t>
  </si>
  <si>
    <t>黎泽唐</t>
  </si>
  <si>
    <t>胡泽江</t>
  </si>
  <si>
    <t>黎清明</t>
  </si>
  <si>
    <t>黎开水</t>
  </si>
  <si>
    <t>胡亚军</t>
  </si>
  <si>
    <t>黎忠明</t>
  </si>
  <si>
    <t>黎育弟</t>
  </si>
  <si>
    <t>黎泽明</t>
  </si>
  <si>
    <t>黎小东</t>
  </si>
  <si>
    <t>黎金元</t>
  </si>
  <si>
    <t>黎启皇</t>
  </si>
  <si>
    <t>黎清忠</t>
  </si>
  <si>
    <t>黎日球</t>
  </si>
  <si>
    <t>黎金用</t>
  </si>
  <si>
    <t>黎日辉</t>
  </si>
  <si>
    <t>黎文弟</t>
  </si>
  <si>
    <t>黎清才</t>
  </si>
  <si>
    <t>黎国开</t>
  </si>
  <si>
    <t>黎开生</t>
  </si>
  <si>
    <t>黎日华</t>
  </si>
  <si>
    <t>苏亚福</t>
  </si>
  <si>
    <t>黎海利</t>
  </si>
  <si>
    <t>董亚保</t>
  </si>
  <si>
    <t>布坟二</t>
  </si>
  <si>
    <t>黎养魁</t>
  </si>
  <si>
    <t>董日煌</t>
  </si>
  <si>
    <t>董亚洪</t>
  </si>
  <si>
    <t>苏文强</t>
  </si>
  <si>
    <t>董开利</t>
  </si>
  <si>
    <t>林桂梅</t>
  </si>
  <si>
    <t>苏亚奶</t>
  </si>
  <si>
    <t>苏秀姣</t>
  </si>
  <si>
    <t>黎泽荣</t>
  </si>
  <si>
    <t>胡亚侨</t>
  </si>
  <si>
    <t>董亚考</t>
  </si>
  <si>
    <t>胡海峦</t>
  </si>
  <si>
    <t>黎丁海</t>
  </si>
  <si>
    <t>黎文杰</t>
  </si>
  <si>
    <t>黎德秀</t>
  </si>
  <si>
    <t>胡秀文</t>
  </si>
  <si>
    <t>胡清快</t>
  </si>
  <si>
    <t>黎志荣</t>
  </si>
  <si>
    <t>黎小风</t>
  </si>
  <si>
    <t>胡健海</t>
  </si>
  <si>
    <t>黎亚连</t>
  </si>
  <si>
    <t>董亚全</t>
  </si>
  <si>
    <t>黎亚保</t>
  </si>
  <si>
    <t>胡亚裕</t>
  </si>
  <si>
    <t>黎亚壮</t>
  </si>
  <si>
    <t>黎开春</t>
  </si>
  <si>
    <t>黎文教</t>
  </si>
  <si>
    <t>黎少东</t>
  </si>
  <si>
    <t>黎国文</t>
  </si>
  <si>
    <t>黎少省</t>
  </si>
  <si>
    <t>布道</t>
  </si>
  <si>
    <t>董福金</t>
  </si>
  <si>
    <t>黎文师</t>
  </si>
  <si>
    <t>黎开兴</t>
  </si>
  <si>
    <t>黎  贵</t>
  </si>
  <si>
    <t>黎丁祥</t>
  </si>
  <si>
    <t>黎丁毫</t>
  </si>
  <si>
    <t>黎亚荣</t>
  </si>
  <si>
    <t>苏亚连</t>
  </si>
  <si>
    <t>黎文光</t>
  </si>
  <si>
    <t>苏金志</t>
  </si>
  <si>
    <t>黎文福</t>
  </si>
  <si>
    <t>黎小青</t>
  </si>
  <si>
    <t>黎文贤</t>
  </si>
  <si>
    <t>黎亚昌</t>
  </si>
  <si>
    <t>胡亚论</t>
  </si>
  <si>
    <t>苏泽川</t>
  </si>
  <si>
    <t xml:space="preserve">4602XXXXXXXX383x </t>
  </si>
  <si>
    <t>苏泽徐</t>
  </si>
  <si>
    <t>苏清明</t>
  </si>
  <si>
    <t>苏亚强</t>
  </si>
  <si>
    <t>黎亚开</t>
  </si>
  <si>
    <t>黎清亲</t>
  </si>
  <si>
    <t>黎良才</t>
  </si>
  <si>
    <t>黎小安</t>
  </si>
  <si>
    <t>黎  雄</t>
  </si>
  <si>
    <t>苏良权</t>
  </si>
  <si>
    <t>黎上行</t>
  </si>
  <si>
    <t>黎亚超</t>
  </si>
  <si>
    <t>黎文修</t>
  </si>
  <si>
    <t>黎师阳</t>
  </si>
  <si>
    <t>黎亚元</t>
  </si>
  <si>
    <t>黎  育</t>
  </si>
  <si>
    <t>苏进华</t>
  </si>
  <si>
    <t>黎永伟</t>
  </si>
  <si>
    <t>黎泽江</t>
  </si>
  <si>
    <t>林爱梅</t>
  </si>
  <si>
    <t>黎清利</t>
  </si>
  <si>
    <t>苏福鲜</t>
  </si>
  <si>
    <t>布梅一</t>
  </si>
  <si>
    <t>苏光辉</t>
  </si>
  <si>
    <t>苏秀贤</t>
  </si>
  <si>
    <t>苏德权</t>
  </si>
  <si>
    <t>苏文龙</t>
  </si>
  <si>
    <t>胡燕春</t>
  </si>
  <si>
    <t>苏朝丽</t>
  </si>
  <si>
    <t>苏亚省</t>
  </si>
  <si>
    <t>苏以始</t>
  </si>
  <si>
    <t>董玉连</t>
  </si>
  <si>
    <t>4602XXXXXXXX3860</t>
  </si>
  <si>
    <t>苏光芳</t>
  </si>
  <si>
    <t>苏文学</t>
  </si>
  <si>
    <t>苏广</t>
  </si>
  <si>
    <t>苏亚送</t>
  </si>
  <si>
    <t>苏清秋</t>
  </si>
  <si>
    <t>苏胜光</t>
  </si>
  <si>
    <t>苏少明</t>
  </si>
  <si>
    <t>苏小扬</t>
  </si>
  <si>
    <t>苏福庭</t>
  </si>
  <si>
    <t>林连英</t>
  </si>
  <si>
    <t>苏进荣</t>
  </si>
  <si>
    <t>苏  贺</t>
  </si>
  <si>
    <t>苏福煌</t>
  </si>
  <si>
    <t>苏龙贤</t>
  </si>
  <si>
    <t>苏师亮</t>
  </si>
  <si>
    <t>苏文清</t>
  </si>
  <si>
    <t>苏亚少</t>
  </si>
  <si>
    <t>苏少荣</t>
  </si>
  <si>
    <t>苏光叶</t>
  </si>
  <si>
    <t>苏亚候</t>
  </si>
  <si>
    <t>苏亚仗</t>
  </si>
  <si>
    <t>苏亚怀</t>
  </si>
  <si>
    <t>苏清祥</t>
  </si>
  <si>
    <t>苏日庆</t>
  </si>
  <si>
    <t>苏德清</t>
  </si>
  <si>
    <t>苏亚方</t>
  </si>
  <si>
    <t>胡育男</t>
  </si>
  <si>
    <t>4602XXXXXXXX3894</t>
  </si>
  <si>
    <t>苏小发</t>
  </si>
  <si>
    <t>苏福才</t>
  </si>
  <si>
    <t>苏开平</t>
  </si>
  <si>
    <t>苏育生</t>
  </si>
  <si>
    <t>苏开级</t>
  </si>
  <si>
    <t>苏清利</t>
  </si>
  <si>
    <t>苏亚铁</t>
  </si>
  <si>
    <t>兰亚保</t>
  </si>
  <si>
    <t>苏日召</t>
  </si>
  <si>
    <t>苏进忠</t>
  </si>
  <si>
    <t>苏桂州</t>
  </si>
  <si>
    <t>苏日华</t>
  </si>
  <si>
    <t>苏亚杰</t>
  </si>
  <si>
    <t>胡亚巾</t>
  </si>
  <si>
    <t>苏日康</t>
  </si>
  <si>
    <t>苏国光</t>
  </si>
  <si>
    <t>苏定明</t>
  </si>
  <si>
    <t>苏武汉</t>
  </si>
  <si>
    <t>苏亚明</t>
  </si>
  <si>
    <t>苏福壮</t>
  </si>
  <si>
    <t>苏京就</t>
  </si>
  <si>
    <t>布梅二</t>
  </si>
  <si>
    <t>苏永庆</t>
  </si>
  <si>
    <t>苏永华</t>
  </si>
  <si>
    <t>苏才玉</t>
  </si>
  <si>
    <t>苏家永</t>
  </si>
  <si>
    <t>符小将</t>
  </si>
  <si>
    <t>胡海壮</t>
  </si>
  <si>
    <t>胡海彪</t>
  </si>
  <si>
    <t>苏清希</t>
  </si>
  <si>
    <t>苏斯胜</t>
  </si>
  <si>
    <t>苏日珠</t>
  </si>
  <si>
    <t>4602XXXXXXXX3890</t>
  </si>
  <si>
    <t>符家兴</t>
  </si>
  <si>
    <t>符小山</t>
  </si>
  <si>
    <t>兰家天</t>
  </si>
  <si>
    <t>苏桂雄</t>
  </si>
  <si>
    <t>兰祥平</t>
  </si>
  <si>
    <t>董家英</t>
  </si>
  <si>
    <t>符日权</t>
  </si>
  <si>
    <t>苏德文</t>
  </si>
  <si>
    <t>符泽收</t>
  </si>
  <si>
    <t>胡清宇</t>
  </si>
  <si>
    <t>符小富</t>
  </si>
  <si>
    <t>苏克强</t>
  </si>
  <si>
    <t>苏亚新</t>
  </si>
  <si>
    <t>符日世</t>
  </si>
  <si>
    <t>苏永若</t>
  </si>
  <si>
    <t>胡海林</t>
  </si>
  <si>
    <t>苏秀桃</t>
  </si>
  <si>
    <t>甫丽花</t>
  </si>
  <si>
    <t>苏永明</t>
  </si>
  <si>
    <t>符小星</t>
  </si>
  <si>
    <t>胡龙想</t>
  </si>
  <si>
    <t>苏清福</t>
  </si>
  <si>
    <t>符清秋</t>
  </si>
  <si>
    <t>苏永垂</t>
  </si>
  <si>
    <t>董亚认</t>
  </si>
  <si>
    <t>苏志颖</t>
  </si>
  <si>
    <t>苏国梦</t>
  </si>
  <si>
    <t>苏日恩</t>
  </si>
  <si>
    <t>苏  界</t>
  </si>
  <si>
    <t>胡文生</t>
  </si>
  <si>
    <t>胡发勇</t>
  </si>
  <si>
    <t>符美连</t>
  </si>
  <si>
    <t>苏家明</t>
  </si>
  <si>
    <t>苏永清</t>
  </si>
  <si>
    <t>符秋光</t>
  </si>
  <si>
    <t>苏小备</t>
  </si>
  <si>
    <t>苏海利</t>
  </si>
  <si>
    <t>兰家换</t>
  </si>
  <si>
    <t>苏明开</t>
  </si>
  <si>
    <t>苏小皇</t>
  </si>
  <si>
    <t>方昌</t>
  </si>
  <si>
    <t>苏秀光</t>
  </si>
  <si>
    <t>苏亚地</t>
  </si>
  <si>
    <t>苏文保</t>
  </si>
  <si>
    <t>苏亚亲</t>
  </si>
  <si>
    <t>胡玉风</t>
  </si>
  <si>
    <t>甫良妹</t>
  </si>
  <si>
    <t>苏  杰</t>
  </si>
  <si>
    <t>苏小平</t>
  </si>
  <si>
    <t>苏小东</t>
  </si>
  <si>
    <t>苏亚照</t>
  </si>
  <si>
    <t>苏亚俩</t>
  </si>
  <si>
    <t>苏秀明</t>
  </si>
  <si>
    <t>苏洪育</t>
  </si>
  <si>
    <t>苏永进</t>
  </si>
  <si>
    <t>黎秋兰</t>
  </si>
  <si>
    <t>苏开元</t>
  </si>
  <si>
    <t>苏亚练</t>
  </si>
  <si>
    <t>符春苗</t>
  </si>
  <si>
    <t>苏亚金</t>
  </si>
  <si>
    <t>苏张恒</t>
  </si>
  <si>
    <t>苏  林</t>
  </si>
  <si>
    <t>4602XXXXXXXX389X</t>
  </si>
  <si>
    <t>苏清日</t>
  </si>
  <si>
    <t>董亚花</t>
  </si>
  <si>
    <t>苏清宇</t>
  </si>
  <si>
    <t>苏开换</t>
  </si>
  <si>
    <t>苏亚权</t>
  </si>
  <si>
    <t>苏  壮</t>
  </si>
  <si>
    <t>苏洪章</t>
  </si>
  <si>
    <t>胡亚候</t>
  </si>
  <si>
    <t>4602XXXXXXXX4521</t>
  </si>
  <si>
    <t>苏秀清</t>
  </si>
  <si>
    <t>罗小花</t>
  </si>
  <si>
    <t>苏亚军</t>
  </si>
  <si>
    <t>苏柔城</t>
  </si>
  <si>
    <t>苏木桂</t>
  </si>
  <si>
    <t>4602XXXXXXXX3891</t>
  </si>
  <si>
    <t>黎秋连</t>
  </si>
  <si>
    <t>苏亚亮</t>
  </si>
  <si>
    <t>苏洪文</t>
  </si>
  <si>
    <t>苏用庆</t>
  </si>
  <si>
    <t>布山上一</t>
  </si>
  <si>
    <t>罗亚贤</t>
  </si>
  <si>
    <t>胡亚百</t>
  </si>
  <si>
    <t>苏家洪</t>
  </si>
  <si>
    <t>胡亚高</t>
  </si>
  <si>
    <t>胡公会</t>
  </si>
  <si>
    <t>罗明光</t>
  </si>
  <si>
    <t>苏小煌</t>
  </si>
  <si>
    <t>苏永才</t>
  </si>
  <si>
    <t>董亚清</t>
  </si>
  <si>
    <t>罗泽取</t>
  </si>
  <si>
    <t>罗亚山</t>
  </si>
  <si>
    <t>胡清荣</t>
  </si>
  <si>
    <t>胡日光</t>
  </si>
  <si>
    <t>胡亚昌</t>
  </si>
  <si>
    <t>胡开川</t>
  </si>
  <si>
    <t>苏开兴</t>
  </si>
  <si>
    <t>胡文光</t>
  </si>
  <si>
    <t>胡亚林</t>
  </si>
  <si>
    <t>苏良明</t>
  </si>
  <si>
    <t>苏亚于</t>
  </si>
  <si>
    <t>胡亚红</t>
  </si>
  <si>
    <t>苏永勤</t>
  </si>
  <si>
    <t>胡国庆</t>
  </si>
  <si>
    <t>苏丁荣</t>
  </si>
  <si>
    <t>苏吉川</t>
  </si>
  <si>
    <t>罗大贵</t>
  </si>
  <si>
    <t>胡金良</t>
  </si>
  <si>
    <t>罗亚土</t>
  </si>
  <si>
    <t>苏亚光</t>
  </si>
  <si>
    <t>罗亚利</t>
  </si>
  <si>
    <t>苏文育</t>
  </si>
  <si>
    <t>胡明召</t>
  </si>
  <si>
    <t>胡亚发</t>
  </si>
  <si>
    <t>胡文连</t>
  </si>
  <si>
    <t>苏龙金</t>
  </si>
  <si>
    <t>罗开明</t>
  </si>
  <si>
    <t>黎亚芬</t>
  </si>
  <si>
    <t>罗关清</t>
  </si>
  <si>
    <t>苏金宁</t>
  </si>
  <si>
    <t>罗开香</t>
  </si>
  <si>
    <t>胡德才</t>
  </si>
  <si>
    <t>胡德清</t>
  </si>
  <si>
    <t>胡文明</t>
  </si>
  <si>
    <t>兰开华</t>
  </si>
  <si>
    <t>布山上二</t>
  </si>
  <si>
    <t>罗亚新</t>
  </si>
  <si>
    <t>苏洪清</t>
  </si>
  <si>
    <t>苏洪祥</t>
  </si>
  <si>
    <t>胡玉清</t>
  </si>
  <si>
    <t>罗水亲</t>
  </si>
  <si>
    <t>罗清贵</t>
  </si>
  <si>
    <t>罗文清</t>
  </si>
  <si>
    <t>兰亚天</t>
  </si>
  <si>
    <t>罗月初</t>
  </si>
  <si>
    <t>罗日科</t>
  </si>
  <si>
    <t>罗海林</t>
  </si>
  <si>
    <t>罗日光</t>
  </si>
  <si>
    <t>罗德清</t>
  </si>
  <si>
    <t>胡龙文</t>
  </si>
  <si>
    <t>罗明亮</t>
  </si>
  <si>
    <t>兰少荣</t>
  </si>
  <si>
    <t>罗上海</t>
  </si>
  <si>
    <t>兰平</t>
  </si>
  <si>
    <t>罗国开</t>
  </si>
  <si>
    <t>兰国亮</t>
  </si>
  <si>
    <t>符松</t>
  </si>
  <si>
    <t>苏洪明</t>
  </si>
  <si>
    <t>罗开庭</t>
  </si>
  <si>
    <t>罗永明</t>
  </si>
  <si>
    <t>胡泽明</t>
  </si>
  <si>
    <t>苏良胜</t>
  </si>
  <si>
    <t>罗光日</t>
  </si>
  <si>
    <t>苏良贤</t>
  </si>
  <si>
    <t>胡文地</t>
  </si>
  <si>
    <t>罗明利</t>
  </si>
  <si>
    <t>罗龙才</t>
  </si>
  <si>
    <t>兰文保</t>
  </si>
  <si>
    <t>罗上明</t>
  </si>
  <si>
    <t>黎启英</t>
  </si>
  <si>
    <t>罗永华</t>
  </si>
  <si>
    <t>布山下一</t>
  </si>
  <si>
    <t>符文对</t>
  </si>
  <si>
    <t>符龙献</t>
  </si>
  <si>
    <t>符泽荣</t>
  </si>
  <si>
    <t>符海鹏</t>
  </si>
  <si>
    <t>符亚强</t>
  </si>
  <si>
    <t>符亚州</t>
  </si>
  <si>
    <t>符  发</t>
  </si>
  <si>
    <t>符少强</t>
  </si>
  <si>
    <t>符光坚</t>
  </si>
  <si>
    <t>4602XXXXXXXX383x</t>
  </si>
  <si>
    <t>符开保</t>
  </si>
  <si>
    <t>符光昌</t>
  </si>
  <si>
    <t>符光明</t>
  </si>
  <si>
    <t>符春</t>
  </si>
  <si>
    <t>符永华</t>
  </si>
  <si>
    <t>高光成</t>
  </si>
  <si>
    <t>符亚福</t>
  </si>
  <si>
    <t>高亚文</t>
  </si>
  <si>
    <t>符亚仁</t>
  </si>
  <si>
    <t>符明课</t>
  </si>
  <si>
    <t>符该</t>
  </si>
  <si>
    <t>符亚桂</t>
  </si>
  <si>
    <t>符光庭</t>
  </si>
  <si>
    <t>符亚桥</t>
  </si>
  <si>
    <t>符开金</t>
  </si>
  <si>
    <t>苏亚毛</t>
  </si>
  <si>
    <t>符昌翔</t>
  </si>
  <si>
    <t>符亚回</t>
  </si>
  <si>
    <t>符亚杰</t>
  </si>
  <si>
    <t>苏日忠</t>
  </si>
  <si>
    <t>布山下二</t>
  </si>
  <si>
    <t>胡亚针</t>
  </si>
  <si>
    <t>符亚金</t>
  </si>
  <si>
    <t>苏亚平</t>
  </si>
  <si>
    <t>符丁荣</t>
  </si>
  <si>
    <t>苏德辉</t>
  </si>
  <si>
    <t>苏德安</t>
  </si>
  <si>
    <t>符龙清</t>
  </si>
  <si>
    <t>苏木贵</t>
  </si>
  <si>
    <t>苏清坚</t>
  </si>
  <si>
    <t>全会雄</t>
  </si>
  <si>
    <t>4602XXXXXXXX1875</t>
  </si>
  <si>
    <t>胡德龙</t>
  </si>
  <si>
    <t>苏亚开</t>
  </si>
  <si>
    <t>符秋华</t>
  </si>
  <si>
    <t>符德元</t>
  </si>
  <si>
    <t>符开章</t>
  </si>
  <si>
    <t>苏清华</t>
  </si>
  <si>
    <t>符小荣</t>
  </si>
  <si>
    <t>符日华</t>
  </si>
  <si>
    <t>胡国平</t>
  </si>
  <si>
    <t>胡亚县</t>
  </si>
  <si>
    <t>苏亚秋</t>
  </si>
  <si>
    <t>苏明德</t>
  </si>
  <si>
    <t>符亚气</t>
  </si>
  <si>
    <t>符龙生</t>
  </si>
  <si>
    <t xml:space="preserve">    我文门村2025年耕地地力保护补贴种植面积已核实统计完成，核定实际面积3670.36亩。现就有关情况（见以下申报情况明细表）进行公示，公示期5天（自5月19日——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</si>
  <si>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吴雄照</t>
  </si>
  <si>
    <t>力村</t>
  </si>
  <si>
    <t>吴雄钦</t>
  </si>
  <si>
    <t>吴荣灿</t>
  </si>
  <si>
    <t>吴开荣</t>
  </si>
  <si>
    <t>吴德清</t>
  </si>
  <si>
    <t>吴少雄</t>
  </si>
  <si>
    <t>吴德皇</t>
  </si>
  <si>
    <t>吴祥鹏</t>
  </si>
  <si>
    <t>吴文金</t>
  </si>
  <si>
    <t>吴雄清</t>
  </si>
  <si>
    <t>蒲桂荣</t>
  </si>
  <si>
    <t>吴开妹</t>
  </si>
  <si>
    <t>吴少丽</t>
  </si>
  <si>
    <t>吴文福</t>
  </si>
  <si>
    <t>吴少皇</t>
  </si>
  <si>
    <t>吴春连</t>
  </si>
  <si>
    <t>4602XXXXXXXX3865</t>
  </si>
  <si>
    <t>吴世荣</t>
  </si>
  <si>
    <t>吴祥兴</t>
  </si>
  <si>
    <t>4600XXXXXXXX43831</t>
  </si>
  <si>
    <t>吴开们</t>
  </si>
  <si>
    <t>罗开祥</t>
  </si>
  <si>
    <t>吴荣清</t>
  </si>
  <si>
    <t>吴德明</t>
  </si>
  <si>
    <t>吴开城</t>
  </si>
  <si>
    <t>吴德荣</t>
  </si>
  <si>
    <t>吴才秀</t>
  </si>
  <si>
    <t>符其文</t>
  </si>
  <si>
    <t>董明杰</t>
  </si>
  <si>
    <t>吴亚亲</t>
  </si>
  <si>
    <t>吴开华</t>
  </si>
  <si>
    <t>罗明清</t>
  </si>
  <si>
    <t>吴祥平</t>
  </si>
  <si>
    <t>吴文龙</t>
  </si>
  <si>
    <t>4602XXXXXXXX2910</t>
  </si>
  <si>
    <t>吴文良</t>
  </si>
  <si>
    <t>吴文新</t>
  </si>
  <si>
    <t>吴志希</t>
  </si>
  <si>
    <t>吴德亭</t>
  </si>
  <si>
    <t>周春丽</t>
  </si>
  <si>
    <t>4602XXXXXXXX3846</t>
  </si>
  <si>
    <t>吴文明</t>
  </si>
  <si>
    <t>吴泽明</t>
  </si>
  <si>
    <t>吴明金</t>
  </si>
  <si>
    <t>罗开兴</t>
  </si>
  <si>
    <t>董明才</t>
  </si>
  <si>
    <t>吴亚福</t>
  </si>
  <si>
    <t>李少珍</t>
  </si>
  <si>
    <t>吴文香</t>
  </si>
  <si>
    <t>吴文贵</t>
  </si>
  <si>
    <t>董昌胜</t>
  </si>
  <si>
    <t>下那后一</t>
  </si>
  <si>
    <t>董进平</t>
  </si>
  <si>
    <t>4602XXXXXXXX3898</t>
  </si>
  <si>
    <t>董亚军</t>
  </si>
  <si>
    <t>董亚收</t>
  </si>
  <si>
    <t>董文祥</t>
  </si>
  <si>
    <t>周亚苗</t>
  </si>
  <si>
    <t>董永清</t>
  </si>
  <si>
    <t>董亚杰</t>
  </si>
  <si>
    <t>董亚亮</t>
  </si>
  <si>
    <t>董志荣</t>
  </si>
  <si>
    <t>董金城</t>
  </si>
  <si>
    <t>董亚才</t>
  </si>
  <si>
    <t>董永良</t>
  </si>
  <si>
    <t>董家贵</t>
  </si>
  <si>
    <t>董亚议</t>
  </si>
  <si>
    <t>李小亮</t>
  </si>
  <si>
    <t>李文香</t>
  </si>
  <si>
    <t>董亚华</t>
  </si>
  <si>
    <t>董利花</t>
  </si>
  <si>
    <t>董荣辉</t>
  </si>
  <si>
    <t>4602XXXXXXXX3919</t>
  </si>
  <si>
    <t>董亚孙</t>
  </si>
  <si>
    <t>董亚贵</t>
  </si>
  <si>
    <t>董金林</t>
  </si>
  <si>
    <t>董开川</t>
  </si>
  <si>
    <t>董开城</t>
  </si>
  <si>
    <t>李赵荣</t>
  </si>
  <si>
    <t>周亚英</t>
  </si>
  <si>
    <t>4602XXXXXXXX3869</t>
  </si>
  <si>
    <t>董亚慢</t>
  </si>
  <si>
    <t>董良英</t>
  </si>
  <si>
    <t>董玉香</t>
  </si>
  <si>
    <t>4602XXXXXXXX3868</t>
  </si>
  <si>
    <t>周清香</t>
  </si>
  <si>
    <t>兰亚卫</t>
  </si>
  <si>
    <t>李德亲</t>
  </si>
  <si>
    <t>董国开</t>
  </si>
  <si>
    <t>董亚场</t>
  </si>
  <si>
    <t>下那后二</t>
  </si>
  <si>
    <t>李亚全</t>
  </si>
  <si>
    <t>罗明全</t>
  </si>
  <si>
    <t>李亚果</t>
  </si>
  <si>
    <t>李皇清</t>
  </si>
  <si>
    <t>董德元</t>
  </si>
  <si>
    <t>李泽雄</t>
  </si>
  <si>
    <t>罗少林</t>
  </si>
  <si>
    <t>李良平</t>
  </si>
  <si>
    <t>李亚政</t>
  </si>
  <si>
    <t>罗赵龙</t>
  </si>
  <si>
    <t>李进祥</t>
  </si>
  <si>
    <t>李亚佑</t>
  </si>
  <si>
    <t>李日文</t>
  </si>
  <si>
    <t>李日星</t>
  </si>
  <si>
    <t>李清华</t>
  </si>
  <si>
    <t>李  凯</t>
  </si>
  <si>
    <t>李文龙</t>
  </si>
  <si>
    <t>李亚康</t>
  </si>
  <si>
    <t>董亚份</t>
  </si>
  <si>
    <t>李亚战</t>
  </si>
  <si>
    <t>李  强</t>
  </si>
  <si>
    <t>李  诚</t>
  </si>
  <si>
    <t>李亚开</t>
  </si>
  <si>
    <t>李文亮</t>
  </si>
  <si>
    <t>李亚村</t>
  </si>
  <si>
    <t>李亚保</t>
  </si>
  <si>
    <t>李文</t>
  </si>
  <si>
    <t>李其雄</t>
  </si>
  <si>
    <t>李福明</t>
  </si>
  <si>
    <t>李亚福</t>
  </si>
  <si>
    <t>李文秀</t>
  </si>
  <si>
    <t>李文川</t>
  </si>
  <si>
    <t>李升华</t>
  </si>
  <si>
    <t>李秀权</t>
  </si>
  <si>
    <t>董志平</t>
  </si>
  <si>
    <t>董国珍</t>
  </si>
  <si>
    <t>董德强</t>
  </si>
  <si>
    <t>李亚朝</t>
  </si>
  <si>
    <t>李小天</t>
  </si>
  <si>
    <t>李淑华</t>
  </si>
  <si>
    <t>李泽江</t>
  </si>
  <si>
    <t>周德于</t>
  </si>
  <si>
    <t>中那后</t>
  </si>
  <si>
    <t>周德亲</t>
  </si>
  <si>
    <t>周良财</t>
  </si>
  <si>
    <t>李  程</t>
  </si>
  <si>
    <t>罗明奋</t>
  </si>
  <si>
    <t>周文新</t>
  </si>
  <si>
    <t>周雄光</t>
  </si>
  <si>
    <t>吴日明</t>
  </si>
  <si>
    <t>周福雄</t>
  </si>
  <si>
    <t>周皇城</t>
  </si>
  <si>
    <t>周明庭</t>
  </si>
  <si>
    <t>周启文</t>
  </si>
  <si>
    <t>周明尚</t>
  </si>
  <si>
    <t>周文全</t>
  </si>
  <si>
    <t>周亚亮</t>
  </si>
  <si>
    <t>罗文华</t>
  </si>
  <si>
    <t>吴学明</t>
  </si>
  <si>
    <t>李少雄</t>
  </si>
  <si>
    <t>周明赵</t>
  </si>
  <si>
    <t>周明院</t>
  </si>
  <si>
    <t>周桂情</t>
  </si>
  <si>
    <t>周清明</t>
  </si>
  <si>
    <t>周国文</t>
  </si>
  <si>
    <t>周小亮</t>
  </si>
  <si>
    <t>周桂荣</t>
  </si>
  <si>
    <t>周启明</t>
  </si>
  <si>
    <t>符桂萍</t>
  </si>
  <si>
    <t>周昌明</t>
  </si>
  <si>
    <t>罗进东</t>
  </si>
  <si>
    <t>吴亚元</t>
  </si>
  <si>
    <t>周良光</t>
  </si>
  <si>
    <t>周进明</t>
  </si>
  <si>
    <t>吴  颂</t>
  </si>
  <si>
    <t>周亚头</t>
  </si>
  <si>
    <t>周其明</t>
  </si>
  <si>
    <t>周莉花</t>
  </si>
  <si>
    <t>4602XXXXXXXX3886</t>
  </si>
  <si>
    <t>董亚想</t>
  </si>
  <si>
    <t>周有垂</t>
  </si>
  <si>
    <t>董清琼</t>
  </si>
  <si>
    <t>周清皇</t>
  </si>
  <si>
    <t>周昌良</t>
  </si>
  <si>
    <t>罗桂英</t>
  </si>
  <si>
    <t>周昌华</t>
  </si>
  <si>
    <t>董开雄</t>
  </si>
  <si>
    <t>周亚鹏</t>
  </si>
  <si>
    <t>周克文</t>
  </si>
  <si>
    <t>罗文斌</t>
  </si>
  <si>
    <t>周国庆</t>
  </si>
  <si>
    <t>周忠辉</t>
  </si>
  <si>
    <t>周上文</t>
  </si>
  <si>
    <t>周文华</t>
  </si>
  <si>
    <t>周苏哲</t>
  </si>
  <si>
    <t>周昌盛</t>
  </si>
  <si>
    <t>周良清</t>
  </si>
  <si>
    <t>周亚三</t>
  </si>
  <si>
    <t>周少皇</t>
  </si>
  <si>
    <t>周亚保</t>
  </si>
  <si>
    <t>周桂清</t>
  </si>
  <si>
    <t>周  龙</t>
  </si>
  <si>
    <t>周志城</t>
  </si>
  <si>
    <t>周张可</t>
  </si>
  <si>
    <t>周文初</t>
  </si>
  <si>
    <t>周熙敏</t>
  </si>
  <si>
    <t>周忠清</t>
  </si>
  <si>
    <t>周国清</t>
  </si>
  <si>
    <t>周  伟</t>
  </si>
  <si>
    <t>罗文忠</t>
  </si>
  <si>
    <t>董开良</t>
  </si>
  <si>
    <t>董金花</t>
  </si>
  <si>
    <t>周启良</t>
  </si>
  <si>
    <t>周小川</t>
  </si>
  <si>
    <t>黎秀英</t>
  </si>
  <si>
    <t>周昌荣</t>
  </si>
  <si>
    <t>罗秀明</t>
  </si>
  <si>
    <t>董秀花</t>
  </si>
  <si>
    <t>周亚元</t>
  </si>
  <si>
    <t>董清光</t>
  </si>
  <si>
    <t>上那后一</t>
  </si>
  <si>
    <t>周亚用</t>
  </si>
  <si>
    <t>周玉雄</t>
  </si>
  <si>
    <t>董金龙</t>
  </si>
  <si>
    <t>周文诚</t>
  </si>
  <si>
    <t>周文荣</t>
  </si>
  <si>
    <t>董明玉</t>
  </si>
  <si>
    <t>董家明</t>
  </si>
  <si>
    <t>董家儒</t>
  </si>
  <si>
    <t>董祥壮</t>
  </si>
  <si>
    <t>高秀英</t>
  </si>
  <si>
    <t>董亚江</t>
  </si>
  <si>
    <t>董上荣</t>
  </si>
  <si>
    <t>董世华</t>
  </si>
  <si>
    <t>罗金梅</t>
  </si>
  <si>
    <t>董良明</t>
  </si>
  <si>
    <t>董日清</t>
  </si>
  <si>
    <t>董学进</t>
  </si>
  <si>
    <t>董上良</t>
  </si>
  <si>
    <t>董清良</t>
  </si>
  <si>
    <t>高雄妹</t>
  </si>
  <si>
    <t>董世光</t>
  </si>
  <si>
    <t>董家荣</t>
  </si>
  <si>
    <t>董世生</t>
  </si>
  <si>
    <t>董亚政</t>
  </si>
  <si>
    <t>董文良</t>
  </si>
  <si>
    <t>董家良</t>
  </si>
  <si>
    <t>董亚省</t>
  </si>
  <si>
    <t>董进光</t>
  </si>
  <si>
    <t>董进发</t>
  </si>
  <si>
    <t>董利荣</t>
  </si>
  <si>
    <t>董亚铁</t>
  </si>
  <si>
    <t>董金山</t>
  </si>
  <si>
    <t>董德亲</t>
  </si>
  <si>
    <t>董明亮</t>
  </si>
  <si>
    <t>董日才</t>
  </si>
  <si>
    <t>董清明</t>
  </si>
  <si>
    <t>董日忠</t>
  </si>
  <si>
    <t>董洪新</t>
  </si>
  <si>
    <t>董日平</t>
  </si>
  <si>
    <t>李洪英</t>
  </si>
  <si>
    <t>董国琼</t>
  </si>
  <si>
    <t>董海良</t>
  </si>
  <si>
    <t>董生财</t>
  </si>
  <si>
    <t>董亚红</t>
  </si>
  <si>
    <t>董生益</t>
  </si>
  <si>
    <t>董忠明</t>
  </si>
  <si>
    <t>董学智</t>
  </si>
  <si>
    <t>4602XXXXXXXX3918</t>
  </si>
  <si>
    <t>董洪亮</t>
  </si>
  <si>
    <t>董庆才</t>
  </si>
  <si>
    <t>董良才</t>
  </si>
  <si>
    <t>董德才</t>
  </si>
  <si>
    <t>董亚荣</t>
  </si>
  <si>
    <t>董初清</t>
  </si>
  <si>
    <t>董家才</t>
  </si>
  <si>
    <t>董少荣</t>
  </si>
  <si>
    <t>董进华</t>
  </si>
  <si>
    <t>董桂贤</t>
  </si>
  <si>
    <t>董桂明</t>
  </si>
  <si>
    <t>董俊才</t>
  </si>
  <si>
    <t>林春燕</t>
  </si>
  <si>
    <t>董清华</t>
  </si>
  <si>
    <t>董日华</t>
  </si>
  <si>
    <t>董日强</t>
  </si>
  <si>
    <t>董初条</t>
  </si>
  <si>
    <t>董初明</t>
  </si>
  <si>
    <t>兰秀香</t>
  </si>
  <si>
    <t>韦  姗</t>
  </si>
  <si>
    <t>4602XXXXXXXX4029</t>
  </si>
  <si>
    <t>董洪章</t>
  </si>
  <si>
    <t>上那后二</t>
  </si>
  <si>
    <t>董荣标</t>
  </si>
  <si>
    <t>董桂财</t>
  </si>
  <si>
    <t>李  才</t>
  </si>
  <si>
    <t>董亚孔</t>
  </si>
  <si>
    <t>李元花</t>
  </si>
  <si>
    <t>董文明</t>
  </si>
  <si>
    <t>吴亚胜</t>
  </si>
  <si>
    <t>董智明</t>
  </si>
  <si>
    <t>董  程</t>
  </si>
  <si>
    <t>李良英</t>
  </si>
  <si>
    <t>董皇成</t>
  </si>
  <si>
    <t>董明利</t>
  </si>
  <si>
    <t>吴玉连</t>
  </si>
  <si>
    <t>董亚词</t>
  </si>
  <si>
    <t>董良伟</t>
  </si>
  <si>
    <t>董智庆</t>
  </si>
  <si>
    <t>周文开</t>
  </si>
  <si>
    <t>李信庚</t>
  </si>
  <si>
    <t>董秀荣</t>
  </si>
  <si>
    <t>董雄清</t>
  </si>
  <si>
    <t>董泽城</t>
  </si>
  <si>
    <t>董泽荣</t>
  </si>
  <si>
    <t xml:space="preserve"> 董亚丽 </t>
  </si>
  <si>
    <t>董泽辉</t>
  </si>
  <si>
    <t>董祥辉</t>
  </si>
  <si>
    <t>周少英</t>
  </si>
  <si>
    <t>吴亚练</t>
  </si>
  <si>
    <t>董亚响</t>
  </si>
  <si>
    <t>董志明</t>
  </si>
  <si>
    <t>董良荣</t>
  </si>
  <si>
    <t>董良新</t>
  </si>
  <si>
    <t>董文初</t>
  </si>
  <si>
    <t>董国光</t>
  </si>
  <si>
    <t>董世亮</t>
  </si>
  <si>
    <t>董永明</t>
  </si>
  <si>
    <t>周启娘</t>
  </si>
  <si>
    <t>董文现</t>
  </si>
  <si>
    <t>董上光</t>
  </si>
  <si>
    <t>董良光</t>
  </si>
  <si>
    <t>董新雄</t>
  </si>
  <si>
    <t>董永开</t>
  </si>
  <si>
    <t>李德良</t>
  </si>
  <si>
    <t>上文门一</t>
  </si>
  <si>
    <t>李亚占</t>
  </si>
  <si>
    <t>李亚初</t>
  </si>
  <si>
    <t>李亚华</t>
  </si>
  <si>
    <t>李日明</t>
  </si>
  <si>
    <t>李亚平</t>
  </si>
  <si>
    <t>李正德</t>
  </si>
  <si>
    <t>李福荣</t>
  </si>
  <si>
    <t>李忠文</t>
  </si>
  <si>
    <t>李上元</t>
  </si>
  <si>
    <t>罗文秀</t>
  </si>
  <si>
    <t>李其荣</t>
  </si>
  <si>
    <t>李盛良</t>
  </si>
  <si>
    <t>李泽荣</t>
  </si>
  <si>
    <t>李文有</t>
  </si>
  <si>
    <t>李海标</t>
  </si>
  <si>
    <t>李武汉</t>
  </si>
  <si>
    <t>李上荣</t>
  </si>
  <si>
    <t>李明龙</t>
  </si>
  <si>
    <t>李昌权</t>
  </si>
  <si>
    <t>董亚示</t>
  </si>
  <si>
    <t>李福才</t>
  </si>
  <si>
    <t>李少路</t>
  </si>
  <si>
    <t>李永钦</t>
  </si>
  <si>
    <t>李日强</t>
  </si>
  <si>
    <t>李亚发</t>
  </si>
  <si>
    <t>李进生</t>
  </si>
  <si>
    <t>李铭桂</t>
  </si>
  <si>
    <t>李文甫</t>
  </si>
  <si>
    <t>李亚院</t>
  </si>
  <si>
    <t>李明因</t>
  </si>
  <si>
    <t>董少花</t>
  </si>
  <si>
    <t>李进龙</t>
  </si>
  <si>
    <t>罗爱连</t>
  </si>
  <si>
    <t>董丽婷</t>
  </si>
  <si>
    <t>王亚帝</t>
  </si>
  <si>
    <t>李明进</t>
  </si>
  <si>
    <t>李雄标</t>
  </si>
  <si>
    <t>上文门二</t>
  </si>
  <si>
    <t>李雄进</t>
  </si>
  <si>
    <t>李德贵</t>
  </si>
  <si>
    <t>李明东</t>
  </si>
  <si>
    <t>董  伟</t>
  </si>
  <si>
    <t>李明颂</t>
  </si>
  <si>
    <t>李秀花</t>
  </si>
  <si>
    <t>李国庆</t>
  </si>
  <si>
    <t>符永芳</t>
  </si>
  <si>
    <t>董秀英</t>
  </si>
  <si>
    <t>李福清</t>
  </si>
  <si>
    <t>李福雄</t>
  </si>
  <si>
    <t>李德勤</t>
  </si>
  <si>
    <t>李成元</t>
  </si>
  <si>
    <t>李日雄</t>
  </si>
  <si>
    <t xml:space="preserve">  </t>
  </si>
  <si>
    <t>李伟清</t>
  </si>
  <si>
    <t>李亚颂</t>
  </si>
  <si>
    <t>李日权</t>
  </si>
  <si>
    <t>李昌胜</t>
  </si>
  <si>
    <t>李才林</t>
  </si>
  <si>
    <t>李长宏</t>
  </si>
  <si>
    <t>李亚越</t>
  </si>
  <si>
    <t>董亚槟</t>
  </si>
  <si>
    <t>李福祥</t>
  </si>
  <si>
    <t>李永明</t>
  </si>
  <si>
    <t>李圣鸿</t>
  </si>
  <si>
    <t>李国荣</t>
  </si>
  <si>
    <t>李德强</t>
  </si>
  <si>
    <t>李开华</t>
  </si>
  <si>
    <t>李昌庭</t>
  </si>
  <si>
    <t>李秀明</t>
  </si>
  <si>
    <t>苏华琼</t>
  </si>
  <si>
    <t>李盛标</t>
  </si>
  <si>
    <t>李  忠</t>
  </si>
  <si>
    <t>李昌生</t>
  </si>
  <si>
    <t>董亚余</t>
  </si>
  <si>
    <t>李日光</t>
  </si>
  <si>
    <t>李德龙</t>
  </si>
  <si>
    <t>李亚想</t>
  </si>
  <si>
    <t>李昌文</t>
  </si>
  <si>
    <t>符世婴</t>
  </si>
  <si>
    <t>李桂皇</t>
  </si>
  <si>
    <t>李德元</t>
  </si>
  <si>
    <t>兰秀清</t>
  </si>
  <si>
    <t>中文门</t>
  </si>
  <si>
    <t>蓝秀珍</t>
  </si>
  <si>
    <t>兰祥辉</t>
  </si>
  <si>
    <t>李焕祥</t>
  </si>
  <si>
    <t>黄慧</t>
  </si>
  <si>
    <t>李文育</t>
  </si>
  <si>
    <t>李南春</t>
  </si>
  <si>
    <t>李荣才</t>
  </si>
  <si>
    <t>李进花</t>
  </si>
  <si>
    <t>符成壮</t>
  </si>
  <si>
    <t>董秀珠</t>
  </si>
  <si>
    <t>兰文德</t>
  </si>
  <si>
    <t>兰祥福</t>
  </si>
  <si>
    <t>蓝金辉</t>
  </si>
  <si>
    <t>兰亚鹏</t>
  </si>
  <si>
    <t>董秋香</t>
  </si>
  <si>
    <t>兰文新</t>
  </si>
  <si>
    <t>蓝富强</t>
  </si>
  <si>
    <t>符德权</t>
  </si>
  <si>
    <t>蓝光明</t>
  </si>
  <si>
    <t>周良花</t>
  </si>
  <si>
    <t>李亚场</t>
  </si>
  <si>
    <t>兰永江</t>
  </si>
  <si>
    <t>兰文兴</t>
  </si>
  <si>
    <t>蓝师荣</t>
  </si>
  <si>
    <t>董亚伟</t>
  </si>
  <si>
    <t>董爱莲</t>
  </si>
  <si>
    <t>李忠良</t>
  </si>
  <si>
    <t>李亚钦</t>
  </si>
  <si>
    <t>蓝文雄</t>
  </si>
  <si>
    <t>李清皇</t>
  </si>
  <si>
    <t>李伟聪</t>
  </si>
  <si>
    <t>兰亚贵</t>
  </si>
  <si>
    <t>李少生</t>
  </si>
  <si>
    <t>李文院</t>
  </si>
  <si>
    <t>李德才</t>
  </si>
  <si>
    <t>李  奇</t>
  </si>
  <si>
    <t>林亚战</t>
  </si>
  <si>
    <t>李京诚</t>
  </si>
  <si>
    <t>下文门</t>
  </si>
  <si>
    <t>李日春</t>
  </si>
  <si>
    <t>李清平</t>
  </si>
  <si>
    <t>李清会</t>
  </si>
  <si>
    <t>李金龙</t>
  </si>
  <si>
    <t>董文贤</t>
  </si>
  <si>
    <t>董亚妞</t>
  </si>
  <si>
    <t>李  鹏</t>
  </si>
  <si>
    <t>董春丽</t>
  </si>
  <si>
    <t>李新明</t>
  </si>
  <si>
    <t>李开忠</t>
  </si>
  <si>
    <t>李清明</t>
  </si>
  <si>
    <t>李明祥</t>
  </si>
  <si>
    <t>李孔夫</t>
  </si>
  <si>
    <t>4602XXXXXXXX63816</t>
  </si>
  <si>
    <t>董文昌</t>
  </si>
  <si>
    <t>李清好</t>
  </si>
  <si>
    <t>李世元</t>
  </si>
  <si>
    <t>李永兴</t>
  </si>
  <si>
    <t>李赵宇</t>
  </si>
  <si>
    <t>李启新</t>
  </si>
  <si>
    <t>李诚云</t>
  </si>
  <si>
    <t>李德开</t>
  </si>
  <si>
    <t>李世明</t>
  </si>
  <si>
    <t>李世文</t>
  </si>
  <si>
    <t>李远志</t>
  </si>
  <si>
    <t>李长青</t>
  </si>
  <si>
    <t>李元海</t>
  </si>
  <si>
    <t>李亚洪</t>
  </si>
  <si>
    <t>蓝珍林</t>
  </si>
  <si>
    <t>李小龙</t>
  </si>
  <si>
    <t>李日辉</t>
  </si>
  <si>
    <t>李长春</t>
  </si>
  <si>
    <t>李清秀</t>
  </si>
  <si>
    <t>李明才</t>
  </si>
  <si>
    <t>李永庭</t>
  </si>
  <si>
    <t>李精伟</t>
  </si>
  <si>
    <t>李德秀</t>
  </si>
  <si>
    <t>李昌盛</t>
  </si>
  <si>
    <t>李永祥</t>
  </si>
  <si>
    <t>李永皇</t>
  </si>
  <si>
    <t>李恒晰</t>
  </si>
  <si>
    <t>加业一</t>
  </si>
  <si>
    <t>董秀清</t>
  </si>
  <si>
    <t>董良平</t>
  </si>
  <si>
    <t>董世龙</t>
  </si>
  <si>
    <t>董亚平</t>
  </si>
  <si>
    <t>董清院</t>
  </si>
  <si>
    <t>董福才</t>
  </si>
  <si>
    <t>4602XXXXXXXX391X</t>
  </si>
  <si>
    <t>董文强</t>
  </si>
  <si>
    <t>董其荣</t>
  </si>
  <si>
    <t>董亚福</t>
  </si>
  <si>
    <t>董亚燕</t>
  </si>
  <si>
    <t>董德明</t>
  </si>
  <si>
    <t>董升</t>
  </si>
  <si>
    <t>董文练</t>
  </si>
  <si>
    <t>董日祥</t>
  </si>
  <si>
    <t>董忠清</t>
  </si>
  <si>
    <t>董瑛</t>
  </si>
  <si>
    <t>董德光</t>
  </si>
  <si>
    <t>董亚忠</t>
  </si>
  <si>
    <t>董世明</t>
  </si>
  <si>
    <t>董日军</t>
  </si>
  <si>
    <t>董睿华</t>
  </si>
  <si>
    <t>符玉女</t>
  </si>
  <si>
    <t>董芷伸</t>
  </si>
  <si>
    <t>董德进</t>
  </si>
  <si>
    <t>董德新</t>
  </si>
  <si>
    <t>董亚金</t>
  </si>
  <si>
    <t>李彬</t>
  </si>
  <si>
    <t>董理祥</t>
  </si>
  <si>
    <t>董良华</t>
  </si>
  <si>
    <t>加业二</t>
  </si>
  <si>
    <t>董会平</t>
  </si>
  <si>
    <t>李其光</t>
  </si>
  <si>
    <t>董其梅</t>
  </si>
  <si>
    <t>董少龙</t>
  </si>
  <si>
    <t>董泽江</t>
  </si>
  <si>
    <t>董德良</t>
  </si>
  <si>
    <t>董德清</t>
  </si>
  <si>
    <t>董国灿</t>
  </si>
  <si>
    <t>苏雄花</t>
  </si>
  <si>
    <t>李聪</t>
  </si>
  <si>
    <t>王玉莲</t>
  </si>
  <si>
    <t>董文光</t>
  </si>
  <si>
    <t>李良清</t>
  </si>
  <si>
    <t>李志荣</t>
  </si>
  <si>
    <t>董明丁</t>
  </si>
  <si>
    <t>董明会</t>
  </si>
  <si>
    <t>李亚清</t>
  </si>
  <si>
    <t>董亚庆</t>
  </si>
  <si>
    <t>李文良</t>
  </si>
  <si>
    <t>董德洲</t>
  </si>
  <si>
    <t>董侣彪</t>
  </si>
  <si>
    <t>董其明</t>
  </si>
  <si>
    <t>董昌雄</t>
  </si>
  <si>
    <t>董海平</t>
  </si>
  <si>
    <t>董理伟</t>
  </si>
  <si>
    <t>董明清</t>
  </si>
  <si>
    <t>李郁英</t>
  </si>
  <si>
    <t>董永进</t>
  </si>
  <si>
    <t>董昌明</t>
  </si>
  <si>
    <t>董国财</t>
  </si>
  <si>
    <t>王永英</t>
  </si>
  <si>
    <t>董进才</t>
  </si>
  <si>
    <t>董国良</t>
  </si>
  <si>
    <t>李进</t>
  </si>
  <si>
    <t>董学明</t>
  </si>
  <si>
    <t>李永辉</t>
  </si>
  <si>
    <t>董会荣</t>
  </si>
  <si>
    <t>苏上花</t>
  </si>
  <si>
    <t>李日芳</t>
  </si>
  <si>
    <t>高洪美</t>
  </si>
  <si>
    <t>董其清</t>
  </si>
  <si>
    <t>龙海一</t>
  </si>
  <si>
    <t>李文机</t>
  </si>
  <si>
    <t>李开荣</t>
  </si>
  <si>
    <t>李良明</t>
  </si>
  <si>
    <t>李明权</t>
  </si>
  <si>
    <t>李泽新</t>
  </si>
  <si>
    <t>李秀雄</t>
  </si>
  <si>
    <t>罗永川</t>
  </si>
  <si>
    <t>李庭忠</t>
  </si>
  <si>
    <t>李亚燕</t>
  </si>
  <si>
    <t>李志忠</t>
  </si>
  <si>
    <t>董爱花</t>
  </si>
  <si>
    <t>林小川</t>
  </si>
  <si>
    <t>董亚交</t>
  </si>
  <si>
    <t>李亚应</t>
  </si>
  <si>
    <t>李进福</t>
  </si>
  <si>
    <t>李亚祥</t>
  </si>
  <si>
    <t>兰明燕</t>
  </si>
  <si>
    <t>4602XXXXXXXX836</t>
  </si>
  <si>
    <t>李亚恶</t>
  </si>
  <si>
    <t>李庭才</t>
  </si>
  <si>
    <t>李开生</t>
  </si>
  <si>
    <t>董亚胜</t>
  </si>
  <si>
    <t>董亚兴</t>
  </si>
  <si>
    <t>黄梅英</t>
  </si>
  <si>
    <t>董祥新</t>
  </si>
  <si>
    <t>李德城</t>
  </si>
  <si>
    <t>李日花</t>
  </si>
  <si>
    <t>李泽强</t>
  </si>
  <si>
    <t>李海平</t>
  </si>
  <si>
    <t>李亚球</t>
  </si>
  <si>
    <t>董亚开</t>
  </si>
  <si>
    <t>董海周</t>
  </si>
  <si>
    <t>龙海二</t>
  </si>
  <si>
    <t>符春珍</t>
  </si>
  <si>
    <t>董焕向</t>
  </si>
  <si>
    <t>董忠贤</t>
  </si>
  <si>
    <t>董忠献</t>
  </si>
  <si>
    <t>董伟崇</t>
  </si>
  <si>
    <t>董泽良</t>
  </si>
  <si>
    <t>董亚新</t>
  </si>
  <si>
    <t>董泽洪</t>
  </si>
  <si>
    <t>董建平</t>
  </si>
  <si>
    <t>董颂文</t>
  </si>
  <si>
    <t>兰进艳</t>
  </si>
  <si>
    <t>董昌良</t>
  </si>
  <si>
    <t>董德雄</t>
  </si>
  <si>
    <t>董忠汉</t>
  </si>
  <si>
    <t>董上军</t>
  </si>
  <si>
    <t>董亚叶</t>
  </si>
  <si>
    <t>董少皇</t>
  </si>
  <si>
    <t>董明金</t>
  </si>
  <si>
    <t>董海昌</t>
  </si>
  <si>
    <t>李日交</t>
  </si>
  <si>
    <t>董德钦</t>
  </si>
  <si>
    <t>董亚召</t>
  </si>
  <si>
    <t>董亚元</t>
  </si>
  <si>
    <t>李泽爱</t>
  </si>
  <si>
    <t>兰德钦</t>
  </si>
  <si>
    <t>上神庭</t>
  </si>
  <si>
    <t>符召明</t>
  </si>
  <si>
    <t>兰亚可</t>
  </si>
  <si>
    <t>兰亚桥</t>
  </si>
  <si>
    <t>董金富</t>
  </si>
  <si>
    <t>兰文亮</t>
  </si>
  <si>
    <t>符  辉</t>
  </si>
  <si>
    <t>兰亚壮</t>
  </si>
  <si>
    <t>兰德青</t>
  </si>
  <si>
    <t>董启英</t>
  </si>
  <si>
    <t>兰文清</t>
  </si>
  <si>
    <t>兰启辉</t>
  </si>
  <si>
    <t>符良文</t>
  </si>
  <si>
    <t>兰明祥</t>
  </si>
  <si>
    <t>兰文开</t>
  </si>
  <si>
    <t>兰亚用</t>
  </si>
  <si>
    <t>兰  高</t>
  </si>
  <si>
    <t>兰雄平</t>
  </si>
  <si>
    <t>符日良</t>
  </si>
  <si>
    <t>符海忠</t>
  </si>
  <si>
    <t>董亚懦</t>
  </si>
  <si>
    <t>兰昌发</t>
  </si>
  <si>
    <t>兰文龙</t>
  </si>
  <si>
    <t>兰亚清</t>
  </si>
  <si>
    <t>兰秀德</t>
  </si>
  <si>
    <t>兰日龙</t>
  </si>
  <si>
    <t>董秋花</t>
  </si>
  <si>
    <t>符其标</t>
  </si>
  <si>
    <t>蓝明莲</t>
  </si>
  <si>
    <t>4602XXXXXXXX3901</t>
  </si>
  <si>
    <t>符亚进</t>
  </si>
  <si>
    <t>兰金宁</t>
  </si>
  <si>
    <t>兰昌明</t>
  </si>
  <si>
    <t>董亚皇</t>
  </si>
  <si>
    <t>兰其生</t>
  </si>
  <si>
    <t>兰亚文</t>
  </si>
  <si>
    <t>兰亚秀</t>
  </si>
  <si>
    <t>符观</t>
  </si>
  <si>
    <t>符少红</t>
  </si>
  <si>
    <t xml:space="preserve">  符亚雄  </t>
  </si>
  <si>
    <t>兰德才</t>
  </si>
  <si>
    <t>兰永安</t>
  </si>
  <si>
    <t>符  昌</t>
  </si>
  <si>
    <t>兰鸿明</t>
  </si>
  <si>
    <t>李永英</t>
  </si>
  <si>
    <t>4602XXXXXXXX3883</t>
  </si>
  <si>
    <t>兰永明</t>
  </si>
  <si>
    <t>符少利</t>
  </si>
  <si>
    <t>兰  郭</t>
  </si>
  <si>
    <t>兰亚并</t>
  </si>
  <si>
    <t>兰亚忠</t>
  </si>
  <si>
    <t>符昌辉</t>
  </si>
  <si>
    <t>兰小龙</t>
  </si>
  <si>
    <t>兰文训</t>
  </si>
  <si>
    <t>董福花</t>
  </si>
  <si>
    <t>符昌良</t>
  </si>
  <si>
    <t>董福兴</t>
  </si>
  <si>
    <t>兰昌皇</t>
  </si>
  <si>
    <t>4602XXXXXXXX3937</t>
  </si>
  <si>
    <t>兰忠文</t>
  </si>
  <si>
    <t>兰日强</t>
  </si>
  <si>
    <t>董亚员</t>
  </si>
  <si>
    <t>兰亚初</t>
  </si>
  <si>
    <t>兰清于</t>
  </si>
  <si>
    <t>兰  天</t>
  </si>
  <si>
    <t>李亚亲</t>
  </si>
  <si>
    <t>苏海梅</t>
  </si>
  <si>
    <t>4602XXXXXXXX0525</t>
  </si>
  <si>
    <t>兰亚毫</t>
  </si>
  <si>
    <t>符桂金</t>
  </si>
  <si>
    <t>兰文弟</t>
  </si>
  <si>
    <t>中神庭</t>
  </si>
  <si>
    <t>兰昌希</t>
  </si>
  <si>
    <t>兰福式</t>
  </si>
  <si>
    <t>罗亚标</t>
  </si>
  <si>
    <t>董亚盼</t>
  </si>
  <si>
    <t>李亚连</t>
  </si>
  <si>
    <t>罗启辉</t>
  </si>
  <si>
    <t>罗亚开</t>
  </si>
  <si>
    <t>符亚付</t>
  </si>
  <si>
    <t>符  平</t>
  </si>
  <si>
    <t>兰亚果</t>
  </si>
  <si>
    <t>兰开兴</t>
  </si>
  <si>
    <t>兰亚探</t>
  </si>
  <si>
    <t>兰才林</t>
  </si>
  <si>
    <t>兰  嫔</t>
  </si>
  <si>
    <t>4602XXXXXXXX386X</t>
  </si>
  <si>
    <t>李亚国</t>
  </si>
  <si>
    <t>符明良</t>
  </si>
  <si>
    <t>兰其孝</t>
  </si>
  <si>
    <t>黎玉花</t>
  </si>
  <si>
    <t>符少庆</t>
  </si>
  <si>
    <t>兰清冲</t>
  </si>
  <si>
    <t>兰少明</t>
  </si>
  <si>
    <t>罗德龙</t>
  </si>
  <si>
    <t>兰日光</t>
  </si>
  <si>
    <t>兰亚洪</t>
  </si>
  <si>
    <t>兰进明</t>
  </si>
  <si>
    <t>兰才胜</t>
  </si>
  <si>
    <t>符亚路</t>
  </si>
  <si>
    <t>罗明扬</t>
  </si>
  <si>
    <t>兰秋明</t>
  </si>
  <si>
    <t>罗世明</t>
  </si>
  <si>
    <t>兰明月</t>
  </si>
  <si>
    <t>兰  颖</t>
  </si>
  <si>
    <t>罗亚燕</t>
  </si>
  <si>
    <t>下神庭</t>
  </si>
  <si>
    <t>罗亚砖</t>
  </si>
  <si>
    <t>罗德生</t>
  </si>
  <si>
    <t>罗德金</t>
  </si>
  <si>
    <t>罗荣进</t>
  </si>
  <si>
    <t>罗秀香</t>
  </si>
  <si>
    <t>罗成林</t>
  </si>
  <si>
    <t>蓝清光</t>
  </si>
  <si>
    <t>罗亚想</t>
  </si>
  <si>
    <t>罗福雄</t>
  </si>
  <si>
    <t>兰昌良</t>
  </si>
  <si>
    <t>兰清华</t>
  </si>
  <si>
    <t>董日梅</t>
  </si>
  <si>
    <t>罗德光</t>
  </si>
  <si>
    <t>罗少再</t>
  </si>
  <si>
    <t>罗泽明</t>
  </si>
  <si>
    <t>黎良英</t>
  </si>
  <si>
    <t>罗亚建</t>
  </si>
  <si>
    <t>罗德义</t>
  </si>
  <si>
    <t>罗亚场</t>
  </si>
  <si>
    <t>兰亚江</t>
  </si>
  <si>
    <t>兰亚对</t>
  </si>
  <si>
    <t>兰其文</t>
  </si>
  <si>
    <t>罗亚风</t>
  </si>
  <si>
    <t>董明英</t>
  </si>
  <si>
    <t>罗亚员</t>
  </si>
  <si>
    <t>罗日军</t>
  </si>
  <si>
    <t>罗德才</t>
  </si>
  <si>
    <t>兰亚亮</t>
  </si>
  <si>
    <t>罗日初</t>
  </si>
  <si>
    <t>周亚细</t>
  </si>
  <si>
    <t>董成英</t>
  </si>
  <si>
    <t>罗少平</t>
  </si>
  <si>
    <t>拉丁</t>
  </si>
  <si>
    <t>黎永春</t>
  </si>
  <si>
    <t>罗宏壮</t>
  </si>
  <si>
    <t>罗亚良</t>
  </si>
  <si>
    <t>黎亚辉</t>
  </si>
  <si>
    <t>罗秀贵</t>
  </si>
  <si>
    <t>罗明雄</t>
  </si>
  <si>
    <t>周美香</t>
  </si>
  <si>
    <t>罗世用</t>
  </si>
  <si>
    <t>董少霞</t>
  </si>
  <si>
    <t>罗金强</t>
  </si>
  <si>
    <t>罗  赫</t>
  </si>
  <si>
    <t>黎亚欠</t>
  </si>
  <si>
    <t>罗世江</t>
  </si>
  <si>
    <t>罗世珍</t>
  </si>
  <si>
    <t>黎昌辉</t>
  </si>
  <si>
    <t>罗明电</t>
  </si>
  <si>
    <t>黎良元</t>
  </si>
  <si>
    <t>黎良庭</t>
  </si>
  <si>
    <t>黎良兴</t>
  </si>
  <si>
    <t>黎启全</t>
  </si>
  <si>
    <t>黎天鹏</t>
  </si>
  <si>
    <t>董明灵</t>
  </si>
  <si>
    <t>黎  天</t>
  </si>
  <si>
    <t>董亚果</t>
  </si>
  <si>
    <t>黎学诚</t>
  </si>
  <si>
    <t>黎侦辉</t>
  </si>
  <si>
    <t>黎启文</t>
  </si>
  <si>
    <t>黎明清</t>
  </si>
  <si>
    <t>高亚少</t>
  </si>
  <si>
    <t>罗明辉</t>
  </si>
  <si>
    <t>罗进明</t>
  </si>
  <si>
    <t>罗亚豪</t>
  </si>
  <si>
    <t>黎良明</t>
  </si>
  <si>
    <t>黎  强</t>
  </si>
  <si>
    <t>黎亚那</t>
  </si>
  <si>
    <t>罗世荣</t>
  </si>
  <si>
    <t>黎启新</t>
  </si>
  <si>
    <t>罗开良</t>
  </si>
  <si>
    <t>罗亚雄</t>
  </si>
  <si>
    <t>罗泽皇</t>
  </si>
  <si>
    <t>罗永江</t>
  </si>
  <si>
    <t>罗少华</t>
  </si>
  <si>
    <t>黎亚强</t>
  </si>
  <si>
    <t>罗泽辉</t>
  </si>
  <si>
    <t>黎良财</t>
  </si>
  <si>
    <t>李秀美</t>
  </si>
  <si>
    <t>黎小强</t>
  </si>
  <si>
    <t>吴日花</t>
  </si>
  <si>
    <t>黎少寺</t>
  </si>
  <si>
    <t>黎秀清</t>
  </si>
  <si>
    <t>周日章</t>
  </si>
  <si>
    <t>西风一</t>
  </si>
  <si>
    <t>罗焕清</t>
  </si>
  <si>
    <t>罗运祥</t>
  </si>
  <si>
    <t>董秋英</t>
  </si>
  <si>
    <t>周良生</t>
  </si>
  <si>
    <t>罗焕向</t>
  </si>
  <si>
    <t>罗晓斌</t>
  </si>
  <si>
    <t>罗良哨</t>
  </si>
  <si>
    <t>罗明强</t>
  </si>
  <si>
    <t>罗明孝</t>
  </si>
  <si>
    <t>罗文川</t>
  </si>
  <si>
    <t>罗明还</t>
  </si>
  <si>
    <t>罗日忠</t>
  </si>
  <si>
    <t>董秋进</t>
  </si>
  <si>
    <t>吴玉花</t>
  </si>
  <si>
    <t>李秀梅</t>
  </si>
  <si>
    <t>罗明建</t>
  </si>
  <si>
    <t>罗明湾</t>
  </si>
  <si>
    <t>兰成英</t>
  </si>
  <si>
    <t>董秋东</t>
  </si>
  <si>
    <t>罗国文</t>
  </si>
  <si>
    <t>周文金</t>
  </si>
  <si>
    <t>罗明金</t>
  </si>
  <si>
    <t>罗焕恩</t>
  </si>
  <si>
    <t>罗良荣</t>
  </si>
  <si>
    <t>董秋妹</t>
  </si>
  <si>
    <t>罗国庆</t>
  </si>
  <si>
    <t>董秀明</t>
  </si>
  <si>
    <t>周沈荣</t>
  </si>
  <si>
    <t>罗凯</t>
  </si>
  <si>
    <t>罗明发</t>
  </si>
  <si>
    <t>罗良洪</t>
  </si>
  <si>
    <t>周启头</t>
  </si>
  <si>
    <t>罗焕强</t>
  </si>
  <si>
    <t>罗明秋</t>
  </si>
  <si>
    <t>董明孝</t>
  </si>
  <si>
    <t>罗昌明</t>
  </si>
  <si>
    <t>董秋明</t>
  </si>
  <si>
    <t>罗明连</t>
  </si>
  <si>
    <t>高雄英</t>
  </si>
  <si>
    <t>罗亚川</t>
  </si>
  <si>
    <t>罗明军</t>
  </si>
  <si>
    <t>董亚路</t>
  </si>
  <si>
    <t>罗世玉</t>
  </si>
  <si>
    <t>周日文</t>
  </si>
  <si>
    <t>董亚芳</t>
  </si>
  <si>
    <t>罗世雄</t>
  </si>
  <si>
    <t>西风二</t>
  </si>
  <si>
    <t>罗世清</t>
  </si>
  <si>
    <t>罗日权</t>
  </si>
  <si>
    <t>罗世贵</t>
  </si>
  <si>
    <t>罗良桂</t>
  </si>
  <si>
    <t>罗开川</t>
  </si>
  <si>
    <t>罗洪高</t>
  </si>
  <si>
    <t>罗文山</t>
  </si>
  <si>
    <t>罗日瑞</t>
  </si>
  <si>
    <t>罗  天</t>
  </si>
  <si>
    <t>罗明荣</t>
  </si>
  <si>
    <t>罗日奋</t>
  </si>
  <si>
    <t>罗进华</t>
  </si>
  <si>
    <t>罗进开</t>
  </si>
  <si>
    <t>林明江</t>
  </si>
  <si>
    <t>符有英</t>
  </si>
  <si>
    <t>罗日照</t>
  </si>
  <si>
    <t>罗华华</t>
  </si>
  <si>
    <t>4608XXXXXXXX3874</t>
  </si>
  <si>
    <t>罗世育</t>
  </si>
  <si>
    <t>兰丽琼</t>
  </si>
  <si>
    <t>董德英</t>
  </si>
  <si>
    <t>罗亚作</t>
  </si>
  <si>
    <t>罗日煌</t>
  </si>
  <si>
    <t>罗赵林</t>
  </si>
  <si>
    <t>罗世昌</t>
  </si>
  <si>
    <t>罗永军</t>
  </si>
  <si>
    <t>罗志伟</t>
  </si>
  <si>
    <t>罗  忠</t>
  </si>
  <si>
    <t>罗文儒</t>
  </si>
  <si>
    <t>罗日辉</t>
  </si>
  <si>
    <t>林明清</t>
  </si>
  <si>
    <t>罗昌盛</t>
  </si>
  <si>
    <t>林洪明</t>
  </si>
  <si>
    <t>罗清儒</t>
  </si>
  <si>
    <t>胡永盛</t>
  </si>
  <si>
    <t>罗光福</t>
  </si>
  <si>
    <t>罗永院</t>
  </si>
  <si>
    <t>罗清希</t>
  </si>
  <si>
    <t>罗国才</t>
  </si>
  <si>
    <t>罗焕良</t>
  </si>
  <si>
    <t>罗进辉</t>
  </si>
  <si>
    <t>罗世宝</t>
  </si>
  <si>
    <t>罗永理</t>
  </si>
  <si>
    <t>董亚利</t>
  </si>
  <si>
    <t>罗清良</t>
  </si>
  <si>
    <t>罗洪坐</t>
  </si>
  <si>
    <t>罗德秋</t>
  </si>
  <si>
    <t>罗小宝</t>
  </si>
  <si>
    <t>罗进良</t>
  </si>
  <si>
    <t>罗亚秀</t>
  </si>
  <si>
    <t>罗明胜</t>
  </si>
  <si>
    <t>罗良明</t>
  </si>
  <si>
    <t>罗其明</t>
  </si>
  <si>
    <t>兰秋英</t>
  </si>
  <si>
    <t>罗明章</t>
  </si>
  <si>
    <t>罗永钦</t>
  </si>
  <si>
    <t>林明才</t>
  </si>
  <si>
    <t>4602XXXXXXXX11</t>
  </si>
  <si>
    <t>罗亚取</t>
  </si>
  <si>
    <t>罗明理</t>
  </si>
  <si>
    <t>王进祥</t>
  </si>
  <si>
    <t>东风一</t>
  </si>
  <si>
    <t>王光龙</t>
  </si>
  <si>
    <t>王日清</t>
  </si>
  <si>
    <t>王  警</t>
  </si>
  <si>
    <t>王日兴</t>
  </si>
  <si>
    <t>董德金</t>
  </si>
  <si>
    <t>罗作妹</t>
  </si>
  <si>
    <t>王日文</t>
  </si>
  <si>
    <t>王亚光</t>
  </si>
  <si>
    <t>王林区</t>
  </si>
  <si>
    <t>罗明琼</t>
  </si>
  <si>
    <t>罗良梅</t>
  </si>
  <si>
    <t>罗  芳</t>
  </si>
  <si>
    <t>王日才</t>
  </si>
  <si>
    <t>王静综</t>
  </si>
  <si>
    <t>王光兴</t>
  </si>
  <si>
    <t>王清荣</t>
  </si>
  <si>
    <t>王德明</t>
  </si>
  <si>
    <t>王日雄</t>
  </si>
  <si>
    <t>王金文</t>
  </si>
  <si>
    <t>王亚响</t>
  </si>
  <si>
    <t>王世院</t>
  </si>
  <si>
    <t>王日荣</t>
  </si>
  <si>
    <t>王光辉</t>
  </si>
  <si>
    <t>王亚亮</t>
  </si>
  <si>
    <t>王亚永</t>
  </si>
  <si>
    <t>王东升</t>
  </si>
  <si>
    <t>王进强</t>
  </si>
  <si>
    <t>王亚定</t>
  </si>
  <si>
    <t>王于忠</t>
  </si>
  <si>
    <t>王少荣</t>
  </si>
  <si>
    <t>王进元</t>
  </si>
  <si>
    <t>符玉玲</t>
  </si>
  <si>
    <t>王进明</t>
  </si>
  <si>
    <t>王进光</t>
  </si>
  <si>
    <t>东风二</t>
  </si>
  <si>
    <t>王上荣</t>
  </si>
  <si>
    <t>董日安</t>
  </si>
  <si>
    <t>罗明冲</t>
  </si>
  <si>
    <t>董正才</t>
  </si>
  <si>
    <t>王运强</t>
  </si>
  <si>
    <t>罗明杰</t>
  </si>
  <si>
    <t>周文清</t>
  </si>
  <si>
    <t>王福良</t>
  </si>
  <si>
    <t>周学明</t>
  </si>
  <si>
    <t>董永标</t>
  </si>
  <si>
    <t>罗明顺</t>
  </si>
  <si>
    <t>4602XXXXXXXX3928</t>
  </si>
  <si>
    <t>董章才</t>
  </si>
  <si>
    <t>周常关</t>
  </si>
  <si>
    <t>周日丁</t>
  </si>
  <si>
    <t>周  宏</t>
  </si>
  <si>
    <t>罗明丽</t>
  </si>
  <si>
    <t>董  柱</t>
  </si>
  <si>
    <t>董明东</t>
  </si>
  <si>
    <t>董美英</t>
  </si>
  <si>
    <t>董杰佳</t>
  </si>
  <si>
    <t>周亚校</t>
  </si>
  <si>
    <t>王进雄</t>
  </si>
  <si>
    <t>董海忠</t>
  </si>
  <si>
    <t>周小龙</t>
  </si>
  <si>
    <t>董荣强</t>
  </si>
  <si>
    <t>周文明</t>
  </si>
  <si>
    <t>周学文</t>
  </si>
  <si>
    <t>罗明煌</t>
  </si>
  <si>
    <t>周小平</t>
  </si>
  <si>
    <t>罗明双</t>
  </si>
  <si>
    <t>罗明壮</t>
  </si>
  <si>
    <t>董亚问</t>
  </si>
  <si>
    <t xml:space="preserve">    我过岭村2025年耕地地力保护补贴种植面积已核实统计完成，核定实际面积4381.78亩。现就有关情况（见以下申报情况明细表）进行公示，公示期5天（自5月19日——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</si>
  <si>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董文荣</t>
  </si>
  <si>
    <t>土农</t>
  </si>
  <si>
    <t>李亚明</t>
  </si>
  <si>
    <t>高林华</t>
  </si>
  <si>
    <t>李少平</t>
  </si>
  <si>
    <t>李清荣</t>
  </si>
  <si>
    <t>李颖</t>
  </si>
  <si>
    <t>黄美香</t>
  </si>
  <si>
    <t>高雄钦</t>
  </si>
  <si>
    <t>符玉花</t>
  </si>
  <si>
    <t>李亚荣</t>
  </si>
  <si>
    <t>李文权</t>
  </si>
  <si>
    <t>李亚花</t>
  </si>
  <si>
    <t>李召明</t>
  </si>
  <si>
    <t>李明福</t>
  </si>
  <si>
    <t>吕良花</t>
  </si>
  <si>
    <t>李明冲</t>
  </si>
  <si>
    <t>李少威</t>
  </si>
  <si>
    <t>李天亮</t>
  </si>
  <si>
    <t>李天雄</t>
  </si>
  <si>
    <t>李召清</t>
  </si>
  <si>
    <t>李清雄</t>
  </si>
  <si>
    <t>李亚昌</t>
  </si>
  <si>
    <t>李亚练</t>
  </si>
  <si>
    <t>董立春</t>
  </si>
  <si>
    <t>高永林</t>
  </si>
  <si>
    <t>李明利</t>
  </si>
  <si>
    <t>兰洪</t>
  </si>
  <si>
    <t>打钟</t>
  </si>
  <si>
    <t>兰国文</t>
  </si>
  <si>
    <t>王亚成</t>
  </si>
  <si>
    <t>兰天宇</t>
  </si>
  <si>
    <t>董亚妹</t>
  </si>
  <si>
    <t>兰文光</t>
  </si>
  <si>
    <t>兰良光</t>
  </si>
  <si>
    <t>董秀香</t>
  </si>
  <si>
    <t>董亚令</t>
  </si>
  <si>
    <t>兰秀才</t>
  </si>
  <si>
    <t>兰祥钦</t>
  </si>
  <si>
    <t>兰国章</t>
  </si>
  <si>
    <t>董文丽</t>
  </si>
  <si>
    <t>兰福才</t>
  </si>
  <si>
    <t>兰清锋</t>
  </si>
  <si>
    <t>董才扬</t>
  </si>
  <si>
    <t>兰明光</t>
  </si>
  <si>
    <t>兰赵斌</t>
  </si>
  <si>
    <t>兰良明</t>
  </si>
  <si>
    <t>董亚休</t>
  </si>
  <si>
    <t>兰亚练</t>
  </si>
  <si>
    <t>兰亚丹</t>
  </si>
  <si>
    <t>兰江龙</t>
  </si>
  <si>
    <t>董文连</t>
  </si>
  <si>
    <t>董少懂</t>
  </si>
  <si>
    <t>兰亚山</t>
  </si>
  <si>
    <t>董泽伟</t>
  </si>
  <si>
    <t>兰日天</t>
  </si>
  <si>
    <t>董开坚</t>
  </si>
  <si>
    <t>兰德祥</t>
  </si>
  <si>
    <t>兰军辉</t>
  </si>
  <si>
    <t>兰良秀</t>
  </si>
  <si>
    <t>兰洪钦</t>
  </si>
  <si>
    <t>兰亚彭</t>
  </si>
  <si>
    <t>李亚为</t>
  </si>
  <si>
    <t>苏良英</t>
  </si>
  <si>
    <t>董日明</t>
  </si>
  <si>
    <t>兰洪喜</t>
  </si>
  <si>
    <t>吕海连</t>
  </si>
  <si>
    <t>兰亚开</t>
  </si>
  <si>
    <t>兰钦洪</t>
  </si>
  <si>
    <t>兰金明</t>
  </si>
  <si>
    <t>兰星</t>
  </si>
  <si>
    <t>兰昌远</t>
  </si>
  <si>
    <t>兰德明</t>
  </si>
  <si>
    <t>兰少龙</t>
  </si>
  <si>
    <t>兰亚福</t>
  </si>
  <si>
    <t>董国强</t>
  </si>
  <si>
    <t>董良春</t>
  </si>
  <si>
    <t>兰晓山</t>
  </si>
  <si>
    <t>兰亚权</t>
  </si>
  <si>
    <t>兰清荣</t>
  </si>
  <si>
    <t>兰康洪</t>
  </si>
  <si>
    <t>兰福世</t>
  </si>
  <si>
    <t>兰昌辉</t>
  </si>
  <si>
    <t>兰亚新</t>
  </si>
  <si>
    <t>4602XXXXXXXX43814</t>
  </si>
  <si>
    <t>兰世光</t>
  </si>
  <si>
    <t>兰福祥</t>
  </si>
  <si>
    <t>符冲</t>
  </si>
  <si>
    <t>六六</t>
  </si>
  <si>
    <t>兰利伟</t>
  </si>
  <si>
    <t>董进国</t>
  </si>
  <si>
    <t>董亚苗</t>
  </si>
  <si>
    <t>董海庆</t>
  </si>
  <si>
    <t>李开诚</t>
  </si>
  <si>
    <t>李亚要</t>
  </si>
  <si>
    <t>李建平</t>
  </si>
  <si>
    <t>兰文明</t>
  </si>
  <si>
    <t>董明贵</t>
  </si>
  <si>
    <t>董海明</t>
  </si>
  <si>
    <t>董忠才</t>
  </si>
  <si>
    <t>董其生</t>
  </si>
  <si>
    <t>符日生</t>
  </si>
  <si>
    <t>董少华</t>
  </si>
  <si>
    <t>李日清</t>
  </si>
  <si>
    <t>董清贤</t>
  </si>
  <si>
    <t>董俊文</t>
  </si>
  <si>
    <t>董亚练</t>
  </si>
  <si>
    <t>董昌好</t>
  </si>
  <si>
    <t>董少雄</t>
  </si>
  <si>
    <t>董亚头</t>
  </si>
  <si>
    <t>黄亚力</t>
  </si>
  <si>
    <t>董亚明</t>
  </si>
  <si>
    <t>董吉清</t>
  </si>
  <si>
    <t>李国明</t>
  </si>
  <si>
    <t>董文建</t>
  </si>
  <si>
    <t>王亚付</t>
  </si>
  <si>
    <t>符日姣</t>
  </si>
  <si>
    <t>董进宁</t>
  </si>
  <si>
    <t>董亚龙</t>
  </si>
  <si>
    <t>李德雄</t>
  </si>
  <si>
    <t>兰文才</t>
  </si>
  <si>
    <t>兰利清</t>
  </si>
  <si>
    <t>董文念</t>
  </si>
  <si>
    <t>李国兴</t>
  </si>
  <si>
    <t>董文生</t>
  </si>
  <si>
    <t>羊示一</t>
  </si>
  <si>
    <t>董金川</t>
  </si>
  <si>
    <t>罗金荣</t>
  </si>
  <si>
    <t>董关清</t>
  </si>
  <si>
    <t>罗启明</t>
  </si>
  <si>
    <t>罗金全</t>
  </si>
  <si>
    <t>罗永光</t>
  </si>
  <si>
    <t>罗亚财</t>
  </si>
  <si>
    <t>董春兰</t>
  </si>
  <si>
    <t>董良诚</t>
  </si>
  <si>
    <t>罗金华</t>
  </si>
  <si>
    <t>罗雄儒</t>
  </si>
  <si>
    <t>符  丽</t>
  </si>
  <si>
    <t>罗其雄</t>
  </si>
  <si>
    <t>罗福龙</t>
  </si>
  <si>
    <t>罗雄清</t>
  </si>
  <si>
    <t>梁忠华</t>
  </si>
  <si>
    <t>罗亚高</t>
  </si>
  <si>
    <t>罗泽娇</t>
  </si>
  <si>
    <t>董金江</t>
  </si>
  <si>
    <t>董亚鹏</t>
  </si>
  <si>
    <t>董学斌</t>
  </si>
  <si>
    <t>董亚梅</t>
  </si>
  <si>
    <t>罗明福</t>
  </si>
  <si>
    <t>董少芳</t>
  </si>
  <si>
    <t>罗华安</t>
  </si>
  <si>
    <t>罗华桥</t>
  </si>
  <si>
    <t>符亚段</t>
  </si>
  <si>
    <t>羊示二</t>
  </si>
  <si>
    <t>符福晨</t>
  </si>
  <si>
    <t>罗  壮</t>
  </si>
  <si>
    <t>罗金平</t>
  </si>
  <si>
    <t>符文合</t>
  </si>
  <si>
    <t>符亚天</t>
  </si>
  <si>
    <t>罗金良</t>
  </si>
  <si>
    <t>6402XXXXXXXX3832</t>
  </si>
  <si>
    <t>符文雄</t>
  </si>
  <si>
    <t>罗琼伟</t>
  </si>
  <si>
    <t>苏昌姐</t>
  </si>
  <si>
    <t>高亚付</t>
  </si>
  <si>
    <t>4602XXXXXXXX3933</t>
  </si>
  <si>
    <t>符少伟</t>
  </si>
  <si>
    <t>王秀妹</t>
  </si>
  <si>
    <t>罗海仲</t>
  </si>
  <si>
    <t>符昌好</t>
  </si>
  <si>
    <t>符亚平</t>
  </si>
  <si>
    <t>罗金弟</t>
  </si>
  <si>
    <t>符亚权</t>
  </si>
  <si>
    <t>罗日文</t>
  </si>
  <si>
    <t>李琼芳</t>
  </si>
  <si>
    <t>符亚昌</t>
  </si>
  <si>
    <t>符福填</t>
  </si>
  <si>
    <t>罗亚院</t>
  </si>
  <si>
    <t>符文香</t>
  </si>
  <si>
    <t>王亚沈</t>
  </si>
  <si>
    <t>6460XXXXXXXX63846</t>
  </si>
  <si>
    <t>符亚果</t>
  </si>
  <si>
    <t>罗琼华</t>
  </si>
  <si>
    <t>罗亚叶</t>
  </si>
  <si>
    <t>符亚文</t>
  </si>
  <si>
    <t>符亚生</t>
  </si>
  <si>
    <t>符新才</t>
  </si>
  <si>
    <t>董福林</t>
  </si>
  <si>
    <t>符福雄</t>
  </si>
  <si>
    <t>符亚收</t>
  </si>
  <si>
    <t>东曲</t>
  </si>
  <si>
    <t>董文德</t>
  </si>
  <si>
    <t>董章郭</t>
  </si>
  <si>
    <t>董章华</t>
  </si>
  <si>
    <t>董将威</t>
  </si>
  <si>
    <t>董昌生</t>
  </si>
  <si>
    <t>董泽雄</t>
  </si>
  <si>
    <t>董德春</t>
  </si>
  <si>
    <t>董文军</t>
  </si>
  <si>
    <t>董亚作</t>
  </si>
  <si>
    <t>董明辉</t>
  </si>
  <si>
    <t>董德祥</t>
  </si>
  <si>
    <t>李日妹</t>
  </si>
  <si>
    <t>董慧聪</t>
  </si>
  <si>
    <t>董国昌</t>
  </si>
  <si>
    <t>董亚香</t>
  </si>
  <si>
    <t>董龙金</t>
  </si>
  <si>
    <t>董香明</t>
  </si>
  <si>
    <t>兰天霞</t>
  </si>
  <si>
    <t>董照</t>
  </si>
  <si>
    <t>董文甫</t>
  </si>
  <si>
    <t>黄秀花</t>
  </si>
  <si>
    <t>董利冲</t>
  </si>
  <si>
    <t>董龙兴</t>
  </si>
  <si>
    <t>董小高</t>
  </si>
  <si>
    <t>董庆明</t>
  </si>
  <si>
    <t>董家忠</t>
  </si>
  <si>
    <t>黄成英</t>
  </si>
  <si>
    <t>董福贤</t>
  </si>
  <si>
    <t>董文平</t>
  </si>
  <si>
    <t>董亚能</t>
  </si>
  <si>
    <t>李秀珍</t>
  </si>
  <si>
    <t>董亚发</t>
  </si>
  <si>
    <t>董亚民</t>
  </si>
  <si>
    <t>西曲</t>
  </si>
  <si>
    <t>符亚铁</t>
  </si>
  <si>
    <t>董明院</t>
  </si>
  <si>
    <t>董亚祥</t>
  </si>
  <si>
    <t>董永辉</t>
  </si>
  <si>
    <t>林  花</t>
  </si>
  <si>
    <t>董明忠</t>
  </si>
  <si>
    <t>董开诚</t>
  </si>
  <si>
    <t>董昌何</t>
  </si>
  <si>
    <t>董赵明</t>
  </si>
  <si>
    <t>董日城</t>
  </si>
  <si>
    <t>董金平</t>
  </si>
  <si>
    <t>董金荣</t>
  </si>
  <si>
    <t>董其雄</t>
  </si>
  <si>
    <t>董用新</t>
  </si>
  <si>
    <t>李秀兰</t>
  </si>
  <si>
    <t>4602XXXXXXXX3920</t>
  </si>
  <si>
    <t>董亚任</t>
  </si>
  <si>
    <t>董皇</t>
  </si>
  <si>
    <t>董林鹏</t>
  </si>
  <si>
    <t>董亚权</t>
  </si>
  <si>
    <t>4602XXXXXXXX1212</t>
  </si>
  <si>
    <t>符秀恩</t>
  </si>
  <si>
    <t>董鹏龙</t>
  </si>
  <si>
    <t>董国民</t>
  </si>
  <si>
    <t>董智荣</t>
  </si>
  <si>
    <t>董国章</t>
  </si>
  <si>
    <t>4602XXXXXXXX33839</t>
  </si>
  <si>
    <t>周少朋</t>
  </si>
  <si>
    <t>新梅</t>
  </si>
  <si>
    <t>董金华</t>
  </si>
  <si>
    <t>董杰</t>
  </si>
  <si>
    <t>李亚安</t>
  </si>
  <si>
    <t>董昌新</t>
  </si>
  <si>
    <t>符雄龙</t>
  </si>
  <si>
    <t>周良明</t>
  </si>
  <si>
    <t>董福平</t>
  </si>
  <si>
    <t>董日新</t>
  </si>
  <si>
    <t>周福良</t>
  </si>
  <si>
    <t>董文福</t>
  </si>
  <si>
    <t>罗良平</t>
  </si>
  <si>
    <t>周亚铁</t>
  </si>
  <si>
    <t>董德辉</t>
  </si>
  <si>
    <t>兰日香</t>
  </si>
  <si>
    <t>罗亚孔</t>
  </si>
  <si>
    <t>符少洪</t>
  </si>
  <si>
    <t>董桂周</t>
  </si>
  <si>
    <t>董秀琼</t>
  </si>
  <si>
    <t>董文冲</t>
  </si>
  <si>
    <t>董亚林</t>
  </si>
  <si>
    <t>苏小燕</t>
  </si>
  <si>
    <t>罗亚曼</t>
  </si>
  <si>
    <t>董良文</t>
  </si>
  <si>
    <t>周日明</t>
  </si>
  <si>
    <t>董福明</t>
  </si>
  <si>
    <t>董世雄</t>
  </si>
  <si>
    <t>董光元</t>
  </si>
  <si>
    <t>董泽钦</t>
  </si>
  <si>
    <t>符碧清</t>
  </si>
  <si>
    <t>李海燕</t>
  </si>
  <si>
    <t>董永龙</t>
  </si>
  <si>
    <t>董世鹏</t>
  </si>
  <si>
    <t>董荣光</t>
  </si>
  <si>
    <t>老梅</t>
  </si>
  <si>
    <t>符亚海</t>
  </si>
  <si>
    <t>董忠良</t>
  </si>
  <si>
    <t>董文新</t>
  </si>
  <si>
    <t>董华干</t>
  </si>
  <si>
    <t>董雄明</t>
  </si>
  <si>
    <t>李雄明</t>
  </si>
  <si>
    <t>董泽民</t>
  </si>
  <si>
    <t>王清花</t>
  </si>
  <si>
    <t>董国荣</t>
  </si>
  <si>
    <t>李亚天</t>
  </si>
  <si>
    <t>兰亚恩</t>
  </si>
  <si>
    <t>吕照明</t>
  </si>
  <si>
    <t>董春良</t>
  </si>
  <si>
    <t>李强</t>
  </si>
  <si>
    <t>董文才</t>
  </si>
  <si>
    <t>李亚权</t>
  </si>
  <si>
    <t>董亚是</t>
  </si>
  <si>
    <t>李明</t>
  </si>
  <si>
    <t>董上兴</t>
  </si>
  <si>
    <t>董文</t>
  </si>
  <si>
    <t>李小杨</t>
  </si>
  <si>
    <t>兰清子</t>
  </si>
  <si>
    <t>4602XXXXXXXX43812</t>
  </si>
  <si>
    <t>李泽毫</t>
  </si>
  <si>
    <t>董上好</t>
  </si>
  <si>
    <t>董荣钦</t>
  </si>
  <si>
    <t>董盖世</t>
  </si>
  <si>
    <t>高亚论</t>
  </si>
  <si>
    <t>罗亚美</t>
  </si>
  <si>
    <t>李泽辉</t>
  </si>
  <si>
    <t>董德兴</t>
  </si>
  <si>
    <t>李雄钡</t>
  </si>
  <si>
    <t>李良雄</t>
  </si>
  <si>
    <t>董光明</t>
  </si>
  <si>
    <t>董文天</t>
  </si>
  <si>
    <t>土娘</t>
  </si>
  <si>
    <t>董福昌</t>
  </si>
  <si>
    <t>董日秀</t>
  </si>
  <si>
    <t>董金明</t>
  </si>
  <si>
    <t>董福智</t>
  </si>
  <si>
    <t>董师明</t>
  </si>
  <si>
    <t>符明渊</t>
  </si>
  <si>
    <t>董昌兴</t>
  </si>
  <si>
    <t>董武荣</t>
  </si>
  <si>
    <t>董金雄</t>
  </si>
  <si>
    <t>董德忠</t>
  </si>
  <si>
    <t>董利行</t>
  </si>
  <si>
    <t>董进桥</t>
  </si>
  <si>
    <t>董文斌</t>
  </si>
  <si>
    <t>董利康</t>
  </si>
  <si>
    <t>董良金</t>
  </si>
  <si>
    <t>董日雄</t>
  </si>
  <si>
    <t>符日妹</t>
  </si>
  <si>
    <t>4602XXXXXXXX3867</t>
  </si>
  <si>
    <t>董照强</t>
  </si>
  <si>
    <t>董利就</t>
  </si>
  <si>
    <t>董武二</t>
  </si>
  <si>
    <t>符雄</t>
  </si>
  <si>
    <t>董文金</t>
  </si>
  <si>
    <t>董开香</t>
  </si>
  <si>
    <t>董文孙</t>
  </si>
  <si>
    <t>董春明</t>
  </si>
  <si>
    <t>董少明</t>
  </si>
  <si>
    <t>董永光</t>
  </si>
  <si>
    <t>4602XXXXXXXX3935</t>
  </si>
  <si>
    <t>李秀英</t>
  </si>
  <si>
    <t>董福彪</t>
  </si>
  <si>
    <t>吕玉爱</t>
  </si>
  <si>
    <t>董文成</t>
  </si>
  <si>
    <t>董文区</t>
  </si>
  <si>
    <t>董进少</t>
  </si>
  <si>
    <t>董钦</t>
  </si>
  <si>
    <t>董周日</t>
  </si>
  <si>
    <t>岭脚</t>
  </si>
  <si>
    <t>董周雄</t>
  </si>
  <si>
    <t>李日英</t>
  </si>
  <si>
    <t>董庆荣</t>
  </si>
  <si>
    <t>李赵金</t>
  </si>
  <si>
    <t>董进雄</t>
  </si>
  <si>
    <t>董良雄</t>
  </si>
  <si>
    <t>高亚打</t>
  </si>
  <si>
    <t>董德财</t>
  </si>
  <si>
    <t>董亚文</t>
  </si>
  <si>
    <t>罗金玉</t>
  </si>
  <si>
    <t>董周荣</t>
  </si>
  <si>
    <t>董少阳</t>
  </si>
  <si>
    <t>罗金雄</t>
  </si>
  <si>
    <t>李亚梅</t>
  </si>
  <si>
    <t>董明证</t>
  </si>
  <si>
    <t>董永积</t>
  </si>
  <si>
    <t>董亚圣</t>
  </si>
  <si>
    <t>蓝庆花</t>
  </si>
  <si>
    <t>董祥庆</t>
  </si>
  <si>
    <t>董亚院</t>
  </si>
  <si>
    <t>董会明</t>
  </si>
  <si>
    <t>董明福</t>
  </si>
  <si>
    <t>董德仁</t>
  </si>
  <si>
    <t>罗上荣</t>
  </si>
  <si>
    <t>罗福忠</t>
  </si>
  <si>
    <t>黎永清</t>
  </si>
  <si>
    <t>黎永光</t>
  </si>
  <si>
    <t>罗家雄</t>
  </si>
  <si>
    <t>黎金鹏</t>
  </si>
  <si>
    <t>陈亚苗</t>
  </si>
  <si>
    <t>黎开诚</t>
  </si>
  <si>
    <t>黎昌雄</t>
  </si>
  <si>
    <t>黎永庆</t>
  </si>
  <si>
    <t>黎进荣</t>
  </si>
  <si>
    <t>罗海琼</t>
  </si>
  <si>
    <t>罗家召</t>
  </si>
  <si>
    <t>4602XXXXXXXX3939</t>
  </si>
  <si>
    <t>蒲恩花</t>
  </si>
  <si>
    <t>4602XXXXXXXX3345</t>
  </si>
  <si>
    <t>董日金</t>
  </si>
  <si>
    <t>黎亚仙</t>
  </si>
  <si>
    <t>董日天</t>
  </si>
  <si>
    <t>董昌希</t>
  </si>
  <si>
    <t>黎永良</t>
  </si>
  <si>
    <t>罗福金</t>
  </si>
  <si>
    <t>董小龙</t>
  </si>
  <si>
    <t>罗明才</t>
  </si>
  <si>
    <t>董雄进</t>
  </si>
  <si>
    <t>黎进国</t>
  </si>
  <si>
    <t>董福良</t>
  </si>
  <si>
    <t>黎永文</t>
  </si>
  <si>
    <t>苏秀英</t>
  </si>
  <si>
    <t>高良明</t>
  </si>
  <si>
    <t>清公一</t>
  </si>
  <si>
    <t>黄于英</t>
  </si>
  <si>
    <t>苏德才</t>
  </si>
  <si>
    <t>苏光华</t>
  </si>
  <si>
    <t>苏开诚</t>
  </si>
  <si>
    <t>苏生明</t>
  </si>
  <si>
    <t>高海警</t>
  </si>
  <si>
    <t>苏先平</t>
  </si>
  <si>
    <t>苏日贤</t>
  </si>
  <si>
    <t>高良辉</t>
  </si>
  <si>
    <t>黎亚鹏</t>
  </si>
  <si>
    <t>董亚战</t>
  </si>
  <si>
    <t>高明利</t>
  </si>
  <si>
    <t>苏小春</t>
  </si>
  <si>
    <t>董亚汉</t>
  </si>
  <si>
    <t>4602XXXXXXXX3805</t>
  </si>
  <si>
    <t>苏玉梅</t>
  </si>
  <si>
    <t>高亚新</t>
  </si>
  <si>
    <t>苏雄良</t>
  </si>
  <si>
    <t>高明新</t>
  </si>
  <si>
    <t>董亚业</t>
  </si>
  <si>
    <t>高日忠</t>
  </si>
  <si>
    <t>黎德光</t>
  </si>
  <si>
    <t>黎雄有</t>
  </si>
  <si>
    <t>高庭</t>
  </si>
  <si>
    <t>苏东</t>
  </si>
  <si>
    <t>高明雄</t>
  </si>
  <si>
    <t>苏泽江</t>
  </si>
  <si>
    <t>苏亚荣</t>
  </si>
  <si>
    <t>清公二</t>
  </si>
  <si>
    <t>苏华龙</t>
  </si>
  <si>
    <t>林红燕</t>
  </si>
  <si>
    <t>4602XXXXXXXX1864</t>
  </si>
  <si>
    <t>高照华</t>
  </si>
  <si>
    <t>高聪康</t>
  </si>
  <si>
    <t>4602XXXXXXXX395X</t>
  </si>
  <si>
    <t>高秀清</t>
  </si>
  <si>
    <t>苏有文</t>
  </si>
  <si>
    <t>黄少妹</t>
  </si>
  <si>
    <t>苏泽良</t>
  </si>
  <si>
    <t>苏忠良</t>
  </si>
  <si>
    <t>高金块</t>
  </si>
  <si>
    <t>高永辉</t>
  </si>
  <si>
    <t>高福忠</t>
  </si>
  <si>
    <t>高理清</t>
  </si>
  <si>
    <t>董海春</t>
  </si>
  <si>
    <t>李亚月</t>
  </si>
  <si>
    <t>董少利</t>
  </si>
  <si>
    <t>陈秀莲</t>
  </si>
  <si>
    <t>黎文明</t>
  </si>
  <si>
    <t>苏小仙</t>
  </si>
  <si>
    <t>高月福</t>
  </si>
  <si>
    <t>苏小珍</t>
  </si>
  <si>
    <t>高金川</t>
  </si>
  <si>
    <t>高永新</t>
  </si>
  <si>
    <t>苏仁捷</t>
  </si>
  <si>
    <t>高福洪</t>
  </si>
  <si>
    <t>高进林</t>
  </si>
  <si>
    <t>4602XXXXXXXX3910</t>
  </si>
  <si>
    <t>符清花</t>
  </si>
  <si>
    <t>高文财</t>
  </si>
  <si>
    <t>高小忠</t>
  </si>
  <si>
    <t>黎文院</t>
  </si>
  <si>
    <t>高永雄</t>
  </si>
  <si>
    <t>高亚诚</t>
  </si>
  <si>
    <t>苏华理</t>
  </si>
  <si>
    <t>李芳</t>
  </si>
  <si>
    <t>布土</t>
  </si>
  <si>
    <t>兰文雄</t>
  </si>
  <si>
    <t>兰雄财</t>
  </si>
  <si>
    <t>董俊雄</t>
  </si>
  <si>
    <t>兰海春</t>
  </si>
  <si>
    <t>董廷明</t>
  </si>
  <si>
    <t>罗桂彬</t>
  </si>
  <si>
    <t>兰昌平</t>
  </si>
  <si>
    <t>董亚辉</t>
  </si>
  <si>
    <t>董建忠</t>
  </si>
  <si>
    <t>高学燕</t>
  </si>
  <si>
    <t>董召光</t>
  </si>
  <si>
    <t>高春龙</t>
  </si>
  <si>
    <t>蓝春燕</t>
  </si>
  <si>
    <t>兰雄清</t>
  </si>
  <si>
    <t>高华玲</t>
  </si>
  <si>
    <t>兰明荣</t>
  </si>
  <si>
    <t>董亚三</t>
  </si>
  <si>
    <t>董福成</t>
  </si>
  <si>
    <t>李春珍</t>
  </si>
  <si>
    <t>高祥明</t>
  </si>
  <si>
    <t>高春权</t>
  </si>
  <si>
    <t>董文全</t>
  </si>
  <si>
    <t>董小顺</t>
  </si>
  <si>
    <t>董吉祥</t>
  </si>
  <si>
    <t>兰名荣</t>
  </si>
  <si>
    <t>符亚现</t>
  </si>
  <si>
    <t>高良光</t>
  </si>
  <si>
    <t>兰名雄</t>
  </si>
  <si>
    <t>兰良荣</t>
  </si>
  <si>
    <t>董赵龙</t>
  </si>
  <si>
    <t>高理平</t>
  </si>
  <si>
    <t>董杰荣</t>
  </si>
  <si>
    <t>董永平</t>
  </si>
  <si>
    <t>董琼花</t>
  </si>
  <si>
    <t>董德高</t>
  </si>
  <si>
    <t>兰德川</t>
  </si>
  <si>
    <t>高春皇</t>
  </si>
  <si>
    <t>兰小真</t>
  </si>
  <si>
    <t>高亚福</t>
  </si>
  <si>
    <t>兰小冲</t>
  </si>
  <si>
    <t>兰永辉</t>
  </si>
  <si>
    <t>董少校</t>
  </si>
  <si>
    <t>兰昌练</t>
  </si>
  <si>
    <t>董有丽</t>
  </si>
  <si>
    <t>黄桂丽</t>
  </si>
  <si>
    <t xml:space="preserve">4602XXXXXXXX3822 </t>
  </si>
  <si>
    <t>兰亚月</t>
  </si>
  <si>
    <t>兰永金</t>
  </si>
  <si>
    <t>蓝亚弟</t>
  </si>
  <si>
    <t>高梅英</t>
  </si>
  <si>
    <t>董章平</t>
  </si>
  <si>
    <t>高日平</t>
  </si>
  <si>
    <t>董洪文</t>
  </si>
  <si>
    <t>苏少龙</t>
  </si>
  <si>
    <t>填好</t>
  </si>
  <si>
    <t>苏明清</t>
  </si>
  <si>
    <t>高金文</t>
  </si>
  <si>
    <t>苏福新</t>
  </si>
  <si>
    <t>苏亚庆</t>
  </si>
  <si>
    <t>苏庆生</t>
  </si>
  <si>
    <t>苏昌荣</t>
  </si>
  <si>
    <t>高泽荣</t>
  </si>
  <si>
    <t>高亚权</t>
  </si>
  <si>
    <t>高进明</t>
  </si>
  <si>
    <t>苏旭皇</t>
  </si>
  <si>
    <t>兰亚亲</t>
  </si>
  <si>
    <t>苏庆明</t>
  </si>
  <si>
    <t>苏亚妙</t>
  </si>
  <si>
    <t>高金才</t>
  </si>
  <si>
    <t>苏天斯</t>
  </si>
  <si>
    <t>苏文天</t>
  </si>
  <si>
    <t>苏理照</t>
  </si>
  <si>
    <t>苏亚东</t>
  </si>
  <si>
    <t>苏明弟</t>
  </si>
  <si>
    <t>苏金龙</t>
  </si>
  <si>
    <t>高金良</t>
  </si>
  <si>
    <t>苏溱</t>
  </si>
  <si>
    <t>高进清</t>
  </si>
  <si>
    <t>罗明交</t>
  </si>
  <si>
    <t>王尚莲</t>
  </si>
  <si>
    <t>4602XXXXXXXX3908</t>
  </si>
  <si>
    <t>苏理夸</t>
  </si>
  <si>
    <t>高福金</t>
  </si>
  <si>
    <t>兰爱梅</t>
  </si>
  <si>
    <t>董学荣</t>
  </si>
  <si>
    <t>苏福昌</t>
  </si>
  <si>
    <t>董亚尾</t>
  </si>
  <si>
    <t>苏明尚</t>
  </si>
  <si>
    <t>苏麟清</t>
  </si>
  <si>
    <t>苏理米</t>
  </si>
  <si>
    <t>苏聪</t>
  </si>
  <si>
    <t>苏皇明</t>
  </si>
  <si>
    <t>苏昌明</t>
  </si>
  <si>
    <t>苏金上</t>
  </si>
  <si>
    <t>苏明荣</t>
  </si>
  <si>
    <t>苏宝</t>
  </si>
  <si>
    <t>高金雄</t>
  </si>
  <si>
    <t>高成才</t>
  </si>
  <si>
    <t>存烈一</t>
  </si>
  <si>
    <t>董文洪</t>
  </si>
  <si>
    <t>高秀兰</t>
  </si>
  <si>
    <t>董永或</t>
  </si>
  <si>
    <t>高亚育</t>
  </si>
  <si>
    <t>高泽江</t>
  </si>
  <si>
    <t>高亚东</t>
  </si>
  <si>
    <t>董雄琼</t>
  </si>
  <si>
    <t>符雪芬</t>
  </si>
  <si>
    <t>4602XXXXXXXX3126</t>
  </si>
  <si>
    <t>高开良</t>
  </si>
  <si>
    <t>董昌文</t>
  </si>
  <si>
    <t>董洪清</t>
  </si>
  <si>
    <t>高其文</t>
  </si>
  <si>
    <t>董章桂</t>
  </si>
  <si>
    <t>高文兴</t>
  </si>
  <si>
    <t>董城飞</t>
  </si>
  <si>
    <t>董清雄</t>
  </si>
  <si>
    <t>高小燕</t>
  </si>
  <si>
    <t>高其良</t>
  </si>
  <si>
    <t>高国荣</t>
  </si>
  <si>
    <t>李素华</t>
  </si>
  <si>
    <t>高开明</t>
  </si>
  <si>
    <t>高亚良</t>
  </si>
  <si>
    <t>董清伟</t>
  </si>
  <si>
    <t>4602XXXXXXXX3885</t>
  </si>
  <si>
    <t>董常洪</t>
  </si>
  <si>
    <t>高煌福</t>
  </si>
  <si>
    <t>符德英</t>
  </si>
  <si>
    <t>高山</t>
  </si>
  <si>
    <t>高昌荣</t>
  </si>
  <si>
    <t>董较妹</t>
  </si>
  <si>
    <t>高进权</t>
  </si>
  <si>
    <t>高昌明</t>
  </si>
  <si>
    <t>高少林</t>
  </si>
  <si>
    <t>高机明</t>
  </si>
  <si>
    <t>高政伟</t>
  </si>
  <si>
    <t>高文生</t>
  </si>
  <si>
    <t>董日文</t>
  </si>
  <si>
    <t>高煌平</t>
  </si>
  <si>
    <t>高泽辉</t>
  </si>
  <si>
    <t>高日常</t>
  </si>
  <si>
    <t>高洪胜</t>
  </si>
  <si>
    <t>董少洪</t>
  </si>
  <si>
    <t>董江鸿</t>
  </si>
  <si>
    <t>高金娱</t>
  </si>
  <si>
    <t>存烈二</t>
  </si>
  <si>
    <t>董文坚</t>
  </si>
  <si>
    <t>董永利</t>
  </si>
  <si>
    <t>董忠财</t>
  </si>
  <si>
    <t>董文烈</t>
  </si>
  <si>
    <t>符天花</t>
  </si>
  <si>
    <t>董胎柳</t>
  </si>
  <si>
    <t>董昌练</t>
  </si>
  <si>
    <t>董明朋</t>
  </si>
  <si>
    <t>董理清</t>
  </si>
  <si>
    <t>兰思明</t>
  </si>
  <si>
    <t>董日孝</t>
  </si>
  <si>
    <t>董师荣</t>
  </si>
  <si>
    <t>兰日坚</t>
  </si>
  <si>
    <t>董亚珠</t>
  </si>
  <si>
    <t>高亚天</t>
  </si>
  <si>
    <t>符亚明</t>
  </si>
  <si>
    <t>上加育</t>
  </si>
  <si>
    <t>符明瑞</t>
  </si>
  <si>
    <t>符启明</t>
  </si>
  <si>
    <t>符其元</t>
  </si>
  <si>
    <t>罗亚栏</t>
  </si>
  <si>
    <t>董亚月</t>
  </si>
  <si>
    <t>符月雄</t>
  </si>
  <si>
    <t>罗亚龙</t>
  </si>
  <si>
    <t>符日填</t>
  </si>
  <si>
    <t>符伟仁</t>
  </si>
  <si>
    <t>符金明</t>
  </si>
  <si>
    <t>符日军</t>
  </si>
  <si>
    <t>符亚叫</t>
  </si>
  <si>
    <t>符明清</t>
  </si>
  <si>
    <t>符日发</t>
  </si>
  <si>
    <t>符文吹</t>
  </si>
  <si>
    <t>符文其</t>
  </si>
  <si>
    <t>符亚元</t>
  </si>
  <si>
    <t>符德理</t>
  </si>
  <si>
    <t>符开立</t>
  </si>
  <si>
    <t>符露</t>
  </si>
  <si>
    <t>符日雄</t>
  </si>
  <si>
    <t>符日贵</t>
  </si>
  <si>
    <t>符小皇</t>
  </si>
  <si>
    <t>符关荣</t>
  </si>
  <si>
    <t>符日三</t>
  </si>
  <si>
    <t>符明才</t>
  </si>
  <si>
    <t>符日明</t>
  </si>
  <si>
    <t>符日平</t>
  </si>
  <si>
    <t>符良针</t>
  </si>
  <si>
    <t>4602XXXXXXXX387x</t>
  </si>
  <si>
    <t>符小进</t>
  </si>
  <si>
    <t>董燕林</t>
  </si>
  <si>
    <t>符昌权</t>
  </si>
  <si>
    <t>符亚高</t>
  </si>
  <si>
    <t>符亚退</t>
  </si>
  <si>
    <t>王亚六</t>
  </si>
  <si>
    <t>符文兴</t>
  </si>
  <si>
    <t>符进强</t>
  </si>
  <si>
    <t>符月练</t>
  </si>
  <si>
    <t>符开们</t>
  </si>
  <si>
    <t>符荣明</t>
  </si>
  <si>
    <t>符永强</t>
  </si>
  <si>
    <t>下加育</t>
  </si>
  <si>
    <t>符德龙</t>
  </si>
  <si>
    <t>李雄清</t>
  </si>
  <si>
    <t>李金用</t>
  </si>
  <si>
    <t>符亚外</t>
  </si>
  <si>
    <t>符亚诚</t>
  </si>
  <si>
    <t>符永亮</t>
  </si>
  <si>
    <t>李亚松</t>
  </si>
  <si>
    <t>符德雄</t>
  </si>
  <si>
    <t>董光清</t>
  </si>
  <si>
    <t>董文顺</t>
  </si>
  <si>
    <t>符日强</t>
  </si>
  <si>
    <t>符秀兰</t>
  </si>
  <si>
    <t>4602XXXXXXXX120x</t>
  </si>
  <si>
    <t>兰文金</t>
  </si>
  <si>
    <t>董亚分</t>
  </si>
  <si>
    <t>符文亮</t>
  </si>
  <si>
    <t>符文初</t>
  </si>
  <si>
    <t>董其华</t>
  </si>
  <si>
    <t>董光秀</t>
  </si>
  <si>
    <t>符绘清</t>
  </si>
  <si>
    <t>何芬</t>
  </si>
  <si>
    <t>4602XXXXXXXX4469</t>
  </si>
  <si>
    <t>李利明</t>
  </si>
  <si>
    <t>符珍雄</t>
  </si>
  <si>
    <t>李文贝</t>
  </si>
  <si>
    <t>符珍辉</t>
  </si>
  <si>
    <t>符良豪</t>
  </si>
  <si>
    <t>董光贤</t>
  </si>
  <si>
    <t>兰祥太</t>
  </si>
  <si>
    <t>符开宁</t>
  </si>
  <si>
    <t>苏世琼</t>
  </si>
  <si>
    <t>符文贵</t>
  </si>
  <si>
    <t>4600XXXXXXXX0735</t>
  </si>
  <si>
    <t>符世雄</t>
  </si>
  <si>
    <t>符开雄</t>
  </si>
  <si>
    <t>符上好</t>
  </si>
  <si>
    <t>符昌希</t>
  </si>
  <si>
    <t>符德新</t>
  </si>
  <si>
    <t>符永豪</t>
  </si>
  <si>
    <t>符富</t>
  </si>
  <si>
    <t>兰忠明</t>
  </si>
  <si>
    <t xml:space="preserve">    我华丽村2025年耕地地力保护补贴种植面积已核实统计完成，核定实际面积3893.57亩。现就有关情况（见以下申报情况明细表）进行公示，公示期5天（自5月19日——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</si>
  <si>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新华一</t>
  </si>
  <si>
    <t>高清明</t>
  </si>
  <si>
    <t>高才明</t>
  </si>
  <si>
    <t>符清雄</t>
  </si>
  <si>
    <t>符清荣</t>
  </si>
  <si>
    <t>黄泽辉</t>
  </si>
  <si>
    <t>黄文清</t>
  </si>
  <si>
    <t>黄晶贵</t>
  </si>
  <si>
    <t>符立鹏</t>
  </si>
  <si>
    <t>符永安</t>
  </si>
  <si>
    <t>符海区</t>
  </si>
  <si>
    <t>董新花</t>
  </si>
  <si>
    <t>符会荣</t>
  </si>
  <si>
    <t>黄亚花</t>
  </si>
  <si>
    <t>高泽香</t>
  </si>
  <si>
    <t>符会光</t>
  </si>
  <si>
    <t>高进荣</t>
  </si>
  <si>
    <t>高荣清</t>
  </si>
  <si>
    <t>高泽雄</t>
  </si>
  <si>
    <t>高少卡</t>
  </si>
  <si>
    <t>高进保</t>
  </si>
  <si>
    <t>符秀文</t>
  </si>
  <si>
    <t>高德清</t>
  </si>
  <si>
    <t>高文忠</t>
  </si>
  <si>
    <t>高德华</t>
  </si>
  <si>
    <t>黄亚卫</t>
  </si>
  <si>
    <t>高文荣</t>
  </si>
  <si>
    <t>高泽明</t>
  </si>
  <si>
    <t>李明芳</t>
  </si>
  <si>
    <t>高亚场</t>
  </si>
  <si>
    <t>高少理</t>
  </si>
  <si>
    <t>高亚省</t>
  </si>
  <si>
    <t>黄进元</t>
  </si>
  <si>
    <t>4602XXXXXXXX3930</t>
  </si>
  <si>
    <t>董亚念</t>
  </si>
  <si>
    <t>高亚震</t>
  </si>
  <si>
    <t>黄明洪</t>
  </si>
  <si>
    <t>新华二</t>
  </si>
  <si>
    <t>符文发</t>
  </si>
  <si>
    <t>董尚英</t>
  </si>
  <si>
    <t>黄文川</t>
  </si>
  <si>
    <t>黄清</t>
  </si>
  <si>
    <t>黄亚皇</t>
  </si>
  <si>
    <t>黄金</t>
  </si>
  <si>
    <t>黄泽清</t>
  </si>
  <si>
    <t>黄强</t>
  </si>
  <si>
    <t>黄文福</t>
  </si>
  <si>
    <t>董梅英</t>
  </si>
  <si>
    <t>符昌新</t>
  </si>
  <si>
    <t>黄荣</t>
  </si>
  <si>
    <t>高舒光</t>
  </si>
  <si>
    <t>董泽花</t>
  </si>
  <si>
    <t>黄少荣</t>
  </si>
  <si>
    <t>符泽良</t>
  </si>
  <si>
    <t>符永享</t>
  </si>
  <si>
    <t>符亚章</t>
  </si>
  <si>
    <t>董亚欠</t>
  </si>
  <si>
    <t>符福香</t>
  </si>
  <si>
    <t>高亚宽</t>
  </si>
  <si>
    <t>符金妹</t>
  </si>
  <si>
    <t>符文全</t>
  </si>
  <si>
    <t>符家荣</t>
  </si>
  <si>
    <t>黄进辉</t>
  </si>
  <si>
    <t>高文学</t>
  </si>
  <si>
    <t>符永钦</t>
  </si>
  <si>
    <t>符其洪</t>
  </si>
  <si>
    <t>符良平</t>
  </si>
  <si>
    <t>布网一</t>
  </si>
  <si>
    <t>董永生</t>
  </si>
  <si>
    <t>黄秀</t>
  </si>
  <si>
    <t>黄日清</t>
  </si>
  <si>
    <t>董海利</t>
  </si>
  <si>
    <t>符金良</t>
  </si>
  <si>
    <t>黄秀琼</t>
  </si>
  <si>
    <t>黄永会</t>
  </si>
  <si>
    <t>符永坚</t>
  </si>
  <si>
    <t>符秀洪</t>
  </si>
  <si>
    <t>符向</t>
  </si>
  <si>
    <t>董亚奋</t>
  </si>
  <si>
    <t>董桂文</t>
  </si>
  <si>
    <t>董亚昌</t>
  </si>
  <si>
    <t>符文毫</t>
  </si>
  <si>
    <t>符日天</t>
  </si>
  <si>
    <t>黄天花</t>
  </si>
  <si>
    <t>符永远</t>
  </si>
  <si>
    <t>符亚传</t>
  </si>
  <si>
    <t>黄亚翻</t>
  </si>
  <si>
    <t>黄永乐</t>
  </si>
  <si>
    <t>黄泽汉</t>
  </si>
  <si>
    <t>符明雄</t>
  </si>
  <si>
    <t>黄福才</t>
  </si>
  <si>
    <t>高亚理</t>
  </si>
  <si>
    <t>黄兰花</t>
  </si>
  <si>
    <t>4602XXXXXXXX382x</t>
  </si>
  <si>
    <t>黄亚庄</t>
  </si>
  <si>
    <t>黄康卫</t>
  </si>
  <si>
    <t>符金全</t>
  </si>
  <si>
    <t>董亚要</t>
  </si>
  <si>
    <t>符周清</t>
  </si>
  <si>
    <t>符文国</t>
  </si>
  <si>
    <t>布网二</t>
  </si>
  <si>
    <t>黄亚标</t>
  </si>
  <si>
    <t>黄永才</t>
  </si>
  <si>
    <t>黄泽良</t>
  </si>
  <si>
    <t>黄明生</t>
  </si>
  <si>
    <t>黄永兴</t>
  </si>
  <si>
    <t>符良金</t>
  </si>
  <si>
    <t>黄国庆</t>
  </si>
  <si>
    <t>黄永新</t>
  </si>
  <si>
    <t>黄明雄</t>
  </si>
  <si>
    <t>黄亚清</t>
  </si>
  <si>
    <t>符兴文</t>
  </si>
  <si>
    <t>黄良福</t>
  </si>
  <si>
    <t>符会清</t>
  </si>
  <si>
    <t>符德强</t>
  </si>
  <si>
    <t>符会雄</t>
  </si>
  <si>
    <t>符亚伍</t>
  </si>
  <si>
    <t>黄东</t>
  </si>
  <si>
    <t>黄明英</t>
  </si>
  <si>
    <t>黄进</t>
  </si>
  <si>
    <t>黄秀清</t>
  </si>
  <si>
    <t>黄海亮</t>
  </si>
  <si>
    <t>符师元</t>
  </si>
  <si>
    <t>符壮</t>
  </si>
  <si>
    <t>黄秀于</t>
  </si>
  <si>
    <t>林用英</t>
  </si>
  <si>
    <t>符开文</t>
  </si>
  <si>
    <t>符振强</t>
  </si>
  <si>
    <t>黄亚世</t>
  </si>
  <si>
    <t>黄成荣</t>
  </si>
  <si>
    <t>黄明华</t>
  </si>
  <si>
    <t>加房</t>
  </si>
  <si>
    <t>黄亚明</t>
  </si>
  <si>
    <t>符少皇</t>
  </si>
  <si>
    <t>陈亚生</t>
  </si>
  <si>
    <t>符文忠</t>
  </si>
  <si>
    <t>黄永生</t>
  </si>
  <si>
    <t>黄端雄</t>
  </si>
  <si>
    <t>高赵明</t>
  </si>
  <si>
    <t>陈亚想</t>
  </si>
  <si>
    <t>黄龙文</t>
  </si>
  <si>
    <t>高亚清</t>
  </si>
  <si>
    <t>符亚好</t>
  </si>
  <si>
    <t>苏亚标</t>
  </si>
  <si>
    <t>符亚全</t>
  </si>
  <si>
    <t>陈良</t>
  </si>
  <si>
    <t>陈钟辉</t>
  </si>
  <si>
    <t>高亚荣</t>
  </si>
  <si>
    <t>陈运标</t>
  </si>
  <si>
    <t>黄良洪</t>
  </si>
  <si>
    <t>符文标</t>
  </si>
  <si>
    <t>高亚考</t>
  </si>
  <si>
    <t>陈明</t>
  </si>
  <si>
    <t>黄泽毫</t>
  </si>
  <si>
    <t>陈开良</t>
  </si>
  <si>
    <t>黄世明</t>
  </si>
  <si>
    <t>高学朋</t>
  </si>
  <si>
    <t>黄国平</t>
  </si>
  <si>
    <t>高明光</t>
  </si>
  <si>
    <t>黄国兴</t>
  </si>
  <si>
    <t>王亚要</t>
  </si>
  <si>
    <t>高文才</t>
  </si>
  <si>
    <t>陈良贵</t>
  </si>
  <si>
    <t>陈亚地</t>
  </si>
  <si>
    <t>罗日兰</t>
  </si>
  <si>
    <t>4602XXXXXXXX3922</t>
  </si>
  <si>
    <t>董亚洁</t>
  </si>
  <si>
    <t>符少林</t>
  </si>
  <si>
    <t>黄二龙</t>
  </si>
  <si>
    <t>黄日辉</t>
  </si>
  <si>
    <t>陈荣强</t>
  </si>
  <si>
    <t>黄亚路</t>
  </si>
  <si>
    <t>符忠兴</t>
  </si>
  <si>
    <t>符福豪</t>
  </si>
  <si>
    <t>陈福元</t>
  </si>
  <si>
    <t>高明龙</t>
  </si>
  <si>
    <t>陈亚席</t>
  </si>
  <si>
    <t>董利霞</t>
  </si>
  <si>
    <t>黄福良</t>
  </si>
  <si>
    <t>符亚响</t>
  </si>
  <si>
    <t>黄亚祥</t>
  </si>
  <si>
    <t>高学礼</t>
  </si>
  <si>
    <t>董福香</t>
  </si>
  <si>
    <t>高文金</t>
  </si>
  <si>
    <t>黄世德</t>
  </si>
  <si>
    <t>董亚画</t>
  </si>
  <si>
    <t>布练</t>
  </si>
  <si>
    <t>黄呈洪</t>
  </si>
  <si>
    <t>符会计</t>
  </si>
  <si>
    <t>黄少金</t>
  </si>
  <si>
    <t>黄亚荣</t>
  </si>
  <si>
    <t>黄亚妹</t>
  </si>
  <si>
    <t>黄嵘才</t>
  </si>
  <si>
    <t>王业池</t>
  </si>
  <si>
    <t>黄亚平</t>
  </si>
  <si>
    <t>黄四九</t>
  </si>
  <si>
    <t>黄小龙</t>
  </si>
  <si>
    <t>符良开</t>
  </si>
  <si>
    <t>符汉</t>
  </si>
  <si>
    <t>黄平明</t>
  </si>
  <si>
    <t>黄开利</t>
  </si>
  <si>
    <t>黄亚露</t>
  </si>
  <si>
    <t>黄永华</t>
  </si>
  <si>
    <t>黄学明</t>
  </si>
  <si>
    <t>符文辉</t>
  </si>
  <si>
    <t>符成会</t>
  </si>
  <si>
    <t>黄亚成</t>
  </si>
  <si>
    <t>黄德光</t>
  </si>
  <si>
    <t>黄林照</t>
  </si>
  <si>
    <t>黄学</t>
  </si>
  <si>
    <t>黄德洪</t>
  </si>
  <si>
    <t>黄彪</t>
  </si>
  <si>
    <t>罗上懂</t>
  </si>
  <si>
    <t>黄明吾</t>
  </si>
  <si>
    <t>黄亚天</t>
  </si>
  <si>
    <t>黄日献</t>
  </si>
  <si>
    <t>符良洪</t>
  </si>
  <si>
    <t>符东</t>
  </si>
  <si>
    <t>胡亚肥</t>
  </si>
  <si>
    <t>黄泽明</t>
  </si>
  <si>
    <t>黄交评</t>
  </si>
  <si>
    <t>黄永强</t>
  </si>
  <si>
    <t>黄小明</t>
  </si>
  <si>
    <t>黄容林</t>
  </si>
  <si>
    <t>黄秀符</t>
  </si>
  <si>
    <t>黄进洪</t>
  </si>
  <si>
    <t>黄海安</t>
  </si>
  <si>
    <t>黄伟</t>
  </si>
  <si>
    <t>李世英</t>
  </si>
  <si>
    <t>黄海山</t>
  </si>
  <si>
    <t>周兰花</t>
  </si>
  <si>
    <t>4602XXXXXXXX422X</t>
  </si>
  <si>
    <t>董学邻</t>
  </si>
  <si>
    <t>黄龙</t>
  </si>
  <si>
    <t>黄正阳</t>
  </si>
  <si>
    <t>黄师专</t>
  </si>
  <si>
    <t>符绘珍</t>
  </si>
  <si>
    <t>黄小批</t>
  </si>
  <si>
    <t>黄学良</t>
  </si>
  <si>
    <t>黄雄再</t>
  </si>
  <si>
    <t>黄亚术</t>
  </si>
  <si>
    <t>董永林</t>
  </si>
  <si>
    <t>黄重玮</t>
  </si>
  <si>
    <t>董世英</t>
  </si>
  <si>
    <t>4602XXXXXXXX3926</t>
  </si>
  <si>
    <t>黄少雄</t>
  </si>
  <si>
    <t>黄云</t>
  </si>
  <si>
    <t>苏清良</t>
  </si>
  <si>
    <t>布良</t>
  </si>
  <si>
    <t>符少保</t>
  </si>
  <si>
    <t>黄春香</t>
  </si>
  <si>
    <t>符秋荣</t>
  </si>
  <si>
    <t>董梁清</t>
  </si>
  <si>
    <t>黄梅连</t>
  </si>
  <si>
    <t>黄开雄</t>
  </si>
  <si>
    <t>符日请</t>
  </si>
  <si>
    <t>黄瑞雄</t>
  </si>
  <si>
    <t>李日财</t>
  </si>
  <si>
    <t>董梁光</t>
  </si>
  <si>
    <t>符开元</t>
  </si>
  <si>
    <t>苏清光</t>
  </si>
  <si>
    <t>黄端明</t>
  </si>
  <si>
    <t>符日庆</t>
  </si>
  <si>
    <t>董泽标</t>
  </si>
  <si>
    <t>黄少宁</t>
  </si>
  <si>
    <t>黄俊榜</t>
  </si>
  <si>
    <t>陈立如</t>
  </si>
  <si>
    <t>陈立顺</t>
  </si>
  <si>
    <t>李福兴</t>
  </si>
  <si>
    <t>4602XXXXXXXX3932</t>
  </si>
  <si>
    <t>罗亚向</t>
  </si>
  <si>
    <t>黄启英</t>
  </si>
  <si>
    <t>黄泽花</t>
  </si>
  <si>
    <t>黄文</t>
  </si>
  <si>
    <t>符进霞</t>
  </si>
  <si>
    <t>董少清</t>
  </si>
  <si>
    <t>高良平</t>
  </si>
  <si>
    <t>蓝林延</t>
  </si>
  <si>
    <t>4602XXXXXXXX3366</t>
  </si>
  <si>
    <t>黄开亮</t>
  </si>
  <si>
    <t>符良英</t>
  </si>
  <si>
    <t>董文铈</t>
  </si>
  <si>
    <t>陈龙</t>
  </si>
  <si>
    <t>李书英</t>
  </si>
  <si>
    <t>上吉令</t>
  </si>
  <si>
    <t>董亚丽</t>
  </si>
  <si>
    <t>兰桂珍</t>
  </si>
  <si>
    <t>4602XXXXXXXX388X</t>
  </si>
  <si>
    <t>杨才标</t>
  </si>
  <si>
    <t>杨亚岳</t>
  </si>
  <si>
    <t>杨志雄</t>
  </si>
  <si>
    <t>高亚交</t>
  </si>
  <si>
    <t>董其新</t>
  </si>
  <si>
    <t>陈会元</t>
  </si>
  <si>
    <t>杨雄清</t>
  </si>
  <si>
    <t>董雄荣</t>
  </si>
  <si>
    <t>董小付</t>
  </si>
  <si>
    <t>王文辉</t>
  </si>
  <si>
    <t>杨福明</t>
  </si>
  <si>
    <t>杨福清</t>
  </si>
  <si>
    <t>杨亚地</t>
  </si>
  <si>
    <t>董理明</t>
  </si>
  <si>
    <t>杨进荣</t>
  </si>
  <si>
    <t>李亚头</t>
  </si>
  <si>
    <t>杨明清</t>
  </si>
  <si>
    <t>高亚洋</t>
  </si>
  <si>
    <t>罗良英</t>
  </si>
  <si>
    <t>董亚九</t>
  </si>
  <si>
    <t>杨雄良</t>
  </si>
  <si>
    <t>董常帅</t>
  </si>
  <si>
    <t>董少林</t>
  </si>
  <si>
    <t>杨仁生</t>
  </si>
  <si>
    <t>杨荣强</t>
  </si>
  <si>
    <t>董文清</t>
  </si>
  <si>
    <t>董小珍</t>
  </si>
  <si>
    <t>王金花</t>
  </si>
  <si>
    <t>王琼英</t>
  </si>
  <si>
    <t>杨小奖</t>
  </si>
  <si>
    <t>董亚曲</t>
  </si>
  <si>
    <t>杨亚尚</t>
  </si>
  <si>
    <t>董良辉</t>
  </si>
  <si>
    <t>杨亚院</t>
  </si>
  <si>
    <t>董亚毫</t>
  </si>
  <si>
    <t>董海超</t>
  </si>
  <si>
    <t>杨其忠</t>
  </si>
  <si>
    <t>董亚壮</t>
  </si>
  <si>
    <t>杨雄明</t>
  </si>
  <si>
    <t>董德昌</t>
  </si>
  <si>
    <t>罗亚娘</t>
  </si>
  <si>
    <t>董进理</t>
  </si>
  <si>
    <t>杨其清</t>
  </si>
  <si>
    <t>杨亚孔</t>
  </si>
  <si>
    <t>杨震</t>
  </si>
  <si>
    <t>董飞</t>
  </si>
  <si>
    <t>董亚朋</t>
  </si>
  <si>
    <t>杨才管</t>
  </si>
  <si>
    <t>董亚授</t>
  </si>
  <si>
    <t>董永友</t>
  </si>
  <si>
    <t>下吉令</t>
  </si>
  <si>
    <t>罗清华</t>
  </si>
  <si>
    <t>罗小碰</t>
  </si>
  <si>
    <t>高良有</t>
  </si>
  <si>
    <t>高良进</t>
  </si>
  <si>
    <t>董立武</t>
  </si>
  <si>
    <t>高文香</t>
  </si>
  <si>
    <t>董亚答</t>
  </si>
  <si>
    <t>王春花</t>
  </si>
  <si>
    <t>高小龙</t>
  </si>
  <si>
    <t>罗成山</t>
  </si>
  <si>
    <t>高美英</t>
  </si>
  <si>
    <t>罗清照</t>
  </si>
  <si>
    <t>董海唐</t>
  </si>
  <si>
    <t>罗光进</t>
  </si>
  <si>
    <t>王亚农</t>
  </si>
  <si>
    <t>罗辉</t>
  </si>
  <si>
    <t>林强</t>
  </si>
  <si>
    <t>董甫动</t>
  </si>
  <si>
    <t>董亚弟</t>
  </si>
  <si>
    <t>罗清辉</t>
  </si>
  <si>
    <t>甫玉部</t>
  </si>
  <si>
    <t>罗峻</t>
  </si>
  <si>
    <t>董永才</t>
  </si>
  <si>
    <t>董福雄</t>
  </si>
  <si>
    <t>高小芳</t>
  </si>
  <si>
    <t>董德诚</t>
  </si>
  <si>
    <t>林才</t>
  </si>
  <si>
    <t>罗德忠</t>
  </si>
  <si>
    <t>罗清院</t>
  </si>
  <si>
    <t>董上豪</t>
  </si>
  <si>
    <t>董亚冲</t>
  </si>
  <si>
    <t>董明新</t>
  </si>
  <si>
    <t>董文川</t>
  </si>
  <si>
    <t>董洪良</t>
  </si>
  <si>
    <t>蒲秀光</t>
  </si>
  <si>
    <t>高良宁</t>
  </si>
  <si>
    <t>黄亚发</t>
  </si>
  <si>
    <t>董忠卫</t>
  </si>
  <si>
    <t>罗亚宁</t>
  </si>
  <si>
    <t>罗明忠</t>
  </si>
  <si>
    <t>符启花</t>
  </si>
  <si>
    <t>甫秀雄</t>
  </si>
  <si>
    <t>蒲秀汉</t>
  </si>
  <si>
    <t>罗清毫</t>
  </si>
  <si>
    <t>林洪</t>
  </si>
  <si>
    <t>蒲文杰</t>
  </si>
  <si>
    <t>黄良清</t>
  </si>
  <si>
    <t>蒲富</t>
  </si>
  <si>
    <t>董小山</t>
  </si>
  <si>
    <t>高良地</t>
  </si>
  <si>
    <t>罗成壮</t>
  </si>
  <si>
    <t>罗永良</t>
  </si>
  <si>
    <t>董理朋</t>
  </si>
  <si>
    <t>董文英</t>
  </si>
  <si>
    <t>董明章</t>
  </si>
  <si>
    <t>董战荣</t>
  </si>
  <si>
    <t>罗德元</t>
  </si>
  <si>
    <t>董亚友</t>
  </si>
  <si>
    <t>上加头</t>
  </si>
  <si>
    <t>黄清雄</t>
  </si>
  <si>
    <t>符福明</t>
  </si>
  <si>
    <t>吕德龙</t>
  </si>
  <si>
    <t>吕家灿</t>
  </si>
  <si>
    <t>苏少进</t>
  </si>
  <si>
    <t>杨亚上</t>
  </si>
  <si>
    <t>吕鹏</t>
  </si>
  <si>
    <t>胡少雄</t>
  </si>
  <si>
    <t>胡光原</t>
  </si>
  <si>
    <t>胡少弟</t>
  </si>
  <si>
    <t>杨亚良</t>
  </si>
  <si>
    <t>王学梅</t>
  </si>
  <si>
    <t>杨亚欠</t>
  </si>
  <si>
    <t>符上福</t>
  </si>
  <si>
    <t>黄亚向</t>
  </si>
  <si>
    <t>杨其良</t>
  </si>
  <si>
    <t>黄良雄</t>
  </si>
  <si>
    <t>杨亚平</t>
  </si>
  <si>
    <t>杨亚章</t>
  </si>
  <si>
    <t>李亚建</t>
  </si>
  <si>
    <t>符福平</t>
  </si>
  <si>
    <t>吕家铁</t>
  </si>
  <si>
    <t>吕家壮</t>
  </si>
  <si>
    <t>李雄忠</t>
  </si>
  <si>
    <t>符亚俩</t>
  </si>
  <si>
    <t>杨亚进</t>
  </si>
  <si>
    <t>高德才</t>
  </si>
  <si>
    <t>杨亚孙</t>
  </si>
  <si>
    <t>黄亚东</t>
  </si>
  <si>
    <t>高秋明</t>
  </si>
  <si>
    <t>符上雄</t>
  </si>
  <si>
    <t>吕上雄</t>
  </si>
  <si>
    <t>黄良明</t>
  </si>
  <si>
    <t>董玉梅</t>
  </si>
  <si>
    <t>4602XXXXXXXX384x</t>
  </si>
  <si>
    <t>罗亚鸭</t>
  </si>
  <si>
    <t>符亚川</t>
  </si>
  <si>
    <t>吕洪生</t>
  </si>
  <si>
    <t>下加头</t>
  </si>
  <si>
    <t>高赵雄</t>
  </si>
  <si>
    <t>高文战</t>
  </si>
  <si>
    <t>吕良新</t>
  </si>
  <si>
    <t>高祥</t>
  </si>
  <si>
    <t>吕泽权</t>
  </si>
  <si>
    <t>董其良</t>
  </si>
  <si>
    <t>吕良秋</t>
  </si>
  <si>
    <t>吕泽雄</t>
  </si>
  <si>
    <t>吕明强</t>
  </si>
  <si>
    <t>吕福兴</t>
  </si>
  <si>
    <t>吕国庆</t>
  </si>
  <si>
    <t>吕良忠</t>
  </si>
  <si>
    <t>吕德辉</t>
  </si>
  <si>
    <t>王国珍</t>
  </si>
  <si>
    <t>吕良好</t>
  </si>
  <si>
    <t>蓝玉花</t>
  </si>
  <si>
    <t>吕少林</t>
  </si>
  <si>
    <t>吕泽新</t>
  </si>
  <si>
    <t>吕文钦</t>
  </si>
  <si>
    <t>高利雄</t>
  </si>
  <si>
    <t>李元雄</t>
  </si>
  <si>
    <t>吕皇照</t>
  </si>
  <si>
    <t>高国明</t>
  </si>
  <si>
    <t>高日诚</t>
  </si>
  <si>
    <t>高国文</t>
  </si>
  <si>
    <t>李雄伟</t>
  </si>
  <si>
    <t>吕文双</t>
  </si>
  <si>
    <t>吕福全</t>
  </si>
  <si>
    <t>董小丽</t>
  </si>
  <si>
    <t>吕少保</t>
  </si>
  <si>
    <t>董亚顺</t>
  </si>
  <si>
    <t>吕泽生</t>
  </si>
  <si>
    <t>李天明</t>
  </si>
  <si>
    <t>李开雄</t>
  </si>
  <si>
    <t>李华</t>
  </si>
  <si>
    <t>吕少苗</t>
  </si>
  <si>
    <t>吕文章</t>
  </si>
  <si>
    <t>吕文高</t>
  </si>
  <si>
    <t>高周平</t>
  </si>
  <si>
    <t>吕泽明</t>
  </si>
  <si>
    <t>符利花</t>
  </si>
  <si>
    <t>高典</t>
  </si>
  <si>
    <t>高亚正</t>
  </si>
  <si>
    <t>吕上光</t>
  </si>
  <si>
    <t>高亚花</t>
  </si>
  <si>
    <t>4602XXXXXXXX1904</t>
  </si>
  <si>
    <t>王尚英</t>
  </si>
  <si>
    <t>吕文天</t>
  </si>
  <si>
    <t>李开芳</t>
  </si>
  <si>
    <t>符学礼</t>
  </si>
  <si>
    <t>加那</t>
  </si>
  <si>
    <t>兰国龙</t>
  </si>
  <si>
    <t>王忠明</t>
  </si>
  <si>
    <t>王明生</t>
  </si>
  <si>
    <t>王明龙</t>
  </si>
  <si>
    <t>王进荣</t>
  </si>
  <si>
    <t>王雄清</t>
  </si>
  <si>
    <t>兰章平</t>
  </si>
  <si>
    <t>符亚清</t>
  </si>
  <si>
    <t>符开兴</t>
  </si>
  <si>
    <t>黄泽英</t>
  </si>
  <si>
    <t>王清良</t>
  </si>
  <si>
    <t>兰成明</t>
  </si>
  <si>
    <t>王永兴</t>
  </si>
  <si>
    <t>符福昌</t>
  </si>
  <si>
    <t>符开华</t>
  </si>
  <si>
    <t>王忠兴</t>
  </si>
  <si>
    <t>董小月</t>
  </si>
  <si>
    <t>王理福</t>
  </si>
  <si>
    <t>兰成会</t>
  </si>
  <si>
    <t>王亚栏</t>
  </si>
  <si>
    <t>王德良</t>
  </si>
  <si>
    <t>王尚兴</t>
  </si>
  <si>
    <t>苻亚利</t>
  </si>
  <si>
    <t>王赵明</t>
  </si>
  <si>
    <t>王秀才</t>
  </si>
  <si>
    <t>林翘</t>
  </si>
  <si>
    <t xml:space="preserve">符明富 </t>
  </si>
  <si>
    <t>王昌光</t>
  </si>
  <si>
    <t>王用明</t>
  </si>
  <si>
    <t>王超宁</t>
  </si>
  <si>
    <t>符良成</t>
  </si>
  <si>
    <t>王文昌</t>
  </si>
  <si>
    <t>王亚天</t>
  </si>
  <si>
    <t>王亚荣</t>
  </si>
  <si>
    <t>兰亚举</t>
  </si>
  <si>
    <t>4602XXXXXXXX393X</t>
  </si>
  <si>
    <t>王文明</t>
  </si>
  <si>
    <t>王秀清</t>
  </si>
  <si>
    <t>王德龙</t>
  </si>
  <si>
    <t>王忠华</t>
  </si>
  <si>
    <t>董春娥</t>
  </si>
  <si>
    <t>符皇</t>
  </si>
  <si>
    <t>王文光</t>
  </si>
  <si>
    <t>符文清</t>
  </si>
  <si>
    <t>王良雄</t>
  </si>
  <si>
    <t>符健明</t>
  </si>
  <si>
    <t>王清华</t>
  </si>
  <si>
    <t>符坤</t>
  </si>
  <si>
    <t>王小进</t>
  </si>
  <si>
    <t>王亚参</t>
  </si>
  <si>
    <t>王其华</t>
  </si>
  <si>
    <t>杨壮花</t>
  </si>
  <si>
    <t>王良英</t>
  </si>
  <si>
    <t>董亚成</t>
  </si>
  <si>
    <t>王章</t>
  </si>
  <si>
    <t>董雄英</t>
  </si>
  <si>
    <t>王福明</t>
  </si>
  <si>
    <t>加味</t>
  </si>
  <si>
    <t>王清龙</t>
  </si>
  <si>
    <t>王昌面</t>
  </si>
  <si>
    <t>王亚庆</t>
  </si>
  <si>
    <t>王文初</t>
  </si>
  <si>
    <t>王福成</t>
  </si>
  <si>
    <t>王日金</t>
  </si>
  <si>
    <t>王德贵</t>
  </si>
  <si>
    <t>王清召</t>
  </si>
  <si>
    <t>王泽福</t>
  </si>
  <si>
    <t>高开花</t>
  </si>
  <si>
    <t>王秀汉</t>
  </si>
  <si>
    <t>王亚用</t>
  </si>
  <si>
    <t>王福形</t>
  </si>
  <si>
    <t>王亚新</t>
  </si>
  <si>
    <t>王良才</t>
  </si>
  <si>
    <t>王开华</t>
  </si>
  <si>
    <t>王福荣</t>
  </si>
  <si>
    <t>王世荣</t>
  </si>
  <si>
    <t>王文龙</t>
  </si>
  <si>
    <t>王日秀</t>
  </si>
  <si>
    <t>王泽明</t>
  </si>
  <si>
    <t>王清光</t>
  </si>
  <si>
    <t>王福亮</t>
  </si>
  <si>
    <t>李亚扭</t>
  </si>
  <si>
    <t>董丽花</t>
  </si>
  <si>
    <t>王开良</t>
  </si>
  <si>
    <t>王泽毫</t>
  </si>
  <si>
    <t>符特</t>
  </si>
  <si>
    <t>王亚利</t>
  </si>
  <si>
    <t>王亚生</t>
  </si>
  <si>
    <t>王珧锋</t>
  </si>
  <si>
    <t>王文忠</t>
  </si>
  <si>
    <t>李春丽</t>
  </si>
  <si>
    <t>王天雄</t>
  </si>
  <si>
    <t>王翠华</t>
  </si>
  <si>
    <t>董文杰</t>
  </si>
  <si>
    <t>龙外</t>
  </si>
  <si>
    <t>王海芳</t>
  </si>
  <si>
    <t>王德章</t>
  </si>
  <si>
    <t>王亚江</t>
  </si>
  <si>
    <t>王日暖</t>
  </si>
  <si>
    <t>吕亚义</t>
  </si>
  <si>
    <t>王德才</t>
  </si>
  <si>
    <t>王海贵</t>
  </si>
  <si>
    <t>兰师香</t>
  </si>
  <si>
    <t>王亚出</t>
  </si>
  <si>
    <t>王德兴</t>
  </si>
  <si>
    <t>王清毫</t>
  </si>
  <si>
    <t>罗亚论</t>
  </si>
  <si>
    <t>董亚针</t>
  </si>
  <si>
    <t>符亚打</t>
  </si>
  <si>
    <t>王洪标</t>
  </si>
  <si>
    <t>董玉辉</t>
  </si>
  <si>
    <t>王海平</t>
  </si>
  <si>
    <t>董日和</t>
  </si>
  <si>
    <t>董府省</t>
  </si>
  <si>
    <t>王看辉</t>
  </si>
  <si>
    <t>王文川</t>
  </si>
  <si>
    <t>王福洪</t>
  </si>
  <si>
    <t>王戈</t>
  </si>
  <si>
    <t>董进员</t>
  </si>
  <si>
    <t>罗亚莲</t>
  </si>
  <si>
    <t>王牛托</t>
  </si>
  <si>
    <t>王良明</t>
  </si>
  <si>
    <t>王文清</t>
  </si>
  <si>
    <t>王良光</t>
  </si>
  <si>
    <t>王亚桥</t>
  </si>
  <si>
    <t>董永高</t>
  </si>
  <si>
    <t>王秀财</t>
  </si>
  <si>
    <t>董尚花</t>
  </si>
  <si>
    <t>董志乙</t>
  </si>
  <si>
    <t>加查</t>
  </si>
  <si>
    <t>王日良</t>
  </si>
  <si>
    <t>王照</t>
  </si>
  <si>
    <t>董清标</t>
  </si>
  <si>
    <t>董海猫</t>
  </si>
  <si>
    <t>董春光</t>
  </si>
  <si>
    <t>符亚忠</t>
  </si>
  <si>
    <t>王金能</t>
  </si>
  <si>
    <t>符亚王</t>
  </si>
  <si>
    <t>王德荣</t>
  </si>
  <si>
    <t>董永昌</t>
  </si>
  <si>
    <t>董亚绿</t>
  </si>
  <si>
    <t>王清明</t>
  </si>
  <si>
    <t>董亚秋</t>
  </si>
  <si>
    <t>罗秀兰</t>
  </si>
  <si>
    <t>王亚平</t>
  </si>
  <si>
    <t>符亚令</t>
  </si>
  <si>
    <t>王洪伟</t>
  </si>
  <si>
    <t>王亚任</t>
  </si>
  <si>
    <t>符雄进</t>
  </si>
  <si>
    <t>董永江</t>
  </si>
  <si>
    <t>黄永梅</t>
  </si>
  <si>
    <t>董亚首</t>
  </si>
  <si>
    <t>王亚日</t>
  </si>
  <si>
    <t>董亚吉</t>
  </si>
  <si>
    <t>王上明</t>
  </si>
  <si>
    <t>王亚朋</t>
  </si>
  <si>
    <t>董少宏</t>
  </si>
  <si>
    <t>王文机</t>
  </si>
  <si>
    <t>王亚经</t>
  </si>
  <si>
    <t>王亚春</t>
  </si>
  <si>
    <t>王泽洪</t>
  </si>
  <si>
    <t>董日成</t>
  </si>
  <si>
    <t>王国皇</t>
  </si>
  <si>
    <t>符文福</t>
  </si>
  <si>
    <t>符将春</t>
  </si>
  <si>
    <t>王亚草</t>
  </si>
  <si>
    <t>符秀丽</t>
  </si>
  <si>
    <t>王亚过</t>
  </si>
  <si>
    <t>李龙文</t>
  </si>
  <si>
    <t>董海生</t>
  </si>
  <si>
    <t>王国文</t>
  </si>
  <si>
    <t>王日妹</t>
  </si>
  <si>
    <t>王亚院</t>
  </si>
  <si>
    <t>罗赵洪</t>
  </si>
  <si>
    <t>龙练</t>
  </si>
  <si>
    <t>罗良新</t>
  </si>
  <si>
    <t>王亚东</t>
  </si>
  <si>
    <t>王亚绿</t>
  </si>
  <si>
    <t>董启花</t>
  </si>
  <si>
    <t>王开进</t>
  </si>
  <si>
    <t>林章荣</t>
  </si>
  <si>
    <t>罗上梅</t>
  </si>
  <si>
    <t>王达权</t>
  </si>
  <si>
    <t>王泽英</t>
  </si>
  <si>
    <t>王周诚</t>
  </si>
  <si>
    <t>林德章</t>
  </si>
  <si>
    <t>王泽雄</t>
  </si>
  <si>
    <t>罗永庆</t>
  </si>
  <si>
    <t>董亚见</t>
  </si>
  <si>
    <t>王昌何</t>
  </si>
  <si>
    <t>王亚红</t>
  </si>
  <si>
    <t>王清想</t>
  </si>
  <si>
    <t>李亚针</t>
  </si>
  <si>
    <t>王小龙</t>
  </si>
  <si>
    <t>董衣生</t>
  </si>
  <si>
    <t>董亚实</t>
  </si>
  <si>
    <t>周亚购</t>
  </si>
  <si>
    <t>王秋宏</t>
  </si>
  <si>
    <t>王元贵</t>
  </si>
  <si>
    <t>王将辉</t>
  </si>
  <si>
    <t>符亚吉</t>
  </si>
  <si>
    <t>王亚照</t>
  </si>
  <si>
    <t>王章文</t>
  </si>
  <si>
    <t>罗亚独</t>
  </si>
  <si>
    <t>王美英</t>
  </si>
  <si>
    <t>董桂香</t>
  </si>
  <si>
    <t>林宝</t>
  </si>
  <si>
    <t>罗金龙</t>
  </si>
  <si>
    <t>董美思</t>
  </si>
  <si>
    <t>王清宏</t>
  </si>
  <si>
    <t>王达明</t>
  </si>
  <si>
    <t>林亚亮</t>
  </si>
  <si>
    <t>林良平</t>
  </si>
  <si>
    <t>林智明</t>
  </si>
  <si>
    <t>罗明回</t>
  </si>
  <si>
    <t>王金忠</t>
  </si>
  <si>
    <t>王将平</t>
  </si>
  <si>
    <t>董德梅</t>
  </si>
  <si>
    <t>王邓雷</t>
  </si>
  <si>
    <t>王赵龙</t>
  </si>
  <si>
    <t>王亚周</t>
  </si>
  <si>
    <t>王亚星</t>
  </si>
  <si>
    <t>王祥荣</t>
  </si>
  <si>
    <t>龙干一</t>
  </si>
  <si>
    <t>董少女</t>
  </si>
  <si>
    <t>4602XXXXXXXX3884</t>
  </si>
  <si>
    <t>王秀明</t>
  </si>
  <si>
    <t>王秀文</t>
  </si>
  <si>
    <t>王良华</t>
  </si>
  <si>
    <t>罗赵光</t>
  </si>
  <si>
    <t>王长福</t>
  </si>
  <si>
    <t>李洪才</t>
  </si>
  <si>
    <t>王福宏</t>
  </si>
  <si>
    <t>王亚理</t>
  </si>
  <si>
    <t>王才颂</t>
  </si>
  <si>
    <t>王克金</t>
  </si>
  <si>
    <t>王庆</t>
  </si>
  <si>
    <t>罗文珍</t>
  </si>
  <si>
    <t>王赵容</t>
  </si>
  <si>
    <t>罗德强</t>
  </si>
  <si>
    <t>李文荣</t>
  </si>
  <si>
    <t>李永新</t>
  </si>
  <si>
    <t>王福兴</t>
  </si>
  <si>
    <t>王忠才</t>
  </si>
  <si>
    <t>王赵养</t>
  </si>
  <si>
    <t>罗福良</t>
  </si>
  <si>
    <t>董金芳</t>
  </si>
  <si>
    <t>王文生</t>
  </si>
  <si>
    <t>王文天</t>
  </si>
  <si>
    <t>黄洪英</t>
  </si>
  <si>
    <t>王祥坚</t>
  </si>
  <si>
    <t>兰世英</t>
  </si>
  <si>
    <t>王福豪</t>
  </si>
  <si>
    <t>王祥兴</t>
  </si>
  <si>
    <t>李良号</t>
  </si>
  <si>
    <t>李春贵</t>
  </si>
  <si>
    <t>王玉多</t>
  </si>
  <si>
    <t>罗晓状</t>
  </si>
  <si>
    <t>周玉兰</t>
  </si>
  <si>
    <t>龙干二</t>
  </si>
  <si>
    <t>董进毫</t>
  </si>
  <si>
    <t>董良忠</t>
  </si>
  <si>
    <t>董学理</t>
  </si>
  <si>
    <t>董海东</t>
  </si>
  <si>
    <t>董永发</t>
  </si>
  <si>
    <t>董用明</t>
  </si>
  <si>
    <t>李亚份</t>
  </si>
  <si>
    <t>董进财</t>
  </si>
  <si>
    <t>董清牛</t>
  </si>
  <si>
    <t>董能固</t>
  </si>
  <si>
    <t>董良强</t>
  </si>
  <si>
    <t>董欢</t>
  </si>
  <si>
    <t>董智洋</t>
  </si>
  <si>
    <t>符学兰</t>
  </si>
  <si>
    <t>董桂庭</t>
  </si>
  <si>
    <t>董国尔</t>
  </si>
  <si>
    <t>董焕明</t>
  </si>
  <si>
    <t>董祥坚</t>
  </si>
  <si>
    <t>董亚参</t>
  </si>
  <si>
    <t>董其文</t>
  </si>
  <si>
    <t>董良清</t>
  </si>
  <si>
    <t>董天云</t>
  </si>
  <si>
    <t>董亚紧</t>
  </si>
  <si>
    <t>董海清</t>
  </si>
  <si>
    <t>董吉生</t>
  </si>
  <si>
    <t>董亚确</t>
  </si>
  <si>
    <t>董永财</t>
  </si>
  <si>
    <t>王家英</t>
  </si>
  <si>
    <t>超盆一</t>
  </si>
  <si>
    <t>董章生</t>
  </si>
  <si>
    <t>王福雄</t>
  </si>
  <si>
    <t>董兼清</t>
  </si>
  <si>
    <t>王国明</t>
  </si>
  <si>
    <t>王德忠</t>
  </si>
  <si>
    <t>董小全</t>
  </si>
  <si>
    <t>王德钦</t>
  </si>
  <si>
    <t>王政华</t>
  </si>
  <si>
    <t>王坚华</t>
  </si>
  <si>
    <t>王日明</t>
  </si>
  <si>
    <t>董文芳</t>
  </si>
  <si>
    <t>王学高</t>
  </si>
  <si>
    <t>董章荣</t>
  </si>
  <si>
    <t>王文华</t>
  </si>
  <si>
    <t>王天金</t>
  </si>
  <si>
    <t>王政为</t>
  </si>
  <si>
    <t>王日光</t>
  </si>
  <si>
    <t>王良苻</t>
  </si>
  <si>
    <t>王家华</t>
  </si>
  <si>
    <t>王金清</t>
  </si>
  <si>
    <t>王雄诚</t>
  </si>
  <si>
    <t>董天明</t>
  </si>
  <si>
    <t>罗明花</t>
  </si>
  <si>
    <t>王开雄</t>
  </si>
  <si>
    <t>王亚号</t>
  </si>
  <si>
    <t>董富席</t>
  </si>
  <si>
    <t>王少林</t>
  </si>
  <si>
    <t>王良秀</t>
  </si>
  <si>
    <t>王良进</t>
  </si>
  <si>
    <t>董亚侨</t>
  </si>
  <si>
    <t>王良平</t>
  </si>
  <si>
    <t>王政花</t>
  </si>
  <si>
    <t>李桂朋</t>
  </si>
  <si>
    <t>董艳妮</t>
  </si>
  <si>
    <t>王用文</t>
  </si>
  <si>
    <t>董亚德</t>
  </si>
  <si>
    <t>符慧林</t>
  </si>
  <si>
    <t>王昌为</t>
  </si>
  <si>
    <t>王良豪</t>
  </si>
  <si>
    <t>符明跳</t>
  </si>
  <si>
    <t>超盆二</t>
  </si>
  <si>
    <t>董亚姣</t>
  </si>
  <si>
    <t>符明亮</t>
  </si>
  <si>
    <t>符启龙</t>
  </si>
  <si>
    <t>董学忠</t>
  </si>
  <si>
    <t>罗亚秋</t>
  </si>
  <si>
    <t>苻亚壮</t>
  </si>
  <si>
    <t>符春标</t>
  </si>
  <si>
    <t>王丽花</t>
  </si>
  <si>
    <t>符春良</t>
  </si>
  <si>
    <t>董福毫</t>
  </si>
  <si>
    <t>符清明</t>
  </si>
  <si>
    <t>王良荣</t>
  </si>
  <si>
    <t>王良清</t>
  </si>
  <si>
    <t>董雄平</t>
  </si>
  <si>
    <t>符春养</t>
  </si>
  <si>
    <t>符明证</t>
  </si>
  <si>
    <t>苻文利</t>
  </si>
  <si>
    <t>王达华</t>
  </si>
  <si>
    <t>符育汉</t>
  </si>
  <si>
    <t>符启清</t>
  </si>
  <si>
    <t>符志贤</t>
  </si>
  <si>
    <t>董任科</t>
  </si>
  <si>
    <t>董任新</t>
  </si>
  <si>
    <t>符祥坚</t>
  </si>
  <si>
    <t>符开忠</t>
  </si>
  <si>
    <t>董振杰</t>
  </si>
  <si>
    <t>董梅香</t>
  </si>
  <si>
    <t>4602XXXXXXXX3934</t>
  </si>
  <si>
    <t>李美香</t>
  </si>
  <si>
    <t>董公清</t>
  </si>
  <si>
    <t xml:space="preserve">    我羊栏村2025年耕地地力保护补贴种植面积已核实统计完成，核定实际面积1231.04亩。现就有关情况（见以下申报情况明细表）进行公示，公示期5天（自5月19日——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</si>
  <si>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陈广三</t>
  </si>
  <si>
    <t>4602XXXXXXXX3348</t>
  </si>
  <si>
    <t>羊栏一</t>
  </si>
  <si>
    <t>冯琼华</t>
  </si>
  <si>
    <t>4602XXXXXXXX3331</t>
  </si>
  <si>
    <t>郑亚农</t>
  </si>
  <si>
    <t>4602XXXXXXXX3387</t>
  </si>
  <si>
    <t>黎祖生</t>
  </si>
  <si>
    <t>4602XXXXXXXX3338</t>
  </si>
  <si>
    <t>唐辉</t>
  </si>
  <si>
    <t>4602XXXXXXXX3336</t>
  </si>
  <si>
    <t>张海利</t>
  </si>
  <si>
    <t>裴德强</t>
  </si>
  <si>
    <t>4602XXXXXXXX3430</t>
  </si>
  <si>
    <t>林平强</t>
  </si>
  <si>
    <t>4602XXXXXXXX3376</t>
  </si>
  <si>
    <t>王世英</t>
  </si>
  <si>
    <t>4602XXXXXXXX3346</t>
  </si>
  <si>
    <t>黎祖霞</t>
  </si>
  <si>
    <t>4602XXXXXXXX3349</t>
  </si>
  <si>
    <t>赵四妹</t>
  </si>
  <si>
    <t>4602XXXXXXXX3347</t>
  </si>
  <si>
    <t>王桂母</t>
  </si>
  <si>
    <t>4602XXXXXXXX3341</t>
  </si>
  <si>
    <t>邢福婷</t>
  </si>
  <si>
    <t>4602XXXXXXXX3342</t>
  </si>
  <si>
    <t xml:space="preserve">裴学刚 </t>
  </si>
  <si>
    <t>4602XXXXXXXX3335</t>
  </si>
  <si>
    <t>王志妹</t>
  </si>
  <si>
    <t>彭珍才</t>
  </si>
  <si>
    <t>4602XXXXXXXX3337</t>
  </si>
  <si>
    <t>王昌杰</t>
  </si>
  <si>
    <t>4602XXXXXXXX3332</t>
  </si>
  <si>
    <t>黎绍平</t>
  </si>
  <si>
    <t>4602XXXXXXXX3391</t>
  </si>
  <si>
    <t>黎祖旺</t>
  </si>
  <si>
    <t>4602XXXXXXXX3339</t>
  </si>
  <si>
    <t>李文康</t>
  </si>
  <si>
    <t>林潮林</t>
  </si>
  <si>
    <t>4602XXXXXXXX3393</t>
  </si>
  <si>
    <t>林国英</t>
  </si>
  <si>
    <t>陈运锡</t>
  </si>
  <si>
    <t>4602XXXXXXXX3355</t>
  </si>
  <si>
    <t>唐兴国</t>
  </si>
  <si>
    <t>林秋光</t>
  </si>
  <si>
    <t>彭美</t>
  </si>
  <si>
    <t>林秋生</t>
  </si>
  <si>
    <t>陈运荣</t>
  </si>
  <si>
    <t>黎学雄</t>
  </si>
  <si>
    <t>章桂母</t>
  </si>
  <si>
    <t>4602XXXXXXXX3362</t>
  </si>
  <si>
    <t>黎学勤</t>
  </si>
  <si>
    <t>4602XXXXXXXX3357</t>
  </si>
  <si>
    <t>陈义光</t>
  </si>
  <si>
    <t>4602XXXXXXXX3351</t>
  </si>
  <si>
    <t>王金流</t>
  </si>
  <si>
    <t>4602XXXXXXXX3344</t>
  </si>
  <si>
    <t>张海清</t>
  </si>
  <si>
    <t>林平东</t>
  </si>
  <si>
    <t>4602XXXXXXXX341X</t>
  </si>
  <si>
    <t>王振宇</t>
  </si>
  <si>
    <t>黎祖才</t>
  </si>
  <si>
    <t>4602XXXXXXXX0510</t>
  </si>
  <si>
    <t>黎兰花</t>
  </si>
  <si>
    <t>4602XXXXXXXX334X</t>
  </si>
  <si>
    <t>黎花兰</t>
  </si>
  <si>
    <t>王昌征</t>
  </si>
  <si>
    <t>周光辉</t>
  </si>
  <si>
    <t>4602XXXXXXXX3333</t>
  </si>
  <si>
    <t>王亚弟</t>
  </si>
  <si>
    <t>黎平丽</t>
  </si>
  <si>
    <t>林树英</t>
  </si>
  <si>
    <t>4602XXXXXXXX3364</t>
  </si>
  <si>
    <t>陈泰流</t>
  </si>
  <si>
    <t>袁儒钦</t>
  </si>
  <si>
    <t>王庆华</t>
  </si>
  <si>
    <t>黎亚珍</t>
  </si>
  <si>
    <t>黎祖明</t>
  </si>
  <si>
    <t>4602XXXXXXXX3334</t>
  </si>
  <si>
    <t>李文平</t>
  </si>
  <si>
    <t>林祖</t>
  </si>
  <si>
    <t>4602XXXXXXXX0516</t>
  </si>
  <si>
    <t xml:space="preserve"> 林丽</t>
  </si>
  <si>
    <t>林木龙</t>
  </si>
  <si>
    <t xml:space="preserve"> 林树明</t>
  </si>
  <si>
    <t>4602XXXXXXXX3375</t>
  </si>
  <si>
    <t xml:space="preserve">林树雄 </t>
  </si>
  <si>
    <t>陈运华</t>
  </si>
  <si>
    <t>4602XXXXXXXX3352</t>
  </si>
  <si>
    <t>羊栏二</t>
  </si>
  <si>
    <t>陈臣</t>
  </si>
  <si>
    <t>符致荣</t>
  </si>
  <si>
    <t>符气刚</t>
  </si>
  <si>
    <t>符致美</t>
  </si>
  <si>
    <t>符致光</t>
  </si>
  <si>
    <t>石梅春</t>
  </si>
  <si>
    <t>吉亮取</t>
  </si>
  <si>
    <t>吉亮平</t>
  </si>
  <si>
    <t>吉木荣</t>
  </si>
  <si>
    <t>吉亮乌</t>
  </si>
  <si>
    <t>4602XXXXXXXX333X</t>
  </si>
  <si>
    <t xml:space="preserve">林安学 </t>
  </si>
  <si>
    <t>林秋美</t>
  </si>
  <si>
    <t>4602XXXXXXXX3356</t>
  </si>
  <si>
    <t>黎家跃</t>
  </si>
  <si>
    <t>4602XXXXXXXX3371</t>
  </si>
  <si>
    <t>黎学荣</t>
  </si>
  <si>
    <t>黎学通</t>
  </si>
  <si>
    <t>黎绍松</t>
  </si>
  <si>
    <t>黎绍山</t>
  </si>
  <si>
    <t>黎秀光</t>
  </si>
  <si>
    <t>黎秀福</t>
  </si>
  <si>
    <t xml:space="preserve">黎成  </t>
  </si>
  <si>
    <t>黎黑眼</t>
  </si>
  <si>
    <t>黎家强</t>
  </si>
  <si>
    <t>黎绍忠</t>
  </si>
  <si>
    <t>4602XXXXXXXX3373</t>
  </si>
  <si>
    <t>彭亚秀</t>
  </si>
  <si>
    <t>王裕金</t>
  </si>
  <si>
    <t>4602XXXXXXXX3340</t>
  </si>
  <si>
    <t>薛秋銮</t>
  </si>
  <si>
    <t>4602XXXXXXXX3365</t>
  </si>
  <si>
    <t>黎绍璋</t>
  </si>
  <si>
    <t>黎公权</t>
  </si>
  <si>
    <t>4602XXXXXXXX3330</t>
  </si>
  <si>
    <t>黎学坚</t>
  </si>
  <si>
    <t>陈亚燕</t>
  </si>
  <si>
    <t>黎学才</t>
  </si>
  <si>
    <t>黎绍丰</t>
  </si>
  <si>
    <t>王世珍</t>
  </si>
  <si>
    <t>4602XXXXXXXX348X</t>
  </si>
  <si>
    <t>吴瑞光</t>
  </si>
  <si>
    <t>黄春明</t>
  </si>
  <si>
    <t>陈土花</t>
  </si>
  <si>
    <t>陈运秀</t>
  </si>
  <si>
    <t>符致莲</t>
  </si>
  <si>
    <t>黄春法</t>
  </si>
  <si>
    <t>吉亮广</t>
  </si>
  <si>
    <t>吉木光</t>
  </si>
  <si>
    <t>陈玉凤</t>
  </si>
  <si>
    <t>林元春</t>
  </si>
  <si>
    <t>黎尚辉</t>
  </si>
  <si>
    <t>黎尚明</t>
  </si>
  <si>
    <t>4602XXXXXXXX3358</t>
  </si>
  <si>
    <t>黎学翠</t>
  </si>
  <si>
    <t>黎学良</t>
  </si>
  <si>
    <t>陈国兰</t>
  </si>
  <si>
    <t>羊栏三</t>
  </si>
  <si>
    <t>陈桂母</t>
  </si>
  <si>
    <t>陈人坚</t>
  </si>
  <si>
    <t>陈锡荣</t>
  </si>
  <si>
    <t>符永梅</t>
  </si>
  <si>
    <t>高芳雄</t>
  </si>
  <si>
    <t>高燕</t>
  </si>
  <si>
    <t>4602XXXXXXXX3397</t>
  </si>
  <si>
    <t>高丽英</t>
  </si>
  <si>
    <t>江桂好</t>
  </si>
  <si>
    <t>林树美</t>
  </si>
  <si>
    <t>林青</t>
  </si>
  <si>
    <t>林国华</t>
  </si>
  <si>
    <t>林国亮</t>
  </si>
  <si>
    <t>林定明</t>
  </si>
  <si>
    <t>黎钻才</t>
  </si>
  <si>
    <t>黎钻晶</t>
  </si>
  <si>
    <t>黎钻华</t>
  </si>
  <si>
    <t>黎钻成</t>
  </si>
  <si>
    <t>黎兴美</t>
  </si>
  <si>
    <t>4602XXXXXXXX3343</t>
  </si>
  <si>
    <t>黎丽</t>
  </si>
  <si>
    <t>4602XXXXXXXX3443</t>
  </si>
  <si>
    <t>黎绍辉</t>
  </si>
  <si>
    <t>黎绍荣</t>
  </si>
  <si>
    <t>黎绍文</t>
  </si>
  <si>
    <t>4602XXXXXXXX3354</t>
  </si>
  <si>
    <t>黎绍强</t>
  </si>
  <si>
    <t>黎绍先</t>
  </si>
  <si>
    <t>黎绍芳</t>
  </si>
  <si>
    <t>廖树莲</t>
  </si>
  <si>
    <t>刘瑞美</t>
  </si>
  <si>
    <t>彭英</t>
  </si>
  <si>
    <t>王钻铃</t>
  </si>
  <si>
    <t>王先会</t>
  </si>
  <si>
    <t>王亚安</t>
  </si>
  <si>
    <t>翁绍科</t>
  </si>
  <si>
    <t>翁绍丰</t>
  </si>
  <si>
    <t>邢福来</t>
  </si>
  <si>
    <t>邢小华</t>
  </si>
  <si>
    <t>章福勇</t>
  </si>
  <si>
    <t>章福雄</t>
  </si>
  <si>
    <t>张俊龙</t>
  </si>
  <si>
    <t>张树清</t>
  </si>
  <si>
    <t>王文鹏</t>
  </si>
  <si>
    <t>王振强</t>
  </si>
  <si>
    <t>张树仁</t>
  </si>
  <si>
    <t>唐兴莲</t>
  </si>
  <si>
    <t>林进花</t>
  </si>
  <si>
    <t>陈运东</t>
  </si>
  <si>
    <t>周途法</t>
  </si>
  <si>
    <t>4602XXXXXXXX3389</t>
  </si>
  <si>
    <t>杨兴琼</t>
  </si>
  <si>
    <t>4602XXXXXXXX2503</t>
  </si>
  <si>
    <t>黎钻雄</t>
  </si>
  <si>
    <t>黎钴丰</t>
  </si>
  <si>
    <t>王关妹</t>
  </si>
  <si>
    <t>邢福龙</t>
  </si>
  <si>
    <t>章福强</t>
  </si>
  <si>
    <t>张俊武</t>
  </si>
  <si>
    <t>王志豪</t>
  </si>
  <si>
    <t>黎钴霞</t>
  </si>
  <si>
    <t>黎华</t>
  </si>
  <si>
    <t>陈德妃</t>
  </si>
  <si>
    <t>羊栏四</t>
  </si>
  <si>
    <t>王家雄</t>
  </si>
  <si>
    <t>陈积梅</t>
  </si>
  <si>
    <t>陈海丰</t>
  </si>
  <si>
    <t>陈河宁</t>
  </si>
  <si>
    <t>钱卫芳</t>
  </si>
  <si>
    <t>符致刚</t>
  </si>
  <si>
    <t>4602XXXXXXXX3377</t>
  </si>
  <si>
    <t>黄家强</t>
  </si>
  <si>
    <t>4602XXXXXXXX3350</t>
  </si>
  <si>
    <t>林昌明</t>
  </si>
  <si>
    <t>林俊</t>
  </si>
  <si>
    <t>4602XXXXXXXX339X</t>
  </si>
  <si>
    <t>林良花</t>
  </si>
  <si>
    <t>4602XXXXXXXX270X</t>
  </si>
  <si>
    <t>林庆光</t>
  </si>
  <si>
    <t>林本光</t>
  </si>
  <si>
    <t>林本妹</t>
  </si>
  <si>
    <t>林本峰</t>
  </si>
  <si>
    <t>4602XXXXXXXX3372</t>
  </si>
  <si>
    <t>林本领</t>
  </si>
  <si>
    <t>林本召</t>
  </si>
  <si>
    <t>林国柱</t>
  </si>
  <si>
    <t>4602XXXXXXXX3378</t>
  </si>
  <si>
    <t>林国萍</t>
  </si>
  <si>
    <t>林国才</t>
  </si>
  <si>
    <t>林国能</t>
  </si>
  <si>
    <t>黎祖光</t>
  </si>
  <si>
    <t>黎祖强</t>
  </si>
  <si>
    <t>李章景</t>
  </si>
  <si>
    <t>黎文</t>
  </si>
  <si>
    <t>黎亚满</t>
  </si>
  <si>
    <t>黎祖红</t>
  </si>
  <si>
    <t>黎其丰</t>
  </si>
  <si>
    <t>黎琼凤</t>
  </si>
  <si>
    <t>黎月梅</t>
  </si>
  <si>
    <t>谭少灵</t>
  </si>
  <si>
    <t>4602XXXXXXXX3379</t>
  </si>
  <si>
    <t>王昌桃</t>
  </si>
  <si>
    <t>4602XXXXXXXX3405</t>
  </si>
  <si>
    <t>王家桂</t>
  </si>
  <si>
    <t>王天彬</t>
  </si>
  <si>
    <t>王家武</t>
  </si>
  <si>
    <t>4602XXXXXXXX333x</t>
  </si>
  <si>
    <t>王文花</t>
  </si>
  <si>
    <t>陈海雄</t>
  </si>
  <si>
    <t>邢福义</t>
  </si>
  <si>
    <t>邢福智</t>
  </si>
  <si>
    <t>邢福壮</t>
  </si>
  <si>
    <t>卓娜</t>
  </si>
  <si>
    <t>卓霞</t>
  </si>
  <si>
    <t>卓毅</t>
  </si>
  <si>
    <t>卓巍</t>
  </si>
  <si>
    <t>卓雅</t>
  </si>
  <si>
    <t>章家兴</t>
  </si>
  <si>
    <t>王东能</t>
  </si>
  <si>
    <t>陈华转</t>
  </si>
  <si>
    <t>林庆雄</t>
  </si>
  <si>
    <t>林树光</t>
  </si>
  <si>
    <t>林菊翠</t>
  </si>
  <si>
    <t>4602XXXXXXXX3404</t>
  </si>
  <si>
    <t>林吉妹</t>
  </si>
  <si>
    <t>黎钻良</t>
  </si>
  <si>
    <t>王东琼</t>
  </si>
  <si>
    <t>钱卫红</t>
  </si>
  <si>
    <t>柯行兰</t>
  </si>
  <si>
    <t>林昌荣</t>
  </si>
  <si>
    <t>李大钦</t>
  </si>
  <si>
    <t>4602XXXXXXXX3398</t>
  </si>
  <si>
    <t>徐治坚</t>
  </si>
  <si>
    <t>4602XXXXXXXX2714</t>
  </si>
  <si>
    <t>罗世兰</t>
  </si>
  <si>
    <t>陈传明</t>
  </si>
  <si>
    <t>羊栏五</t>
  </si>
  <si>
    <t>林昌美</t>
  </si>
  <si>
    <t>黄德昭</t>
  </si>
  <si>
    <t>黄德茂</t>
  </si>
  <si>
    <t>黄春宏</t>
  </si>
  <si>
    <t>黄德妹</t>
  </si>
  <si>
    <t>廖家声</t>
  </si>
  <si>
    <t>何家翠</t>
  </si>
  <si>
    <t>王华爱</t>
  </si>
  <si>
    <t>陈引姑</t>
  </si>
  <si>
    <t>林安妹</t>
  </si>
  <si>
    <t>林金生</t>
  </si>
  <si>
    <t>林庆辉</t>
  </si>
  <si>
    <t>林安平</t>
  </si>
  <si>
    <t>郑联才</t>
  </si>
  <si>
    <t>黎赞生</t>
  </si>
  <si>
    <t>黎绍全</t>
  </si>
  <si>
    <t>吴小丽</t>
  </si>
  <si>
    <t>4600XXXXXXXX2385</t>
  </si>
  <si>
    <t>唐桂桑</t>
  </si>
  <si>
    <t>黎祖江</t>
  </si>
  <si>
    <t>黎祖杰</t>
  </si>
  <si>
    <t>黎绍华</t>
  </si>
  <si>
    <t>黎德云</t>
  </si>
  <si>
    <t>黎赞姬</t>
  </si>
  <si>
    <t>黎赞琼</t>
  </si>
  <si>
    <t>黎德宝</t>
  </si>
  <si>
    <t>郑联峰</t>
  </si>
  <si>
    <t>廖家华</t>
  </si>
  <si>
    <t>廖珠云</t>
  </si>
  <si>
    <t>林桂母</t>
  </si>
  <si>
    <t>苏文平</t>
  </si>
  <si>
    <t>苏水好</t>
  </si>
  <si>
    <t>王先凤</t>
  </si>
  <si>
    <t>王裕仙</t>
  </si>
  <si>
    <t xml:space="preserve">王振花 </t>
  </si>
  <si>
    <t>王运桃</t>
  </si>
  <si>
    <t>王振珠</t>
  </si>
  <si>
    <t>陈珠</t>
  </si>
  <si>
    <t>郑联忠</t>
  </si>
  <si>
    <t>郑亚健</t>
  </si>
  <si>
    <t>郑联强</t>
  </si>
  <si>
    <t>郑联雄</t>
  </si>
  <si>
    <t>林金育</t>
  </si>
  <si>
    <t>王关雄</t>
  </si>
  <si>
    <t>林金龙</t>
  </si>
  <si>
    <t>王秋美</t>
  </si>
  <si>
    <t>廖树兴</t>
  </si>
  <si>
    <t>郑联伟</t>
  </si>
  <si>
    <t>4602XXXXXXXX3353</t>
  </si>
  <si>
    <t>陈太珠</t>
  </si>
  <si>
    <t>4602XXXXXXXX05</t>
  </si>
  <si>
    <t>符气文</t>
  </si>
  <si>
    <t>黎祖辉</t>
  </si>
  <si>
    <t>廖家光</t>
  </si>
  <si>
    <t>4602XXXXXXXX3433</t>
  </si>
  <si>
    <t>罗国英</t>
  </si>
  <si>
    <t>谭天全</t>
  </si>
  <si>
    <t>4602XXXXXXXX3519</t>
  </si>
  <si>
    <t>王振波</t>
  </si>
  <si>
    <t>何玉华</t>
  </si>
  <si>
    <t>罗泽金</t>
  </si>
  <si>
    <t>4602XXXXXXXX3382</t>
  </si>
  <si>
    <t>郑培文</t>
  </si>
  <si>
    <t>黎松花</t>
  </si>
  <si>
    <t>古树保</t>
  </si>
  <si>
    <t>林水香</t>
  </si>
  <si>
    <t>羊西一</t>
  </si>
  <si>
    <t>林亚荣</t>
  </si>
  <si>
    <t>林爱健</t>
  </si>
  <si>
    <t>林爱明</t>
  </si>
  <si>
    <t>4602XXXXXXXX3370</t>
  </si>
  <si>
    <t>黎益妣</t>
  </si>
  <si>
    <t>4690XXXXXXXX3224</t>
  </si>
  <si>
    <t>黎钻钦</t>
  </si>
  <si>
    <t>黎祖美</t>
  </si>
  <si>
    <t>刘永光</t>
  </si>
  <si>
    <t>刘瑞忠</t>
  </si>
  <si>
    <t>符致凤</t>
  </si>
  <si>
    <t>黎仕转</t>
  </si>
  <si>
    <t>4602XXXXXXXX3369</t>
  </si>
  <si>
    <t>裴炳生</t>
  </si>
  <si>
    <t>裴记卫</t>
  </si>
  <si>
    <t>孙宏妃</t>
  </si>
  <si>
    <t>4602XXXXXXXX444X</t>
  </si>
  <si>
    <t>王昌伟</t>
  </si>
  <si>
    <t>王昌龙</t>
  </si>
  <si>
    <t>4602XXXXXXXX3413</t>
  </si>
  <si>
    <t>王文康</t>
  </si>
  <si>
    <t>周亚南</t>
  </si>
  <si>
    <t>周春燕</t>
  </si>
  <si>
    <t>瞿国权</t>
  </si>
  <si>
    <t>4602XXXXXXXX3359</t>
  </si>
  <si>
    <t>彭瑞兰</t>
  </si>
  <si>
    <t>周春雷</t>
  </si>
  <si>
    <t>林洪杰</t>
  </si>
  <si>
    <t>4602XXXXXXXX335X</t>
  </si>
  <si>
    <t>陈木才</t>
  </si>
  <si>
    <t>林爱娥</t>
  </si>
  <si>
    <t>林木炳</t>
  </si>
  <si>
    <t>林爱英</t>
  </si>
  <si>
    <t xml:space="preserve">黎钻雄 </t>
  </si>
  <si>
    <t>罗志华</t>
  </si>
  <si>
    <t>4602XXXXXXXX337X</t>
  </si>
  <si>
    <t>刘永生</t>
  </si>
  <si>
    <t>孙怀雅</t>
  </si>
  <si>
    <t>孙月妹</t>
  </si>
  <si>
    <t>4602XXXXXXXX3408</t>
  </si>
  <si>
    <t>周春生</t>
  </si>
  <si>
    <t>周春华</t>
  </si>
  <si>
    <t>黎武銮</t>
  </si>
  <si>
    <t>4600XXXXXXXX150X</t>
  </si>
  <si>
    <t>罗金保</t>
  </si>
  <si>
    <t>4602XXXXXXXX0917</t>
  </si>
  <si>
    <t>林进銮</t>
  </si>
  <si>
    <t>罗亚花</t>
  </si>
  <si>
    <t>陈会明</t>
  </si>
  <si>
    <t>羊西二</t>
  </si>
  <si>
    <t>陈会钦</t>
  </si>
  <si>
    <t>陈国光</t>
  </si>
  <si>
    <t>黄家銮</t>
  </si>
  <si>
    <t>4602XXXXXXXX3425</t>
  </si>
  <si>
    <t>刘文龙</t>
  </si>
  <si>
    <t>刘瑞平</t>
  </si>
  <si>
    <t>刘瑞鹏</t>
  </si>
  <si>
    <t>罗世忠</t>
  </si>
  <si>
    <t>彭瑞成</t>
  </si>
  <si>
    <t>彭土杰</t>
  </si>
  <si>
    <t>彭瑞雄</t>
  </si>
  <si>
    <t>孙法好</t>
  </si>
  <si>
    <t>王家明</t>
  </si>
  <si>
    <t>王其松</t>
  </si>
  <si>
    <t>王文钦</t>
  </si>
  <si>
    <t>黎桂风</t>
  </si>
  <si>
    <t>王家会</t>
  </si>
  <si>
    <t>王家峰</t>
  </si>
  <si>
    <t>韦达荣</t>
  </si>
  <si>
    <t>薛志雄</t>
  </si>
  <si>
    <t>邢维芳</t>
  </si>
  <si>
    <t>杨秀果</t>
  </si>
  <si>
    <t>杨桂母</t>
  </si>
  <si>
    <t>杨秀鹏</t>
  </si>
  <si>
    <t>赵桂母</t>
  </si>
  <si>
    <t>赵小霞</t>
  </si>
  <si>
    <t>4602XXXXXXXX3403</t>
  </si>
  <si>
    <t>赵祖明</t>
  </si>
  <si>
    <t>王文波</t>
  </si>
  <si>
    <t>王玉霞</t>
  </si>
  <si>
    <t>王家昌</t>
  </si>
  <si>
    <t>王晓芬</t>
  </si>
  <si>
    <t>4602XXXXXXXX5121</t>
  </si>
  <si>
    <t>陈广英</t>
  </si>
  <si>
    <t>羊西三</t>
  </si>
  <si>
    <t>陈人香</t>
  </si>
  <si>
    <t>王丽</t>
  </si>
  <si>
    <t>4602XXXXXXXX3367</t>
  </si>
  <si>
    <t xml:space="preserve">陈泰博 </t>
  </si>
  <si>
    <t>陈运贵</t>
  </si>
  <si>
    <t xml:space="preserve">陈运鹏 </t>
  </si>
  <si>
    <t>林泽风</t>
  </si>
  <si>
    <t>林兴雄</t>
  </si>
  <si>
    <t>黎钟棣</t>
  </si>
  <si>
    <t>林兴全</t>
  </si>
  <si>
    <t>黎桂凌</t>
  </si>
  <si>
    <t>4602XXXXXXXX3361</t>
  </si>
  <si>
    <t>黎学芳</t>
  </si>
  <si>
    <t>刘桂母</t>
  </si>
  <si>
    <t>4602XXXXXXXX3363</t>
  </si>
  <si>
    <t>林昌玉</t>
  </si>
  <si>
    <t>4602XXXXXXXX3388</t>
  </si>
  <si>
    <t xml:space="preserve">刘各川 </t>
  </si>
  <si>
    <t>罗树强</t>
  </si>
  <si>
    <t>罗树雄</t>
  </si>
  <si>
    <t>罗世香</t>
  </si>
  <si>
    <t>罗树丰</t>
  </si>
  <si>
    <t xml:space="preserve">罗树平 </t>
  </si>
  <si>
    <t>罗亚妹</t>
  </si>
  <si>
    <t>罗积科</t>
  </si>
  <si>
    <t xml:space="preserve">裴家丰 </t>
  </si>
  <si>
    <t xml:space="preserve">彭桂英 </t>
  </si>
  <si>
    <t>彭木生</t>
  </si>
  <si>
    <t>彭珍亮</t>
  </si>
  <si>
    <t>瞿国明</t>
  </si>
  <si>
    <t>唐志流</t>
  </si>
  <si>
    <t>王文庆</t>
  </si>
  <si>
    <t>王有兴</t>
  </si>
  <si>
    <t>王裕来</t>
  </si>
  <si>
    <t>韦永琼</t>
  </si>
  <si>
    <t>肖春贵</t>
  </si>
  <si>
    <t>肖春富</t>
  </si>
  <si>
    <t>肖春光</t>
  </si>
  <si>
    <t>黎绍娥</t>
  </si>
  <si>
    <t>4602XXXXXXXX3427</t>
  </si>
  <si>
    <t>肖春雄</t>
  </si>
  <si>
    <t>肖景梅</t>
  </si>
  <si>
    <t>肖春平</t>
  </si>
  <si>
    <t>肖景瑞</t>
  </si>
  <si>
    <t>邢孔月</t>
  </si>
  <si>
    <t xml:space="preserve">谢土锦 </t>
  </si>
  <si>
    <t>赵汤荣</t>
  </si>
  <si>
    <t>林亚花</t>
  </si>
  <si>
    <t>林花</t>
  </si>
  <si>
    <t>肖慰丰</t>
  </si>
  <si>
    <t>陈泰杰</t>
  </si>
  <si>
    <t>陈运义</t>
  </si>
  <si>
    <t>陈泰良</t>
  </si>
  <si>
    <t>罗河径</t>
  </si>
  <si>
    <t xml:space="preserve">罗树钦 </t>
  </si>
  <si>
    <t>王昌科</t>
  </si>
  <si>
    <t>4602XXXXXXXX3374</t>
  </si>
  <si>
    <t>唐世花</t>
  </si>
  <si>
    <t>彭珍娜</t>
  </si>
  <si>
    <t>李家明</t>
  </si>
  <si>
    <t>王家勇</t>
  </si>
  <si>
    <t>黄雪凤</t>
  </si>
  <si>
    <t>羊西四</t>
  </si>
  <si>
    <t xml:space="preserve"> 陈太花 </t>
  </si>
  <si>
    <t>冯锦伟</t>
  </si>
  <si>
    <t>冯正平</t>
  </si>
  <si>
    <t>冯正兴</t>
  </si>
  <si>
    <t>冯清发</t>
  </si>
  <si>
    <t>冯月贤</t>
  </si>
  <si>
    <t>黄学金</t>
  </si>
  <si>
    <t>林水情</t>
  </si>
  <si>
    <t>黎敬顺</t>
  </si>
  <si>
    <t>刘贵全</t>
  </si>
  <si>
    <t>彭瑞红</t>
  </si>
  <si>
    <t>彭运平</t>
  </si>
  <si>
    <t>陈永翠</t>
  </si>
  <si>
    <t>4602XXXXXXXX338X</t>
  </si>
  <si>
    <t>彭运辉</t>
  </si>
  <si>
    <t>彭运雄</t>
  </si>
  <si>
    <t>彭运才</t>
  </si>
  <si>
    <t>彭亚妹</t>
  </si>
  <si>
    <t>石亚安</t>
  </si>
  <si>
    <t>王会钦</t>
  </si>
  <si>
    <t>王裕娥</t>
  </si>
  <si>
    <t>王兆群</t>
  </si>
  <si>
    <t>王文日</t>
  </si>
  <si>
    <t>王玉芳</t>
  </si>
  <si>
    <t>王昌盛</t>
  </si>
  <si>
    <t>朱运平</t>
  </si>
  <si>
    <t>朱运荣</t>
  </si>
  <si>
    <t>朱运香</t>
  </si>
  <si>
    <t>邢福英</t>
  </si>
  <si>
    <t>曾丽美</t>
  </si>
  <si>
    <t>卢连福</t>
  </si>
  <si>
    <t>冯锦飞</t>
  </si>
  <si>
    <t xml:space="preserve">冯日辉 </t>
  </si>
  <si>
    <t>林安全</t>
  </si>
  <si>
    <t xml:space="preserve">林进明 </t>
  </si>
  <si>
    <t>林安彬</t>
  </si>
  <si>
    <t xml:space="preserve">冯文鹏 </t>
  </si>
  <si>
    <t>王文志</t>
  </si>
  <si>
    <t>冯少亮</t>
  </si>
  <si>
    <t>王小健</t>
  </si>
  <si>
    <t>冯文忠</t>
  </si>
  <si>
    <t>肖春如</t>
  </si>
  <si>
    <t>古树英</t>
  </si>
  <si>
    <t>林乙强</t>
  </si>
  <si>
    <t>黎亚花</t>
  </si>
  <si>
    <t>王昌家</t>
  </si>
  <si>
    <t>陈江柳</t>
  </si>
  <si>
    <t>冯锦璋</t>
  </si>
  <si>
    <t>张三姨</t>
  </si>
  <si>
    <t>4602XXXXXXXX0266</t>
  </si>
  <si>
    <t>黎琼秀</t>
  </si>
  <si>
    <t>林桂元</t>
  </si>
  <si>
    <t>黎桂英</t>
  </si>
  <si>
    <t>彭运生</t>
  </si>
  <si>
    <t>彭运明</t>
  </si>
  <si>
    <t>王有花</t>
  </si>
  <si>
    <t>王会英</t>
  </si>
  <si>
    <t>王昌豪</t>
  </si>
  <si>
    <t>王昌丽</t>
  </si>
  <si>
    <t>邢孔交</t>
  </si>
  <si>
    <t>羊西五</t>
  </si>
  <si>
    <t>陈太杰</t>
  </si>
  <si>
    <t>陈运泽</t>
  </si>
  <si>
    <t>冯标汉</t>
  </si>
  <si>
    <t>林爱流</t>
  </si>
  <si>
    <t>林爱玉</t>
  </si>
  <si>
    <t>林秋英</t>
  </si>
  <si>
    <t>林珍兰</t>
  </si>
  <si>
    <t>黎鸣利</t>
  </si>
  <si>
    <t>4602XXXXXXXX3399</t>
  </si>
  <si>
    <t>黎月刚</t>
  </si>
  <si>
    <t>黎敬花</t>
  </si>
  <si>
    <t>黎月志</t>
  </si>
  <si>
    <t>黎月东</t>
  </si>
  <si>
    <t>孙定明</t>
  </si>
  <si>
    <t>王先花</t>
  </si>
  <si>
    <t>王先兰</t>
  </si>
  <si>
    <t>王裕成</t>
  </si>
  <si>
    <t>4602XXXXXXXX343X</t>
  </si>
  <si>
    <t>林弟</t>
  </si>
  <si>
    <t>彭珍祥</t>
  </si>
  <si>
    <t>王世平</t>
  </si>
  <si>
    <t>许时雄</t>
  </si>
  <si>
    <t>邢孔发</t>
  </si>
  <si>
    <t xml:space="preserve"> 曾祥东 </t>
  </si>
  <si>
    <t>陈柳桂</t>
  </si>
  <si>
    <t>孙爱月</t>
  </si>
  <si>
    <t>石銮香</t>
  </si>
  <si>
    <t>王先华</t>
  </si>
  <si>
    <t>王世成</t>
  </si>
  <si>
    <t>冯标景</t>
  </si>
  <si>
    <t>4602XXXXXXXX3439</t>
  </si>
  <si>
    <t>陈积丰</t>
  </si>
  <si>
    <t>羊西六</t>
  </si>
  <si>
    <t>陈人川</t>
  </si>
  <si>
    <t>陈人芳</t>
  </si>
  <si>
    <t>陈人培</t>
  </si>
  <si>
    <t>陈人福</t>
  </si>
  <si>
    <t>陈海光</t>
  </si>
  <si>
    <t>陈太英</t>
  </si>
  <si>
    <t>黎祖清</t>
  </si>
  <si>
    <t>陈光跃</t>
  </si>
  <si>
    <t>陈积彪</t>
  </si>
  <si>
    <t xml:space="preserve">陈永光 </t>
  </si>
  <si>
    <t>范如花</t>
  </si>
  <si>
    <t>黄玉壮</t>
  </si>
  <si>
    <t>黎春娜</t>
  </si>
  <si>
    <t>李翠红</t>
  </si>
  <si>
    <t>4600XXXXXXXX3241</t>
  </si>
  <si>
    <t xml:space="preserve">江桂荣 </t>
  </si>
  <si>
    <t>江桂兰</t>
  </si>
  <si>
    <t>孙定贵</t>
  </si>
  <si>
    <t>孙定伟</t>
  </si>
  <si>
    <t>孙发生</t>
  </si>
  <si>
    <t>王裕崖</t>
  </si>
  <si>
    <t>王裕春</t>
  </si>
  <si>
    <t>王义勇</t>
  </si>
  <si>
    <t>伍秋利</t>
  </si>
  <si>
    <t>邢三姨</t>
  </si>
  <si>
    <t>4602XXXXXXXX336X</t>
  </si>
  <si>
    <t>孙鸿央</t>
  </si>
  <si>
    <t>石水物</t>
  </si>
  <si>
    <t>王志安</t>
  </si>
  <si>
    <t>孙鸿爱</t>
  </si>
  <si>
    <t>黎平</t>
  </si>
  <si>
    <t>王天德</t>
  </si>
  <si>
    <t xml:space="preserve">    我妙林村2025年耕地地力保护补贴种植面积已核实统计完成，核定实际面积2338.84亩。现就有关情况（见以下申报情况明细表）进行公示，公示期5天（自5月19日——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</si>
  <si>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陈章</t>
  </si>
  <si>
    <t>西河一</t>
  </si>
  <si>
    <t>苏少华</t>
  </si>
  <si>
    <t>陈祥虹</t>
  </si>
  <si>
    <t>王健</t>
  </si>
  <si>
    <t>王真</t>
  </si>
  <si>
    <t>王关才</t>
  </si>
  <si>
    <t>林求华</t>
  </si>
  <si>
    <t>苏东兴</t>
  </si>
  <si>
    <t>李国雄</t>
  </si>
  <si>
    <t>王秀凤</t>
  </si>
  <si>
    <t>林育辉</t>
  </si>
  <si>
    <t>符亚四</t>
  </si>
  <si>
    <t>王成</t>
  </si>
  <si>
    <t>林文成</t>
  </si>
  <si>
    <t>苻玉美</t>
  </si>
  <si>
    <t>王壮</t>
  </si>
  <si>
    <t>李昌平</t>
  </si>
  <si>
    <t>4602XXXXXXXX3394</t>
  </si>
  <si>
    <t>林文冬</t>
  </si>
  <si>
    <t>林明章</t>
  </si>
  <si>
    <t>李燕</t>
  </si>
  <si>
    <t>林文宝</t>
  </si>
  <si>
    <t>苻小山</t>
  </si>
  <si>
    <t>周丽梅</t>
  </si>
  <si>
    <t>符添</t>
  </si>
  <si>
    <t>4602XXXXXXXX3414</t>
  </si>
  <si>
    <t>李福亿</t>
  </si>
  <si>
    <t>王凯</t>
  </si>
  <si>
    <t>李亚小</t>
  </si>
  <si>
    <t>符其光</t>
  </si>
  <si>
    <t>林文峰</t>
  </si>
  <si>
    <t>蒲育良</t>
  </si>
  <si>
    <t>西河二</t>
  </si>
  <si>
    <t>李平</t>
  </si>
  <si>
    <t>兰玉邢</t>
  </si>
  <si>
    <t>陈政武</t>
  </si>
  <si>
    <t>林文明</t>
  </si>
  <si>
    <t>李义章</t>
  </si>
  <si>
    <t>林永杰</t>
  </si>
  <si>
    <t>苻中旺</t>
  </si>
  <si>
    <t>董亚老</t>
  </si>
  <si>
    <t>蒲育现</t>
  </si>
  <si>
    <t>蓝莲花</t>
  </si>
  <si>
    <t>黎朝亲</t>
  </si>
  <si>
    <t>苏春兰</t>
  </si>
  <si>
    <t>杨玉香</t>
  </si>
  <si>
    <t>陈托</t>
  </si>
  <si>
    <t>林海文</t>
  </si>
  <si>
    <t>李义红</t>
  </si>
  <si>
    <t>李明全</t>
  </si>
  <si>
    <t>兰德清</t>
  </si>
  <si>
    <t>4602XXXXXXXX3392</t>
  </si>
  <si>
    <t>陈少龙</t>
  </si>
  <si>
    <t>林永快</t>
  </si>
  <si>
    <t>兰德珍</t>
  </si>
  <si>
    <t>李海龙</t>
  </si>
  <si>
    <t>李义鹏</t>
  </si>
  <si>
    <t>林明收</t>
  </si>
  <si>
    <t>林海颂</t>
  </si>
  <si>
    <t>李有</t>
  </si>
  <si>
    <t>黎德元</t>
  </si>
  <si>
    <t>兰虹</t>
  </si>
  <si>
    <t>林海强</t>
  </si>
  <si>
    <t>陈巍</t>
  </si>
  <si>
    <t>苏文英</t>
  </si>
  <si>
    <t>苻玉花</t>
  </si>
  <si>
    <t>陈镜航</t>
  </si>
  <si>
    <t>高美珍</t>
  </si>
  <si>
    <t>4602XXXXXXXX3128</t>
  </si>
  <si>
    <t>林海潮</t>
  </si>
  <si>
    <t>黎家才</t>
  </si>
  <si>
    <t>蒲安平</t>
  </si>
  <si>
    <t>蓝勤</t>
  </si>
  <si>
    <t>董其英</t>
  </si>
  <si>
    <t>符中民</t>
  </si>
  <si>
    <t>4602XXXXXXXX3453</t>
  </si>
  <si>
    <t>蒲春福</t>
  </si>
  <si>
    <t>浦洪妹</t>
  </si>
  <si>
    <t>黎家生</t>
  </si>
  <si>
    <t>4602XXXXXXXX3395</t>
  </si>
  <si>
    <t>陈亚琼</t>
  </si>
  <si>
    <t>黎朝龙</t>
  </si>
  <si>
    <t>符玉荣</t>
  </si>
  <si>
    <t>东河一</t>
  </si>
  <si>
    <t>王金连</t>
  </si>
  <si>
    <t>4602XXXXXXXX3360</t>
  </si>
  <si>
    <t>李科</t>
  </si>
  <si>
    <t>董芳</t>
  </si>
  <si>
    <t>林巧壮</t>
  </si>
  <si>
    <t>黎文花</t>
  </si>
  <si>
    <t>李德明</t>
  </si>
  <si>
    <t>黎玉光</t>
  </si>
  <si>
    <t>吉承光</t>
  </si>
  <si>
    <t>黎玉明</t>
  </si>
  <si>
    <t>吉小龙</t>
  </si>
  <si>
    <t>吉承章</t>
  </si>
  <si>
    <t>李福宏</t>
  </si>
  <si>
    <t>李明武</t>
  </si>
  <si>
    <t>吉承明</t>
  </si>
  <si>
    <t>林清洪</t>
  </si>
  <si>
    <t>4602XXXXXXXX3396</t>
  </si>
  <si>
    <t>黎昌杰</t>
  </si>
  <si>
    <t>李福强</t>
  </si>
  <si>
    <t>黎灵湘</t>
  </si>
  <si>
    <t>周育洪</t>
  </si>
  <si>
    <t>李三弟</t>
  </si>
  <si>
    <t>蒲亚兰</t>
  </si>
  <si>
    <t>林光义</t>
  </si>
  <si>
    <t>周建龙</t>
  </si>
  <si>
    <t>李雄</t>
  </si>
  <si>
    <t>林振强</t>
  </si>
  <si>
    <t>高飞</t>
  </si>
  <si>
    <t>4602XXXXXXXX3123</t>
  </si>
  <si>
    <t>周育文</t>
  </si>
  <si>
    <t>黎德祥</t>
  </si>
  <si>
    <t>李美</t>
  </si>
  <si>
    <t>王菊新</t>
  </si>
  <si>
    <t>4602XXXXXXXX3385</t>
  </si>
  <si>
    <t>林少龙</t>
  </si>
  <si>
    <t>林智</t>
  </si>
  <si>
    <t>李国才</t>
  </si>
  <si>
    <t>林进才</t>
  </si>
  <si>
    <t>林升</t>
  </si>
  <si>
    <t>唐丽花</t>
  </si>
  <si>
    <t>林德才</t>
  </si>
  <si>
    <t>李师皇</t>
  </si>
  <si>
    <t>李福文</t>
  </si>
  <si>
    <t>林日景</t>
  </si>
  <si>
    <t>李师托</t>
  </si>
  <si>
    <t>董新苗</t>
  </si>
  <si>
    <t>李义清</t>
  </si>
  <si>
    <t>董德开</t>
  </si>
  <si>
    <t>董承辉</t>
  </si>
  <si>
    <t>东河二</t>
  </si>
  <si>
    <t>董良山</t>
  </si>
  <si>
    <t>苏文俊</t>
  </si>
  <si>
    <t>林亚胜</t>
  </si>
  <si>
    <t>董吉班</t>
  </si>
  <si>
    <t>符向东</t>
  </si>
  <si>
    <t>吉兰珍</t>
  </si>
  <si>
    <t>董有花</t>
  </si>
  <si>
    <t>4602XXXXXXXX3130</t>
  </si>
  <si>
    <t>李少华</t>
  </si>
  <si>
    <t>杨重珍</t>
  </si>
  <si>
    <t>董东明</t>
  </si>
  <si>
    <t>吉进荣</t>
  </si>
  <si>
    <t>董玉清</t>
  </si>
  <si>
    <t>董儒东</t>
  </si>
  <si>
    <t>杨华</t>
  </si>
  <si>
    <t>符林全</t>
  </si>
  <si>
    <t>董世皇</t>
  </si>
  <si>
    <t>董世忠</t>
  </si>
  <si>
    <t>董有才</t>
  </si>
  <si>
    <t>兰亚老</t>
  </si>
  <si>
    <t>林开明</t>
  </si>
  <si>
    <t>李开新</t>
  </si>
  <si>
    <t>李少贤</t>
  </si>
  <si>
    <t>王福瑛</t>
  </si>
  <si>
    <t>谢香伟</t>
  </si>
  <si>
    <t>西辽一</t>
  </si>
  <si>
    <t>林学书</t>
  </si>
  <si>
    <t>林学锋</t>
  </si>
  <si>
    <t>陈育奇</t>
  </si>
  <si>
    <t>黄宗宴</t>
  </si>
  <si>
    <t>全茂杰</t>
  </si>
  <si>
    <t>林凯</t>
  </si>
  <si>
    <t>全金雄</t>
  </si>
  <si>
    <t>林学辉</t>
  </si>
  <si>
    <t>谢亚霞</t>
  </si>
  <si>
    <t>陈毓瑜</t>
  </si>
  <si>
    <t>谢亚明</t>
  </si>
  <si>
    <t>文亚良</t>
  </si>
  <si>
    <t>林方群</t>
  </si>
  <si>
    <t>全茂华</t>
  </si>
  <si>
    <t>吉家平</t>
  </si>
  <si>
    <t>吉承国</t>
  </si>
  <si>
    <t>吉承宇</t>
  </si>
  <si>
    <t>林学岸</t>
  </si>
  <si>
    <t>林学新</t>
  </si>
  <si>
    <t>王昌柏</t>
  </si>
  <si>
    <t>王金生</t>
  </si>
  <si>
    <t>4602XXXXXXXX3494</t>
  </si>
  <si>
    <t>陈毓琛</t>
  </si>
  <si>
    <t>林升琪</t>
  </si>
  <si>
    <t>4602XXXXXXXX3412</t>
  </si>
  <si>
    <t>谢香平</t>
  </si>
  <si>
    <t>吴关风</t>
  </si>
  <si>
    <t>吉承帮</t>
  </si>
  <si>
    <t>文明达</t>
  </si>
  <si>
    <t>4602XXXXXXXX3437</t>
  </si>
  <si>
    <t>司亚妹</t>
  </si>
  <si>
    <t>4602XXXXXXXX3380</t>
  </si>
  <si>
    <t>王世师</t>
  </si>
  <si>
    <t>西辽二</t>
  </si>
  <si>
    <t>陈太文</t>
  </si>
  <si>
    <t>王昌志</t>
  </si>
  <si>
    <t>王昌其</t>
  </si>
  <si>
    <t>王振兴</t>
  </si>
  <si>
    <t>王振优</t>
  </si>
  <si>
    <t>陈太雄</t>
  </si>
  <si>
    <t>王龙育</t>
  </si>
  <si>
    <t>王振忠</t>
  </si>
  <si>
    <t>陈水生</t>
  </si>
  <si>
    <t>王振海</t>
  </si>
  <si>
    <t>陈太美</t>
  </si>
  <si>
    <t>王昌雄</t>
  </si>
  <si>
    <t>沈木仁</t>
  </si>
  <si>
    <t>王振平</t>
  </si>
  <si>
    <t>梁学慧</t>
  </si>
  <si>
    <t>王龙辉</t>
  </si>
  <si>
    <t>王日冲</t>
  </si>
  <si>
    <t>王龙福</t>
  </si>
  <si>
    <t>王昌国</t>
  </si>
  <si>
    <t>王振风</t>
  </si>
  <si>
    <t>王振明</t>
  </si>
  <si>
    <t>林茂羊</t>
  </si>
  <si>
    <t>王龙根</t>
  </si>
  <si>
    <t>王小保</t>
  </si>
  <si>
    <t>陈太明</t>
  </si>
  <si>
    <t>王昌华</t>
  </si>
  <si>
    <t>王关佑</t>
  </si>
  <si>
    <t>谢桂英</t>
  </si>
  <si>
    <t>司世雄</t>
  </si>
  <si>
    <t>西辽三</t>
  </si>
  <si>
    <t>王亚松</t>
  </si>
  <si>
    <t>王亚妹</t>
  </si>
  <si>
    <t>王昌驱</t>
  </si>
  <si>
    <t>王昌良</t>
  </si>
  <si>
    <t>司小保</t>
  </si>
  <si>
    <t>司昌言</t>
  </si>
  <si>
    <t>司德生</t>
  </si>
  <si>
    <t>王昌期</t>
  </si>
  <si>
    <t>王振宏</t>
  </si>
  <si>
    <t>司德雄</t>
  </si>
  <si>
    <t>黄亚弟</t>
  </si>
  <si>
    <t>张振弟</t>
  </si>
  <si>
    <t>张振军</t>
  </si>
  <si>
    <t>司世龙</t>
  </si>
  <si>
    <t>林方光</t>
  </si>
  <si>
    <t>张永流</t>
  </si>
  <si>
    <t>陆大忠</t>
  </si>
  <si>
    <t>司昌文</t>
  </si>
  <si>
    <t>司儒明</t>
  </si>
  <si>
    <t>司德珍</t>
  </si>
  <si>
    <t>司德强</t>
  </si>
  <si>
    <t>陈太云</t>
  </si>
  <si>
    <t>林日雄</t>
  </si>
  <si>
    <t>卢家明</t>
  </si>
  <si>
    <t>陈太山</t>
  </si>
  <si>
    <t>陈太波</t>
  </si>
  <si>
    <t>吉庆雄</t>
  </si>
  <si>
    <t>卢家妹</t>
  </si>
  <si>
    <t>司昌天</t>
  </si>
  <si>
    <t>司德丰</t>
  </si>
  <si>
    <t>司儒亮</t>
  </si>
  <si>
    <t>吉承华</t>
  </si>
  <si>
    <t>陈春伟</t>
  </si>
  <si>
    <t>西辽四</t>
  </si>
  <si>
    <t>陈春财</t>
  </si>
  <si>
    <t>黎强</t>
  </si>
  <si>
    <t>司昌琳</t>
  </si>
  <si>
    <t>4602XXXXXXXX3402</t>
  </si>
  <si>
    <t>林方忠</t>
  </si>
  <si>
    <t>林方有</t>
  </si>
  <si>
    <t>陈太平</t>
  </si>
  <si>
    <t>陈太川</t>
  </si>
  <si>
    <t>陈太伯</t>
  </si>
  <si>
    <t>王吉荣</t>
  </si>
  <si>
    <t>林声珍</t>
  </si>
  <si>
    <t>张亚光</t>
  </si>
  <si>
    <t>张树平</t>
  </si>
  <si>
    <t>吉承龙</t>
  </si>
  <si>
    <t>黎启花</t>
  </si>
  <si>
    <t>林有美</t>
  </si>
  <si>
    <t>王振良</t>
  </si>
  <si>
    <t>王振光</t>
  </si>
  <si>
    <t>谢亚成</t>
  </si>
  <si>
    <t>王振辉</t>
  </si>
  <si>
    <t>陈太有</t>
  </si>
  <si>
    <t>谢桂翠</t>
  </si>
  <si>
    <t>4602XXXXXXXX3423</t>
  </si>
  <si>
    <t>王木光</t>
  </si>
  <si>
    <t>王振江</t>
  </si>
  <si>
    <t>陈太良</t>
  </si>
  <si>
    <t>陈太忠</t>
  </si>
  <si>
    <t>谢香泽</t>
  </si>
  <si>
    <t>林亚佰</t>
  </si>
  <si>
    <t>王吉生</t>
  </si>
  <si>
    <t>林方雄</t>
  </si>
  <si>
    <t>吉尚华</t>
  </si>
  <si>
    <t>陆尚义</t>
  </si>
  <si>
    <t>王长二</t>
  </si>
  <si>
    <t>东辽一</t>
  </si>
  <si>
    <t>吉世川</t>
  </si>
  <si>
    <t>陈柳微</t>
  </si>
  <si>
    <t>黎钟贵</t>
  </si>
  <si>
    <t>吉承磊</t>
  </si>
  <si>
    <t>陈玉明</t>
  </si>
  <si>
    <t>陈玉其</t>
  </si>
  <si>
    <t>王长条</t>
  </si>
  <si>
    <t>吉亚弟</t>
  </si>
  <si>
    <t>林介雄</t>
  </si>
  <si>
    <t>黎德平</t>
  </si>
  <si>
    <t>黎秀中</t>
  </si>
  <si>
    <t>黎华明</t>
  </si>
  <si>
    <t>黎秀锦</t>
  </si>
  <si>
    <t>黎福二</t>
  </si>
  <si>
    <t>4602XXXXXXXX3438</t>
  </si>
  <si>
    <t>黎尉康</t>
  </si>
  <si>
    <t>陈毓坤</t>
  </si>
  <si>
    <t>王文英</t>
  </si>
  <si>
    <t>吉世雄</t>
  </si>
  <si>
    <t>郭尚英</t>
  </si>
  <si>
    <t>孔华宏</t>
  </si>
  <si>
    <t>张宏秀</t>
  </si>
  <si>
    <t>东辽二</t>
  </si>
  <si>
    <t>欧木光</t>
  </si>
  <si>
    <t>王昌荣</t>
  </si>
  <si>
    <t>陈木松</t>
  </si>
  <si>
    <t>王三妹</t>
  </si>
  <si>
    <t>吉承樱</t>
  </si>
  <si>
    <t>吉亚农</t>
  </si>
  <si>
    <t>欧先强</t>
  </si>
  <si>
    <t>古秀兰</t>
  </si>
  <si>
    <t>欧木瑞</t>
  </si>
  <si>
    <t>欧哲珠</t>
  </si>
  <si>
    <t>欧哲惠</t>
  </si>
  <si>
    <t>王尚銮</t>
  </si>
  <si>
    <t>吉承妹</t>
  </si>
  <si>
    <t>王昌瑞</t>
  </si>
  <si>
    <t>邢维林</t>
  </si>
  <si>
    <t>陈亚卜</t>
  </si>
  <si>
    <t>邢维森</t>
  </si>
  <si>
    <t>邢增锦</t>
  </si>
  <si>
    <t>邢维源</t>
  </si>
  <si>
    <t>谢小农</t>
  </si>
  <si>
    <t>伍爱和</t>
  </si>
  <si>
    <t>邢增龄</t>
  </si>
  <si>
    <t>邢增明</t>
  </si>
  <si>
    <t>林日耀</t>
  </si>
  <si>
    <t>林日勇</t>
  </si>
  <si>
    <t>陈金妹</t>
  </si>
  <si>
    <t>林日照</t>
  </si>
  <si>
    <t>陈木花</t>
  </si>
  <si>
    <t>4602XXXXXXXX3400</t>
  </si>
  <si>
    <t>王锡羊</t>
  </si>
  <si>
    <t>东辽三</t>
  </si>
  <si>
    <t>陈亚雄</t>
  </si>
  <si>
    <t>黎灵平</t>
  </si>
  <si>
    <t>陈积明</t>
  </si>
  <si>
    <t>沈玉美</t>
  </si>
  <si>
    <t>梅亚爹</t>
  </si>
  <si>
    <t>林日平</t>
  </si>
  <si>
    <t>吉训贤</t>
  </si>
  <si>
    <t>陆达宾</t>
  </si>
  <si>
    <t>周明龙</t>
  </si>
  <si>
    <t>陈运连</t>
  </si>
  <si>
    <t>谢小保</t>
  </si>
  <si>
    <t>林芳</t>
  </si>
  <si>
    <t>4602XXXXXXXX5523</t>
  </si>
  <si>
    <t>廖德</t>
  </si>
  <si>
    <t>黎灵华</t>
  </si>
  <si>
    <t>陈运青</t>
  </si>
  <si>
    <t>王先英</t>
  </si>
  <si>
    <t>东辽四</t>
  </si>
  <si>
    <t>张振兴</t>
  </si>
  <si>
    <t>周春琼</t>
  </si>
  <si>
    <t>周春雄</t>
  </si>
  <si>
    <t>邢增博</t>
  </si>
  <si>
    <t>王尤明</t>
  </si>
  <si>
    <t>王佰仔</t>
  </si>
  <si>
    <t>邢增存</t>
  </si>
  <si>
    <t>邢增华</t>
  </si>
  <si>
    <t>邢增文</t>
  </si>
  <si>
    <t>周伟</t>
  </si>
  <si>
    <t>陈美连</t>
  </si>
  <si>
    <t>王生荣</t>
  </si>
  <si>
    <t>4602XXXXXXXX3368</t>
  </si>
  <si>
    <t>王庆明</t>
  </si>
  <si>
    <t>王兴雄</t>
  </si>
  <si>
    <t>王昌卓</t>
  </si>
  <si>
    <t>黎学梅</t>
  </si>
  <si>
    <t>林有平</t>
  </si>
  <si>
    <t>赵子荣</t>
  </si>
  <si>
    <t>王庆忠</t>
  </si>
  <si>
    <t>林亚明</t>
  </si>
  <si>
    <t>刘德富</t>
  </si>
  <si>
    <t>黄宗美</t>
  </si>
  <si>
    <t>周英成</t>
  </si>
  <si>
    <t>陈运花</t>
  </si>
  <si>
    <t>王身标</t>
  </si>
  <si>
    <t>妙山一</t>
  </si>
  <si>
    <t>刘世雄</t>
  </si>
  <si>
    <t>甘红平</t>
  </si>
  <si>
    <t>谢桂母</t>
  </si>
  <si>
    <t>林泽平</t>
  </si>
  <si>
    <t>林泽雄</t>
  </si>
  <si>
    <t>林日标</t>
  </si>
  <si>
    <t>孙转英</t>
  </si>
  <si>
    <t>林日荣</t>
  </si>
  <si>
    <t>林日华</t>
  </si>
  <si>
    <t>王身沛</t>
  </si>
  <si>
    <t>王昌振</t>
  </si>
  <si>
    <t>王玉威</t>
  </si>
  <si>
    <t>王亚伯</t>
  </si>
  <si>
    <t>裴木松</t>
  </si>
  <si>
    <t>裴三哥</t>
  </si>
  <si>
    <t>裴小英</t>
  </si>
  <si>
    <t>裴小芳</t>
  </si>
  <si>
    <t>黎钟伟</t>
  </si>
  <si>
    <t>黎钟远</t>
  </si>
  <si>
    <t>黎钟柳</t>
  </si>
  <si>
    <t>黎中强</t>
  </si>
  <si>
    <t>4602XXXXXXXX3419</t>
  </si>
  <si>
    <t>黎亚文</t>
  </si>
  <si>
    <t>黎亚匹</t>
  </si>
  <si>
    <t>苏跃兰</t>
  </si>
  <si>
    <t>苏跃金</t>
  </si>
  <si>
    <t>吉少农</t>
  </si>
  <si>
    <t>欧少康</t>
  </si>
  <si>
    <t>甘红海</t>
  </si>
  <si>
    <t>王裕壮</t>
  </si>
  <si>
    <t>林木花</t>
  </si>
  <si>
    <t>张树霆</t>
  </si>
  <si>
    <t>李东勇</t>
  </si>
  <si>
    <t>李琼华</t>
  </si>
  <si>
    <t>欧少平</t>
  </si>
  <si>
    <t>欧富冬</t>
  </si>
  <si>
    <t>邢小奇</t>
  </si>
  <si>
    <t>吉水养</t>
  </si>
  <si>
    <t>苏跃青</t>
  </si>
  <si>
    <t>黎灵辉</t>
  </si>
  <si>
    <t>黎月来</t>
  </si>
  <si>
    <t>黎月舅</t>
  </si>
  <si>
    <t>张旺雄</t>
  </si>
  <si>
    <t>苏跃强</t>
  </si>
  <si>
    <t>吉亚崖</t>
  </si>
  <si>
    <t>欧少雄</t>
  </si>
  <si>
    <t>欧少强</t>
  </si>
  <si>
    <t>甘本青</t>
  </si>
  <si>
    <t>张杰雄</t>
  </si>
  <si>
    <t>黎亚钦</t>
  </si>
  <si>
    <t>黎厂荣</t>
  </si>
  <si>
    <t>妙山二</t>
  </si>
  <si>
    <t>张亚弟</t>
  </si>
  <si>
    <t>黎中晓</t>
  </si>
  <si>
    <t>黎中照</t>
  </si>
  <si>
    <t>赵明芳</t>
  </si>
  <si>
    <t>符志美</t>
  </si>
  <si>
    <t>欧少彬</t>
  </si>
  <si>
    <t>黎中汉</t>
  </si>
  <si>
    <t>4602XXXXXXXX9334</t>
  </si>
  <si>
    <t>何宗耀</t>
  </si>
  <si>
    <t>邱冬生</t>
  </si>
  <si>
    <t>赵明锋</t>
  </si>
  <si>
    <t>刘永英</t>
  </si>
  <si>
    <t>黎和美</t>
  </si>
  <si>
    <t>张亚流</t>
  </si>
  <si>
    <t>刘启明</t>
  </si>
  <si>
    <t>吴亚芳</t>
  </si>
  <si>
    <t>张日平</t>
  </si>
  <si>
    <t>林树平</t>
  </si>
  <si>
    <t>刘世銮</t>
  </si>
  <si>
    <t>4602XXXXXXXX2309</t>
  </si>
  <si>
    <t>黎灵震</t>
  </si>
  <si>
    <t>林树琼</t>
  </si>
  <si>
    <t>黎灵机</t>
  </si>
  <si>
    <t>黎和生</t>
  </si>
  <si>
    <t>苏圣姑</t>
  </si>
  <si>
    <t>4602XXXXXXXX3124</t>
  </si>
  <si>
    <t>赵明雄</t>
  </si>
  <si>
    <t>陈启雄</t>
  </si>
  <si>
    <t>张树凯</t>
  </si>
  <si>
    <t>陈默</t>
  </si>
  <si>
    <t>黎日花</t>
  </si>
  <si>
    <t>妙山三</t>
  </si>
  <si>
    <t>谭天生</t>
  </si>
  <si>
    <t>4602XXXXXXXX3474</t>
  </si>
  <si>
    <t>刘正夫</t>
  </si>
  <si>
    <t>黎中志</t>
  </si>
  <si>
    <t>谢亚权</t>
  </si>
  <si>
    <t>谢五弟</t>
  </si>
  <si>
    <t>杨茂春</t>
  </si>
  <si>
    <t>李木忠</t>
  </si>
  <si>
    <t>谢书雄</t>
  </si>
  <si>
    <t>黄亚翠</t>
  </si>
  <si>
    <t>刘正军</t>
  </si>
  <si>
    <t>4602XXXXXXXX0295</t>
  </si>
  <si>
    <t>杨雄桥</t>
  </si>
  <si>
    <t>王昌菊</t>
  </si>
  <si>
    <t>谢三弟</t>
  </si>
  <si>
    <t>刘魁南</t>
  </si>
  <si>
    <t>刘冠武</t>
  </si>
  <si>
    <t>吉家信</t>
  </si>
  <si>
    <t>谢香华</t>
  </si>
  <si>
    <t>谢四弟</t>
  </si>
  <si>
    <t>谢香忠</t>
  </si>
  <si>
    <t>刘冠文</t>
  </si>
  <si>
    <t>王亚媚</t>
  </si>
  <si>
    <t>4602XXXXXXXX3386</t>
  </si>
  <si>
    <t>黎中善</t>
  </si>
  <si>
    <t>王世强</t>
  </si>
  <si>
    <t>林桃花</t>
  </si>
  <si>
    <t>赵亚处</t>
  </si>
  <si>
    <t>黎琼海</t>
  </si>
  <si>
    <t>王明</t>
  </si>
  <si>
    <t>王世彬</t>
  </si>
  <si>
    <t>谢香品</t>
  </si>
  <si>
    <t>林木雄</t>
  </si>
  <si>
    <t>杨亚光</t>
  </si>
  <si>
    <t>王裕花</t>
  </si>
  <si>
    <t>邢业花</t>
  </si>
  <si>
    <t>邢石妹</t>
  </si>
  <si>
    <t>谭天杰</t>
  </si>
  <si>
    <t>谢亚弟</t>
  </si>
  <si>
    <t>苏亚来</t>
  </si>
  <si>
    <t>鹅仔一</t>
  </si>
  <si>
    <t>杨公元</t>
  </si>
  <si>
    <t>蒲进平</t>
  </si>
  <si>
    <t>苏国兴</t>
  </si>
  <si>
    <t>苏华</t>
  </si>
  <si>
    <t>浦亚福</t>
  </si>
  <si>
    <t>罗亚红</t>
  </si>
  <si>
    <t>苏国东</t>
  </si>
  <si>
    <t>黄琼</t>
  </si>
  <si>
    <t>符少华</t>
  </si>
  <si>
    <t>黄亚芳</t>
  </si>
  <si>
    <t>吉文修</t>
  </si>
  <si>
    <t>浦运明</t>
  </si>
  <si>
    <t>罗祥雄</t>
  </si>
  <si>
    <t>苏亚修</t>
  </si>
  <si>
    <t>罗羡美</t>
  </si>
  <si>
    <t>4602XXXXXXXX1182</t>
  </si>
  <si>
    <t>黄章</t>
  </si>
  <si>
    <t>罗祥兴</t>
  </si>
  <si>
    <t>黄志明</t>
  </si>
  <si>
    <t>浦亚全</t>
  </si>
  <si>
    <t>苏亚公</t>
  </si>
  <si>
    <t>蒲亚明</t>
  </si>
  <si>
    <t>符亚潮</t>
  </si>
  <si>
    <t>蒲亚东</t>
  </si>
  <si>
    <t>蒲亚文</t>
  </si>
  <si>
    <t>黄有明</t>
  </si>
  <si>
    <t>李小愿</t>
  </si>
  <si>
    <t>苏霞</t>
  </si>
  <si>
    <t>黎小亮</t>
  </si>
  <si>
    <t>李桂花</t>
  </si>
  <si>
    <t>林春莲</t>
  </si>
  <si>
    <t>浦亚陆</t>
  </si>
  <si>
    <t>李会仁</t>
  </si>
  <si>
    <t>浦学健</t>
  </si>
  <si>
    <t>符书云</t>
  </si>
  <si>
    <t>杨亚莲</t>
  </si>
  <si>
    <t>浦玉才</t>
  </si>
  <si>
    <t>黄亚红</t>
  </si>
  <si>
    <t>浦亚琼</t>
  </si>
  <si>
    <t>黄文良</t>
  </si>
  <si>
    <t>罗祥辉</t>
  </si>
  <si>
    <t>黄昌明</t>
  </si>
  <si>
    <t>浦亚亲</t>
  </si>
  <si>
    <t>浦健光</t>
  </si>
  <si>
    <t>鹅仔二</t>
  </si>
  <si>
    <t>黄廷</t>
  </si>
  <si>
    <t>董金英</t>
  </si>
  <si>
    <t>黄良</t>
  </si>
  <si>
    <t>龙仕柳</t>
  </si>
  <si>
    <t>4600XXXXXXXX3021</t>
  </si>
  <si>
    <t>苏福照</t>
  </si>
  <si>
    <t>苏军</t>
  </si>
  <si>
    <t>李永才</t>
  </si>
  <si>
    <t>黄福辉</t>
  </si>
  <si>
    <t>黄通</t>
  </si>
  <si>
    <t>董春英</t>
  </si>
  <si>
    <t>杨师儒</t>
  </si>
  <si>
    <t>兰霞</t>
  </si>
  <si>
    <t>杨强</t>
  </si>
  <si>
    <t>黄亚逊</t>
  </si>
  <si>
    <t>黄儒</t>
  </si>
  <si>
    <t>李育</t>
  </si>
  <si>
    <t>杨少理</t>
  </si>
  <si>
    <t>杨启育</t>
  </si>
  <si>
    <t>黄德江</t>
  </si>
  <si>
    <t>黄德贵</t>
  </si>
  <si>
    <t>杨福成</t>
  </si>
  <si>
    <t>傅亚卫</t>
  </si>
  <si>
    <t>黄德安</t>
  </si>
  <si>
    <t>黄敬良</t>
  </si>
  <si>
    <t>杨育贤</t>
  </si>
  <si>
    <t>苏玉良</t>
  </si>
  <si>
    <t>苏玉清</t>
  </si>
  <si>
    <t>罗育昌</t>
  </si>
  <si>
    <t>罗友弟</t>
  </si>
  <si>
    <t>苏洪</t>
  </si>
  <si>
    <t>黄开华</t>
  </si>
  <si>
    <t>李福登</t>
  </si>
  <si>
    <t>李小将</t>
  </si>
  <si>
    <t>杨育辉</t>
  </si>
  <si>
    <t>浦亚仁</t>
  </si>
  <si>
    <t>4602XXXXXXXX3384</t>
  </si>
  <si>
    <t>黄德魁</t>
  </si>
  <si>
    <t>黄贵元</t>
  </si>
  <si>
    <t>黄福华</t>
  </si>
  <si>
    <t>黄哲</t>
  </si>
  <si>
    <t>苏昌富</t>
  </si>
  <si>
    <t>苏福祥</t>
  </si>
  <si>
    <t>黄成义</t>
  </si>
  <si>
    <t>苏少平</t>
  </si>
  <si>
    <t>黄学仁</t>
  </si>
  <si>
    <t>黄秀美</t>
  </si>
  <si>
    <t>苏青</t>
  </si>
  <si>
    <t>黄越</t>
  </si>
  <si>
    <t>黄德良</t>
  </si>
  <si>
    <t>苏璋</t>
  </si>
  <si>
    <t>杨平</t>
  </si>
  <si>
    <t>鹅仔三</t>
  </si>
  <si>
    <t>苏洪昌</t>
  </si>
  <si>
    <t>苏亚琼</t>
  </si>
  <si>
    <t>王明皇</t>
  </si>
  <si>
    <t>王福轻</t>
  </si>
  <si>
    <t>王鲸锦</t>
  </si>
  <si>
    <t>杨福一</t>
  </si>
  <si>
    <t>4602XXXXXXXX0533</t>
  </si>
  <si>
    <t>杨克</t>
  </si>
  <si>
    <t>黄伟升</t>
  </si>
  <si>
    <t>苏专</t>
  </si>
  <si>
    <t>4602XXXXXXXX3415</t>
  </si>
  <si>
    <t>苏亚国</t>
  </si>
  <si>
    <t>王庆川</t>
  </si>
  <si>
    <t>罗山</t>
  </si>
  <si>
    <t>苏桂花</t>
  </si>
  <si>
    <t>王庆良</t>
  </si>
  <si>
    <t>苏亚冲</t>
  </si>
  <si>
    <t>王秋元</t>
  </si>
  <si>
    <t>王志成</t>
  </si>
  <si>
    <t>王明才</t>
  </si>
  <si>
    <t>王振新</t>
  </si>
  <si>
    <t>高亚兰</t>
  </si>
  <si>
    <t>苏进</t>
  </si>
  <si>
    <t>董志光</t>
  </si>
  <si>
    <t>高德文</t>
  </si>
  <si>
    <t>高开基</t>
  </si>
  <si>
    <t>王镜头</t>
  </si>
  <si>
    <t>苏亚文</t>
  </si>
  <si>
    <t>苏祥</t>
  </si>
  <si>
    <t>苏就梅</t>
  </si>
  <si>
    <t>黄德照</t>
  </si>
  <si>
    <t>高祥进</t>
  </si>
  <si>
    <t>董伟</t>
  </si>
  <si>
    <t>符开香</t>
  </si>
  <si>
    <t>苏亚坤</t>
  </si>
  <si>
    <t>罗亚又</t>
  </si>
  <si>
    <t>罗杰</t>
  </si>
  <si>
    <t>王庆平</t>
  </si>
  <si>
    <t>王忠兰</t>
  </si>
  <si>
    <t>王亚昌</t>
  </si>
  <si>
    <t>蓝琼香</t>
  </si>
  <si>
    <t>王玉忠</t>
  </si>
  <si>
    <t>4602XXXXXXXX3418</t>
  </si>
  <si>
    <t>苏玉女</t>
  </si>
  <si>
    <t>高亚旷</t>
  </si>
  <si>
    <t>高广科</t>
  </si>
  <si>
    <t>兰章云</t>
  </si>
  <si>
    <t>4602XXXXXXXX3409</t>
  </si>
  <si>
    <t>王金国</t>
  </si>
  <si>
    <t>蒲秀兰</t>
  </si>
  <si>
    <t>王明秋</t>
  </si>
  <si>
    <t>黄明岗</t>
  </si>
  <si>
    <t>王师明</t>
  </si>
  <si>
    <t>王亚戏</t>
  </si>
  <si>
    <t>4602XXXXXXXX3416</t>
  </si>
  <si>
    <t>王国强</t>
  </si>
  <si>
    <t>4602XXXXXXXX2954</t>
  </si>
  <si>
    <t xml:space="preserve">    我槟榔村2025年耕地地力保护补贴种植面积已核实统计完成，核定实际面积2775.39亩。现就有关情况（见以下申报情况明细表）进行公示，公示期5天（自5月19日——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</si>
  <si>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陈春强</t>
  </si>
  <si>
    <t>槟榔一组</t>
  </si>
  <si>
    <t>黄世洪</t>
  </si>
  <si>
    <t>赖海聪</t>
  </si>
  <si>
    <t>卢开新</t>
  </si>
  <si>
    <t>陈朝南</t>
  </si>
  <si>
    <t>刘广进</t>
  </si>
  <si>
    <t>刘成昌</t>
  </si>
  <si>
    <t>张碧三</t>
  </si>
  <si>
    <t>张碧中</t>
  </si>
  <si>
    <t>万梓雄</t>
  </si>
  <si>
    <t>罗吉燕</t>
  </si>
  <si>
    <t>赖文修</t>
  </si>
  <si>
    <t>黄凯</t>
  </si>
  <si>
    <t>赖清河</t>
  </si>
  <si>
    <t>颜光辉</t>
  </si>
  <si>
    <t>赖信光</t>
  </si>
  <si>
    <t>赖清雄</t>
  </si>
  <si>
    <t>赖科颖</t>
  </si>
  <si>
    <t>赖古伦</t>
  </si>
  <si>
    <t>苏梅</t>
  </si>
  <si>
    <t>万根山</t>
  </si>
  <si>
    <t>赖清煌</t>
  </si>
  <si>
    <t>罗小妹</t>
  </si>
  <si>
    <t>4602XXXXXXXX3127</t>
  </si>
  <si>
    <t>张其荣</t>
  </si>
  <si>
    <t>赖清荣</t>
  </si>
  <si>
    <t>赖清全</t>
  </si>
  <si>
    <t>赖海昌</t>
  </si>
  <si>
    <t>陈春明</t>
  </si>
  <si>
    <t>陈朝雄</t>
  </si>
  <si>
    <t>李玉花</t>
  </si>
  <si>
    <t>黄金利</t>
  </si>
  <si>
    <t>赖信合</t>
  </si>
  <si>
    <t>陈杰</t>
  </si>
  <si>
    <t>林雪美</t>
  </si>
  <si>
    <t>赖德章</t>
  </si>
  <si>
    <t>赖海龙</t>
  </si>
  <si>
    <t>赖文建</t>
  </si>
  <si>
    <t>张琼鸿</t>
  </si>
  <si>
    <t>董金梅</t>
  </si>
  <si>
    <t>周庆妹</t>
  </si>
  <si>
    <t>赖公保</t>
  </si>
  <si>
    <t>彭文金</t>
  </si>
  <si>
    <t>赖文忠</t>
  </si>
  <si>
    <t>张碧锋</t>
  </si>
  <si>
    <t>卢开书</t>
  </si>
  <si>
    <t>万运新</t>
  </si>
  <si>
    <t>4602XXXXXXXX3455</t>
  </si>
  <si>
    <t>赖公发</t>
  </si>
  <si>
    <t>赖公强</t>
  </si>
  <si>
    <t>林家养</t>
  </si>
  <si>
    <t>赖清光</t>
  </si>
  <si>
    <t>高振美</t>
  </si>
  <si>
    <t>赖国书</t>
  </si>
  <si>
    <t>黄水龙</t>
  </si>
  <si>
    <t>赖清洪</t>
  </si>
  <si>
    <t>蒲春娇</t>
  </si>
  <si>
    <t>陈文花</t>
  </si>
  <si>
    <t>吴桂平</t>
  </si>
  <si>
    <t>陈春光</t>
  </si>
  <si>
    <t>黄世昌</t>
  </si>
  <si>
    <t>赖海友</t>
  </si>
  <si>
    <t>赖海红</t>
  </si>
  <si>
    <t>赖玉香</t>
  </si>
  <si>
    <t>彭文章</t>
  </si>
  <si>
    <t>廖秋娘</t>
  </si>
  <si>
    <t>张玉庆</t>
  </si>
  <si>
    <t>廖秋英</t>
  </si>
  <si>
    <t>杨利民</t>
  </si>
  <si>
    <t>赖信好</t>
  </si>
  <si>
    <t>0.5</t>
  </si>
  <si>
    <t>赖信吉</t>
  </si>
  <si>
    <t>李战辉</t>
  </si>
  <si>
    <t>槟榔二组</t>
  </si>
  <si>
    <t>李清龙</t>
  </si>
  <si>
    <t>符英</t>
  </si>
  <si>
    <t>蓝开</t>
  </si>
  <si>
    <t>李少荣</t>
  </si>
  <si>
    <t>林鸿强</t>
  </si>
  <si>
    <t>4602XXXXXXXX3434</t>
  </si>
  <si>
    <t>罗娜</t>
  </si>
  <si>
    <t>4600XXXXXXXX0026</t>
  </si>
  <si>
    <t>兰志清</t>
  </si>
  <si>
    <t>王世凤</t>
  </si>
  <si>
    <t>兰振强</t>
  </si>
  <si>
    <t>兰文元</t>
  </si>
  <si>
    <t>吴小英</t>
  </si>
  <si>
    <t>苏秋强</t>
  </si>
  <si>
    <t>兰德昌</t>
  </si>
  <si>
    <t>兰忠</t>
  </si>
  <si>
    <t>兰清发</t>
  </si>
  <si>
    <t>王亚代</t>
  </si>
  <si>
    <t>4602XXXXXXXX3448</t>
  </si>
  <si>
    <t>兰世义</t>
  </si>
  <si>
    <t>王春华</t>
  </si>
  <si>
    <t>兰永清</t>
  </si>
  <si>
    <t>兰晨云</t>
  </si>
  <si>
    <t>李亚乙</t>
  </si>
  <si>
    <t>兰开荣</t>
  </si>
  <si>
    <t>黄琼香</t>
  </si>
  <si>
    <t>4602XXXXXXXX3406</t>
  </si>
  <si>
    <t>董开花</t>
  </si>
  <si>
    <t>苏志和</t>
  </si>
  <si>
    <t>兰清鸿</t>
  </si>
  <si>
    <t>王春红</t>
  </si>
  <si>
    <t>周娘</t>
  </si>
  <si>
    <t>王亚给</t>
  </si>
  <si>
    <t>王春元</t>
  </si>
  <si>
    <t>兰进良</t>
  </si>
  <si>
    <t>兰开明</t>
  </si>
  <si>
    <t>苏文忠</t>
  </si>
  <si>
    <t>兰燕</t>
  </si>
  <si>
    <t>李清</t>
  </si>
  <si>
    <t>吉凤英</t>
  </si>
  <si>
    <t>兰国芙</t>
  </si>
  <si>
    <t>兰翠琳</t>
  </si>
  <si>
    <t>赖才英</t>
  </si>
  <si>
    <t>4602XXXXXXXX3468</t>
  </si>
  <si>
    <t>蒲志阳</t>
  </si>
  <si>
    <t>兰开清</t>
  </si>
  <si>
    <t>兰福四</t>
  </si>
  <si>
    <t>苏小健</t>
  </si>
  <si>
    <t>王桂梅</t>
  </si>
  <si>
    <t>4602XXXXXXXX3428</t>
  </si>
  <si>
    <t>兰德辉</t>
  </si>
  <si>
    <t>4602XXXXXXXX3456</t>
  </si>
  <si>
    <t>吉春花</t>
  </si>
  <si>
    <t>林开祥</t>
  </si>
  <si>
    <t>4602XXXXXXXX3513</t>
  </si>
  <si>
    <t>苏有强</t>
  </si>
  <si>
    <t>高文清</t>
  </si>
  <si>
    <t>吉庆英</t>
  </si>
  <si>
    <t>兰永祥</t>
  </si>
  <si>
    <t>兰德生</t>
  </si>
  <si>
    <t>苏章福</t>
  </si>
  <si>
    <t>李庆昌</t>
  </si>
  <si>
    <t>苏振忠</t>
  </si>
  <si>
    <t>苏继祥</t>
  </si>
  <si>
    <t>李永光</t>
  </si>
  <si>
    <t>林振雄</t>
  </si>
  <si>
    <t>兰就清</t>
  </si>
  <si>
    <t>兰德修</t>
  </si>
  <si>
    <t>兰山</t>
  </si>
  <si>
    <t>兰振忠</t>
  </si>
  <si>
    <t>4602XXXXXXXX3431</t>
  </si>
  <si>
    <t>兰开光</t>
  </si>
  <si>
    <t>4602XXXXXXXX0918</t>
  </si>
  <si>
    <t>兰世雄</t>
  </si>
  <si>
    <t>王月坤</t>
  </si>
  <si>
    <t>兰德元</t>
  </si>
  <si>
    <t>兰德章</t>
  </si>
  <si>
    <t>黎从</t>
  </si>
  <si>
    <t>4602XXXXXXXX6513</t>
  </si>
  <si>
    <t>苏亚说</t>
  </si>
  <si>
    <t>槟榔三组</t>
  </si>
  <si>
    <t>蒲明会</t>
  </si>
  <si>
    <t>蒲宁</t>
  </si>
  <si>
    <t>苏庆石</t>
  </si>
  <si>
    <t>苏唯</t>
  </si>
  <si>
    <t>甫玉祥</t>
  </si>
  <si>
    <t>吕亚銮</t>
  </si>
  <si>
    <t>苏花</t>
  </si>
  <si>
    <t>罗就昌</t>
  </si>
  <si>
    <t>兰章鸿</t>
  </si>
  <si>
    <t>符叔停</t>
  </si>
  <si>
    <t>蒲明泉</t>
  </si>
  <si>
    <t>周琼安</t>
  </si>
  <si>
    <t>董雅文</t>
  </si>
  <si>
    <t>苏江荣</t>
  </si>
  <si>
    <t>蓝吉俊</t>
  </si>
  <si>
    <t>周文财</t>
  </si>
  <si>
    <t>甫江</t>
  </si>
  <si>
    <t>4602XXXXXXXX3472</t>
  </si>
  <si>
    <t>周小来</t>
  </si>
  <si>
    <t>林玉辉</t>
  </si>
  <si>
    <t>董地理</t>
  </si>
  <si>
    <t>付文香</t>
  </si>
  <si>
    <t>蒲进祥</t>
  </si>
  <si>
    <t>林开秀</t>
  </si>
  <si>
    <t>周文杰</t>
  </si>
  <si>
    <t>蒲仁照</t>
  </si>
  <si>
    <t>苏成妹</t>
  </si>
  <si>
    <t>林开雄</t>
  </si>
  <si>
    <t>林永清</t>
  </si>
  <si>
    <t>兰章东</t>
  </si>
  <si>
    <t>兰章明</t>
  </si>
  <si>
    <t>兰天吉</t>
  </si>
  <si>
    <t>苏文腾</t>
  </si>
  <si>
    <t>董定花</t>
  </si>
  <si>
    <t>兰永强</t>
  </si>
  <si>
    <t>谭少平</t>
  </si>
  <si>
    <t>槟榔四组</t>
  </si>
  <si>
    <t>苏志红</t>
  </si>
  <si>
    <t>董开贵</t>
  </si>
  <si>
    <t>周爱敬</t>
  </si>
  <si>
    <t>符惠娥</t>
  </si>
  <si>
    <t>董海潮</t>
  </si>
  <si>
    <t>高文杰</t>
  </si>
  <si>
    <t>董公命</t>
  </si>
  <si>
    <t>苏华昌</t>
  </si>
  <si>
    <t>蒲凤花</t>
  </si>
  <si>
    <t>高运魁</t>
  </si>
  <si>
    <t>高文智</t>
  </si>
  <si>
    <t>苏志龙</t>
  </si>
  <si>
    <t>4602XXXXXXXX3432</t>
  </si>
  <si>
    <t>吕金妹</t>
  </si>
  <si>
    <t>4602XXXXXXXX3469</t>
  </si>
  <si>
    <t>高文哲</t>
  </si>
  <si>
    <t>杨开雄</t>
  </si>
  <si>
    <t>苏常辉</t>
  </si>
  <si>
    <t>4602XXXXXXXX3496</t>
  </si>
  <si>
    <t>罗兰</t>
  </si>
  <si>
    <t>林学銮</t>
  </si>
  <si>
    <t>苏雄</t>
  </si>
  <si>
    <t>4602XXXXXXXX3457</t>
  </si>
  <si>
    <t>胡少英</t>
  </si>
  <si>
    <t>4602XXXXXXXX347X</t>
  </si>
  <si>
    <t>董海富</t>
  </si>
  <si>
    <t>苏元利</t>
  </si>
  <si>
    <t>兰英美</t>
  </si>
  <si>
    <t>高绍平</t>
  </si>
  <si>
    <t>王亚贴</t>
  </si>
  <si>
    <t>董日柳</t>
  </si>
  <si>
    <t>董世豪</t>
  </si>
  <si>
    <t>苏志文</t>
  </si>
  <si>
    <t>杨开祥</t>
  </si>
  <si>
    <t>苏理魁</t>
  </si>
  <si>
    <t>苏公发</t>
  </si>
  <si>
    <t>高明清</t>
  </si>
  <si>
    <t>胡少兰</t>
  </si>
  <si>
    <t>苏世杰</t>
  </si>
  <si>
    <t>高绍荣</t>
  </si>
  <si>
    <t>李家英</t>
  </si>
  <si>
    <t>4602XXXXXXXX3441</t>
  </si>
  <si>
    <t>苏永财</t>
  </si>
  <si>
    <t>4602XXXXXXXX3498</t>
  </si>
  <si>
    <t>胡少妹</t>
  </si>
  <si>
    <t>董公弟</t>
  </si>
  <si>
    <t>杨战华</t>
  </si>
  <si>
    <t>苏德新</t>
  </si>
  <si>
    <t>苏志福</t>
  </si>
  <si>
    <t>苏亚细</t>
  </si>
  <si>
    <t>苏开良</t>
  </si>
  <si>
    <t>周国兰</t>
  </si>
  <si>
    <t>苏开清</t>
  </si>
  <si>
    <t>4602XXXXXXXX3458</t>
  </si>
  <si>
    <t>兰丽芳</t>
  </si>
  <si>
    <t>罗慧芳</t>
  </si>
  <si>
    <t>符春芳</t>
  </si>
  <si>
    <t>吕亚明</t>
  </si>
  <si>
    <t>吕公程</t>
  </si>
  <si>
    <t>苏理文</t>
  </si>
  <si>
    <t>苏泰瑜</t>
  </si>
  <si>
    <t>苏良</t>
  </si>
  <si>
    <t>苏明江</t>
  </si>
  <si>
    <t>董东平</t>
  </si>
  <si>
    <t>苏亚时</t>
  </si>
  <si>
    <t>董国雄</t>
  </si>
  <si>
    <t>董公明</t>
  </si>
  <si>
    <t>李立宜</t>
  </si>
  <si>
    <t>槟榔五组</t>
  </si>
  <si>
    <t>李立皇</t>
  </si>
  <si>
    <t>李儒成</t>
  </si>
  <si>
    <t>董德贤</t>
  </si>
  <si>
    <t>董其光</t>
  </si>
  <si>
    <t>兰丽朋</t>
  </si>
  <si>
    <t>李标</t>
  </si>
  <si>
    <t>蒲玉清</t>
  </si>
  <si>
    <t>董传辉</t>
  </si>
  <si>
    <t>胡秀金</t>
  </si>
  <si>
    <t>李少省</t>
  </si>
  <si>
    <t>苏有祥</t>
  </si>
  <si>
    <t>高志仁</t>
  </si>
  <si>
    <t>林英春</t>
  </si>
  <si>
    <t>李兰梅</t>
  </si>
  <si>
    <t>李战桥</t>
  </si>
  <si>
    <t>李国文</t>
  </si>
  <si>
    <t>李德清</t>
  </si>
  <si>
    <t>罗玉香</t>
  </si>
  <si>
    <t>蓝德强</t>
  </si>
  <si>
    <t>兰任坚</t>
  </si>
  <si>
    <t>高永祥</t>
  </si>
  <si>
    <t>高永刚</t>
  </si>
  <si>
    <t>高文新</t>
  </si>
  <si>
    <t>苏鸿</t>
  </si>
  <si>
    <t>林广</t>
  </si>
  <si>
    <t>苏少可</t>
  </si>
  <si>
    <t>蒲鸿良</t>
  </si>
  <si>
    <t>李福二</t>
  </si>
  <si>
    <t>李皇海</t>
  </si>
  <si>
    <t>蓝福兴</t>
  </si>
  <si>
    <t>苏亚妹</t>
  </si>
  <si>
    <t>李刻时</t>
  </si>
  <si>
    <t>董秀连</t>
  </si>
  <si>
    <t>蓝福洪</t>
  </si>
  <si>
    <t>李亚友</t>
  </si>
  <si>
    <t>蓝丽美</t>
  </si>
  <si>
    <t>董国兴</t>
  </si>
  <si>
    <t>蓝福仁</t>
  </si>
  <si>
    <t>蓝福光</t>
  </si>
  <si>
    <t>李国光</t>
  </si>
  <si>
    <t>蓝进荣</t>
  </si>
  <si>
    <t>蓝亚意</t>
  </si>
  <si>
    <t>蓝任开</t>
  </si>
  <si>
    <t>蓝福荣</t>
  </si>
  <si>
    <t>蒲世江</t>
  </si>
  <si>
    <t>李世杰</t>
  </si>
  <si>
    <t>4602XXXXXXXX3477</t>
  </si>
  <si>
    <t>苏贤</t>
  </si>
  <si>
    <t>蒲福琼</t>
  </si>
  <si>
    <t>李于忠</t>
  </si>
  <si>
    <t>董其洪</t>
  </si>
  <si>
    <t>蓝福孙</t>
  </si>
  <si>
    <t>4602XXXXXXXX3410</t>
  </si>
  <si>
    <t>董世红</t>
  </si>
  <si>
    <t>李公良</t>
  </si>
  <si>
    <t>李光权</t>
  </si>
  <si>
    <t>陈粉华</t>
  </si>
  <si>
    <t>董文章</t>
  </si>
  <si>
    <t>吕龙花</t>
  </si>
  <si>
    <t>蓝福全</t>
  </si>
  <si>
    <t>林振贵</t>
  </si>
  <si>
    <t>符运英</t>
  </si>
  <si>
    <t>李亚文</t>
  </si>
  <si>
    <t>李德昌</t>
  </si>
  <si>
    <t>董启明</t>
  </si>
  <si>
    <t>李明开</t>
  </si>
  <si>
    <t>高志辉</t>
  </si>
  <si>
    <t>董干</t>
  </si>
  <si>
    <t>董世荣</t>
  </si>
  <si>
    <t>李桂兰</t>
  </si>
  <si>
    <t>高开生</t>
  </si>
  <si>
    <t>苏琼</t>
  </si>
  <si>
    <t>兰丽文</t>
  </si>
  <si>
    <t>蓝福强</t>
  </si>
  <si>
    <t>林振良</t>
  </si>
  <si>
    <t>李志明</t>
  </si>
  <si>
    <t>李亚笑</t>
  </si>
  <si>
    <t>李德祥</t>
  </si>
  <si>
    <t>林鲜果</t>
  </si>
  <si>
    <t>罗开荣</t>
  </si>
  <si>
    <t>槟榔六</t>
  </si>
  <si>
    <t>罗德仁</t>
  </si>
  <si>
    <t>董文妹</t>
  </si>
  <si>
    <t>罗孔富</t>
  </si>
  <si>
    <t>兰玉连</t>
  </si>
  <si>
    <t>符玉美</t>
  </si>
  <si>
    <t>高少政</t>
  </si>
  <si>
    <t>高文华</t>
  </si>
  <si>
    <t>罗开昌</t>
  </si>
  <si>
    <t>罗水辉</t>
  </si>
  <si>
    <t>罗亚安</t>
  </si>
  <si>
    <t>黄猄二组</t>
  </si>
  <si>
    <t>黄小征</t>
  </si>
  <si>
    <t>蓝大荣</t>
  </si>
  <si>
    <t>黎琼香</t>
  </si>
  <si>
    <t>傅文新</t>
  </si>
  <si>
    <t>傅章琼</t>
  </si>
  <si>
    <t>苏永强</t>
  </si>
  <si>
    <t>杨林</t>
  </si>
  <si>
    <t>黄学才</t>
  </si>
  <si>
    <t>黄德文</t>
  </si>
  <si>
    <t>黄蓝清</t>
  </si>
  <si>
    <t>李国忠</t>
  </si>
  <si>
    <t>黄振荣</t>
  </si>
  <si>
    <t>董福员</t>
  </si>
  <si>
    <t>李永强</t>
  </si>
  <si>
    <t>林亚义</t>
  </si>
  <si>
    <t>杨洪</t>
  </si>
  <si>
    <t>蓝少荣</t>
  </si>
  <si>
    <t>董进强</t>
  </si>
  <si>
    <t>董进祥</t>
  </si>
  <si>
    <t>傅德魁</t>
  </si>
  <si>
    <t>王玉美</t>
  </si>
  <si>
    <t>王樱帝</t>
  </si>
  <si>
    <t>黄战忠</t>
  </si>
  <si>
    <t>黄文权</t>
  </si>
  <si>
    <t>蓝开文</t>
  </si>
  <si>
    <t>苏盛礼</t>
  </si>
  <si>
    <t>杨开明</t>
  </si>
  <si>
    <t>傅洪良</t>
  </si>
  <si>
    <t>董开修</t>
  </si>
  <si>
    <t>李亚海</t>
  </si>
  <si>
    <t>董开生</t>
  </si>
  <si>
    <t>杨琼章</t>
  </si>
  <si>
    <t>苏德祥</t>
  </si>
  <si>
    <t>董国清</t>
  </si>
  <si>
    <t>黄泽</t>
  </si>
  <si>
    <t>符丁妹</t>
  </si>
  <si>
    <t>傅德洪</t>
  </si>
  <si>
    <t>傅德光</t>
  </si>
  <si>
    <t>李少芳</t>
  </si>
  <si>
    <t>董福进</t>
  </si>
  <si>
    <t>李玉祥</t>
  </si>
  <si>
    <t>黄状</t>
  </si>
  <si>
    <t>董玉东</t>
  </si>
  <si>
    <t>傅良</t>
  </si>
  <si>
    <t>黄武孔</t>
  </si>
  <si>
    <t>黄蓝玉</t>
  </si>
  <si>
    <t>傅志贤</t>
  </si>
  <si>
    <t>高文光</t>
  </si>
  <si>
    <t>苏劝</t>
  </si>
  <si>
    <t>蓝开明</t>
  </si>
  <si>
    <t>董玉文</t>
  </si>
  <si>
    <t>董嫦标</t>
  </si>
  <si>
    <t>傅少平</t>
  </si>
  <si>
    <t>蓝开新</t>
  </si>
  <si>
    <t>董国才</t>
  </si>
  <si>
    <t>蓝开清</t>
  </si>
  <si>
    <t>李公辉</t>
  </si>
  <si>
    <t>4602XXXXXXXX3459</t>
  </si>
  <si>
    <t>符连花</t>
  </si>
  <si>
    <t>董嫦坤</t>
  </si>
  <si>
    <t>蓝振光</t>
  </si>
  <si>
    <t>黄洪</t>
  </si>
  <si>
    <t>黄乙栓</t>
  </si>
  <si>
    <t>苏俊</t>
  </si>
  <si>
    <t>蓝清福</t>
  </si>
  <si>
    <t>董庆洪</t>
  </si>
  <si>
    <t>董学辉</t>
  </si>
  <si>
    <t>黄荣新</t>
  </si>
  <si>
    <t>李少和</t>
  </si>
  <si>
    <t>李德辉</t>
  </si>
  <si>
    <t>董世美</t>
  </si>
  <si>
    <t>李月兰</t>
  </si>
  <si>
    <t>李忠宇</t>
  </si>
  <si>
    <t>李作文</t>
  </si>
  <si>
    <t>李德新</t>
  </si>
  <si>
    <t>黄秋文</t>
  </si>
  <si>
    <t>黄蓝昆</t>
  </si>
  <si>
    <t>李建想</t>
  </si>
  <si>
    <t>吉庆妹</t>
  </si>
  <si>
    <t>杨志文</t>
  </si>
  <si>
    <t>黄荣修</t>
  </si>
  <si>
    <t>蓝开光</t>
  </si>
  <si>
    <t>4602XXXXXXXX3454</t>
  </si>
  <si>
    <t>黄永杰</t>
  </si>
  <si>
    <t>蓝开辉</t>
  </si>
  <si>
    <t>董志新</t>
  </si>
  <si>
    <t>黄德钦</t>
  </si>
  <si>
    <t>黄永石</t>
  </si>
  <si>
    <t>吕亚意</t>
  </si>
  <si>
    <t>蓝开祥</t>
  </si>
  <si>
    <t>傅洪清</t>
  </si>
  <si>
    <t>董少开</t>
  </si>
  <si>
    <t>林文雄</t>
  </si>
  <si>
    <t>黄上东</t>
  </si>
  <si>
    <t>苏德江</t>
  </si>
  <si>
    <t>蓝少平</t>
  </si>
  <si>
    <t>罗亚卖</t>
  </si>
  <si>
    <t>蓝珠强</t>
  </si>
  <si>
    <t>蓝育华</t>
  </si>
  <si>
    <t>董伟香</t>
  </si>
  <si>
    <t>苏刚</t>
  </si>
  <si>
    <t>王亚欧</t>
  </si>
  <si>
    <t>傅洪昌</t>
  </si>
  <si>
    <t>蓝武</t>
  </si>
  <si>
    <t>傅少明</t>
  </si>
  <si>
    <t>蓝文明</t>
  </si>
  <si>
    <t>杨少将</t>
  </si>
  <si>
    <t>蓝文生</t>
  </si>
  <si>
    <t>傅于健</t>
  </si>
  <si>
    <t>傅海钰</t>
  </si>
  <si>
    <t>董小于</t>
  </si>
  <si>
    <t>董光兴</t>
  </si>
  <si>
    <t>李洪良</t>
  </si>
  <si>
    <t>黄文光</t>
  </si>
  <si>
    <t>黄永光</t>
  </si>
  <si>
    <t>罗光明</t>
  </si>
  <si>
    <t>黄猄三组</t>
  </si>
  <si>
    <t>董慧林</t>
  </si>
  <si>
    <t>罗公生</t>
  </si>
  <si>
    <t>高光兴</t>
  </si>
  <si>
    <t>符开基</t>
  </si>
  <si>
    <t>黄新才</t>
  </si>
  <si>
    <t>吕学明</t>
  </si>
  <si>
    <t>黄清洪</t>
  </si>
  <si>
    <t>黄育清</t>
  </si>
  <si>
    <t>李亚胃</t>
  </si>
  <si>
    <t>吕开兴</t>
  </si>
  <si>
    <t>林大海</t>
  </si>
  <si>
    <t>王禧萍</t>
  </si>
  <si>
    <t xml:space="preserve"> 460XXXXXXXX83346</t>
  </si>
  <si>
    <t>符战辉</t>
  </si>
  <si>
    <t>李德</t>
  </si>
  <si>
    <t>高玉祥</t>
  </si>
  <si>
    <t>符庆英</t>
  </si>
  <si>
    <t>付开明</t>
  </si>
  <si>
    <t>罗永强</t>
  </si>
  <si>
    <t>付罕曹</t>
  </si>
  <si>
    <t>黄开新</t>
  </si>
  <si>
    <t>黄小琼</t>
  </si>
  <si>
    <t>符春光</t>
  </si>
  <si>
    <t>罗文路</t>
  </si>
  <si>
    <t>罗公祥</t>
  </si>
  <si>
    <t>吕亚皇</t>
  </si>
  <si>
    <t>王有香</t>
  </si>
  <si>
    <t>黄亚象</t>
  </si>
  <si>
    <t>蒲定香</t>
  </si>
  <si>
    <t>高天</t>
  </si>
  <si>
    <t>董玉春</t>
  </si>
  <si>
    <t>李开辉</t>
  </si>
  <si>
    <t>付公华</t>
  </si>
  <si>
    <t>李鹏</t>
  </si>
  <si>
    <t>李明章</t>
  </si>
  <si>
    <t>罗公弟</t>
  </si>
  <si>
    <t>王立成</t>
  </si>
  <si>
    <t>李文真</t>
  </si>
  <si>
    <t>李亚苗</t>
  </si>
  <si>
    <t>吕开文</t>
  </si>
  <si>
    <t>罗进祥</t>
  </si>
  <si>
    <t>罗德贤</t>
  </si>
  <si>
    <t>高玉光</t>
  </si>
  <si>
    <t>付开雄</t>
  </si>
  <si>
    <t>吕洪明</t>
  </si>
  <si>
    <t>罗公新</t>
  </si>
  <si>
    <t>符其兴</t>
  </si>
  <si>
    <t>苏志德</t>
  </si>
  <si>
    <t>黄猄四组</t>
  </si>
  <si>
    <t>符家安</t>
  </si>
  <si>
    <t>付国清</t>
  </si>
  <si>
    <t>罗育东</t>
  </si>
  <si>
    <t>罗德良</t>
  </si>
  <si>
    <t>罗武</t>
  </si>
  <si>
    <t>罗育贤</t>
  </si>
  <si>
    <t>王英莲</t>
  </si>
  <si>
    <t>李福章</t>
  </si>
  <si>
    <t>李亚细</t>
  </si>
  <si>
    <t>兰有英</t>
  </si>
  <si>
    <t>兰亚建</t>
  </si>
  <si>
    <t>蓝德洪</t>
  </si>
  <si>
    <t>兰亚师</t>
  </si>
  <si>
    <t>蓝文祥</t>
  </si>
  <si>
    <t>傅国棉</t>
  </si>
  <si>
    <t>符家雄</t>
  </si>
  <si>
    <t>王瑜</t>
  </si>
  <si>
    <t>4602XXXXXXXX3133</t>
  </si>
  <si>
    <t>罗战光</t>
  </si>
  <si>
    <t>蓝福清</t>
  </si>
  <si>
    <t>苏柳</t>
  </si>
  <si>
    <t>吉开光</t>
  </si>
  <si>
    <t>吉亚清</t>
  </si>
  <si>
    <t>董仕梅</t>
  </si>
  <si>
    <t>黄世海</t>
  </si>
  <si>
    <t>苻素珍</t>
  </si>
  <si>
    <t>谭桂莲</t>
  </si>
  <si>
    <t>4602XXXXXXXX3426</t>
  </si>
  <si>
    <t>付国荣</t>
  </si>
  <si>
    <t>傅元琼</t>
  </si>
  <si>
    <t>傅小康</t>
  </si>
  <si>
    <t>傅永祥</t>
  </si>
  <si>
    <t>傅振雄</t>
  </si>
  <si>
    <t>傅壮</t>
  </si>
  <si>
    <t>傅国东</t>
  </si>
  <si>
    <t>傅亚承</t>
  </si>
  <si>
    <t>傅国昌</t>
  </si>
  <si>
    <t>傅国才</t>
  </si>
  <si>
    <t>傅德修</t>
  </si>
  <si>
    <t>傅国江</t>
  </si>
  <si>
    <t>傅永强</t>
  </si>
  <si>
    <t>付上游</t>
  </si>
  <si>
    <t>符中华</t>
  </si>
  <si>
    <t>符亚孙</t>
  </si>
  <si>
    <t>符小洪</t>
  </si>
  <si>
    <t>符小丰</t>
  </si>
  <si>
    <t>符家清</t>
  </si>
  <si>
    <t>符家富</t>
  </si>
  <si>
    <t>符国荣</t>
  </si>
  <si>
    <t>李少魁</t>
  </si>
  <si>
    <t>苏家英</t>
  </si>
  <si>
    <t>苏盛广</t>
  </si>
  <si>
    <t>苏乐</t>
  </si>
  <si>
    <t>付上飞</t>
  </si>
  <si>
    <t>傅政强</t>
  </si>
  <si>
    <t>李秋德</t>
  </si>
  <si>
    <t>蒲永辉</t>
  </si>
  <si>
    <t>黄康</t>
  </si>
  <si>
    <t>李军</t>
  </si>
  <si>
    <t>符家风</t>
  </si>
  <si>
    <t>黄世文</t>
  </si>
  <si>
    <t>符亚玉</t>
  </si>
  <si>
    <t>李少新</t>
  </si>
  <si>
    <t>傅威</t>
  </si>
  <si>
    <t>苏振良</t>
  </si>
  <si>
    <t>蒲泽琼</t>
  </si>
  <si>
    <t>苏就富</t>
  </si>
  <si>
    <t>罗育新</t>
  </si>
  <si>
    <t>苏亚燕</t>
  </si>
  <si>
    <t>罗育才</t>
  </si>
  <si>
    <t>李少妹</t>
  </si>
  <si>
    <t>吉承新</t>
  </si>
  <si>
    <t>苏原</t>
  </si>
  <si>
    <t>苏就光</t>
  </si>
  <si>
    <t>苏永花</t>
  </si>
  <si>
    <t>苏振平</t>
  </si>
  <si>
    <t>苏振荣</t>
  </si>
  <si>
    <t>董桂芳</t>
  </si>
  <si>
    <t>蒲小帅</t>
  </si>
  <si>
    <t>蒲永新</t>
  </si>
  <si>
    <t>蓝文魁</t>
  </si>
  <si>
    <t>罗福广</t>
  </si>
  <si>
    <t>罗福兴</t>
  </si>
  <si>
    <t>罗战洪</t>
  </si>
  <si>
    <t>罗育良</t>
  </si>
  <si>
    <t>罗战强</t>
  </si>
  <si>
    <t>苏金妹</t>
  </si>
  <si>
    <t>4602XXXXXXXX3429</t>
  </si>
  <si>
    <t>罗结来</t>
  </si>
  <si>
    <t>付上辉</t>
  </si>
  <si>
    <t>傅照</t>
  </si>
  <si>
    <t>董柳香</t>
  </si>
  <si>
    <t>李少忠</t>
  </si>
  <si>
    <t>苏就才</t>
  </si>
  <si>
    <t>苏庆于</t>
  </si>
  <si>
    <t>董亚坚</t>
  </si>
  <si>
    <t>苏福辉</t>
  </si>
  <si>
    <t>符德光</t>
  </si>
  <si>
    <t>符国章</t>
  </si>
  <si>
    <t>符亚订</t>
  </si>
  <si>
    <t>符日开</t>
  </si>
  <si>
    <t>黄攀</t>
  </si>
  <si>
    <t>符亚议</t>
  </si>
  <si>
    <t>李少辉</t>
  </si>
  <si>
    <t>蒲运良</t>
  </si>
  <si>
    <t>傅亚物</t>
  </si>
  <si>
    <t>李文才</t>
  </si>
  <si>
    <t>苏志强</t>
  </si>
  <si>
    <t>黄猄五组</t>
  </si>
  <si>
    <t>吕福花</t>
  </si>
  <si>
    <t>4602XXXXXXXX342X</t>
  </si>
  <si>
    <t>苻鸿清</t>
  </si>
  <si>
    <t>林明祥</t>
  </si>
  <si>
    <t>王祥新</t>
  </si>
  <si>
    <t>王铭坚</t>
  </si>
  <si>
    <t>李梅花</t>
  </si>
  <si>
    <t>王志新</t>
  </si>
  <si>
    <t>苏福章</t>
  </si>
  <si>
    <t>苏俊力</t>
  </si>
  <si>
    <t>王公强</t>
  </si>
  <si>
    <t>苻玉妹</t>
  </si>
  <si>
    <t>4602XXXXXXXX3461</t>
  </si>
  <si>
    <t>苏龙</t>
  </si>
  <si>
    <t>林少贤</t>
  </si>
  <si>
    <t>黎振祥</t>
  </si>
  <si>
    <t>王公祥</t>
  </si>
  <si>
    <t>董金兰</t>
  </si>
  <si>
    <t>王公文</t>
  </si>
  <si>
    <t>林英妹</t>
  </si>
  <si>
    <t>黎明通</t>
  </si>
  <si>
    <t>王铭原</t>
  </si>
  <si>
    <t>王国民</t>
  </si>
  <si>
    <t>王少华</t>
  </si>
  <si>
    <t>苻小二</t>
  </si>
  <si>
    <t>黎进良</t>
  </si>
  <si>
    <t>王永清</t>
  </si>
  <si>
    <t>苻永祥</t>
  </si>
  <si>
    <t>王政新</t>
  </si>
  <si>
    <t>王玉清</t>
  </si>
  <si>
    <t>王德光</t>
  </si>
  <si>
    <t>王永珍</t>
  </si>
  <si>
    <t>黎进平</t>
  </si>
  <si>
    <t>王何</t>
  </si>
  <si>
    <t>董小花</t>
  </si>
  <si>
    <t>王少新</t>
  </si>
  <si>
    <t>王业文</t>
  </si>
  <si>
    <t>王永成</t>
  </si>
  <si>
    <t>林国珍</t>
  </si>
  <si>
    <t>林明新</t>
  </si>
  <si>
    <t>符小雄</t>
  </si>
  <si>
    <t>官坝一</t>
  </si>
  <si>
    <t>符玉连</t>
  </si>
  <si>
    <t>李福新</t>
  </si>
  <si>
    <t>符红政</t>
  </si>
  <si>
    <t>符小会</t>
  </si>
  <si>
    <t>符成林</t>
  </si>
  <si>
    <t>罗振良</t>
  </si>
  <si>
    <t>苏造福</t>
  </si>
  <si>
    <t>4602XXXXXXXX3411</t>
  </si>
  <si>
    <t>周绍清</t>
  </si>
  <si>
    <t>黎利胡</t>
  </si>
  <si>
    <t>李泽鹏</t>
  </si>
  <si>
    <t>符振清</t>
  </si>
  <si>
    <t>周凤兰</t>
  </si>
  <si>
    <t>4602XXXXXXXX3148</t>
  </si>
  <si>
    <t>符秋帆</t>
  </si>
  <si>
    <t>全和珍</t>
  </si>
  <si>
    <t>苏平安</t>
  </si>
  <si>
    <t>符东评</t>
  </si>
  <si>
    <t>苏世英</t>
  </si>
  <si>
    <t>符和义</t>
  </si>
  <si>
    <t>符龙富</t>
  </si>
  <si>
    <t>苏小杰</t>
  </si>
  <si>
    <t>苏小亮</t>
  </si>
  <si>
    <t>李福华</t>
  </si>
  <si>
    <t>苏琼章</t>
  </si>
  <si>
    <t>苏家财</t>
  </si>
  <si>
    <t>苏小琼</t>
  </si>
  <si>
    <t>符战祥</t>
  </si>
  <si>
    <t>周秋向</t>
  </si>
  <si>
    <t>苏文承</t>
  </si>
  <si>
    <t>符文财</t>
  </si>
  <si>
    <t>符月修</t>
  </si>
  <si>
    <t>4602XXXXXXXX3451</t>
  </si>
  <si>
    <t>黎福仁</t>
  </si>
  <si>
    <t>符月梅</t>
  </si>
  <si>
    <t>4602XXXXXXXX340X</t>
  </si>
  <si>
    <t>苏文新</t>
  </si>
  <si>
    <t>苏余东</t>
  </si>
  <si>
    <t>苏福师</t>
  </si>
  <si>
    <t>符战忠</t>
  </si>
  <si>
    <t>高卫珍</t>
  </si>
  <si>
    <t>4602XXXXXXXX3144</t>
  </si>
  <si>
    <t>符清奇</t>
  </si>
  <si>
    <t>苏琼良</t>
  </si>
  <si>
    <t>符长云</t>
  </si>
  <si>
    <t>苏琼荣</t>
  </si>
  <si>
    <t>董亚约</t>
  </si>
  <si>
    <t>苏德平</t>
  </si>
  <si>
    <t>苏泽</t>
  </si>
  <si>
    <t>苏立孔</t>
  </si>
  <si>
    <t>兰亚位</t>
  </si>
  <si>
    <t>苏家阳</t>
  </si>
  <si>
    <t>周绍军</t>
  </si>
  <si>
    <t>李秀香</t>
  </si>
  <si>
    <t>苏玉香</t>
  </si>
  <si>
    <t>符月东</t>
  </si>
  <si>
    <t>符文上</t>
  </si>
  <si>
    <t>罗专</t>
  </si>
  <si>
    <t>兰永梅</t>
  </si>
  <si>
    <t>李英兰</t>
  </si>
  <si>
    <t>苏立乾</t>
  </si>
  <si>
    <t>周绍雄</t>
  </si>
  <si>
    <t>周绍强</t>
  </si>
  <si>
    <t>苏德昌</t>
  </si>
  <si>
    <t>浦永华</t>
  </si>
  <si>
    <t>符利成</t>
  </si>
  <si>
    <t>符育京</t>
  </si>
  <si>
    <t>符洪文</t>
  </si>
  <si>
    <t>李泽良</t>
  </si>
  <si>
    <t>黎福莲</t>
  </si>
  <si>
    <t>李福洪</t>
  </si>
  <si>
    <t>官坝二</t>
  </si>
  <si>
    <t>吕国昌</t>
  </si>
  <si>
    <t>黄玉高</t>
  </si>
  <si>
    <t>黄亚华</t>
  </si>
  <si>
    <t>杨清辉</t>
  </si>
  <si>
    <t>杨文祥</t>
  </si>
  <si>
    <t>黄庆花</t>
  </si>
  <si>
    <t>杨少军</t>
  </si>
  <si>
    <t>符照宇</t>
  </si>
  <si>
    <t>李珍强</t>
  </si>
  <si>
    <t>李参</t>
  </si>
  <si>
    <t>浦开美</t>
  </si>
  <si>
    <t>李育成</t>
  </si>
  <si>
    <t>陈金连</t>
  </si>
  <si>
    <t>周福光</t>
  </si>
  <si>
    <t>符振掌</t>
  </si>
  <si>
    <t>传明荣</t>
  </si>
  <si>
    <t>罗风香</t>
  </si>
  <si>
    <t>符战光</t>
  </si>
  <si>
    <t>黄庆洪</t>
  </si>
  <si>
    <t>杨德照</t>
  </si>
  <si>
    <t>李桥</t>
  </si>
  <si>
    <t>李坚</t>
  </si>
  <si>
    <t>符育新</t>
  </si>
  <si>
    <t>付良胜</t>
  </si>
  <si>
    <t>符春香</t>
  </si>
  <si>
    <t>符丁业</t>
  </si>
  <si>
    <t>杨德敬</t>
  </si>
  <si>
    <t>胡玉珍</t>
  </si>
  <si>
    <t>周福章</t>
  </si>
  <si>
    <t>林洪光</t>
  </si>
  <si>
    <t>4602XXXXXXXX3436</t>
  </si>
  <si>
    <t>黄玉光</t>
  </si>
  <si>
    <t>符日飞</t>
  </si>
  <si>
    <t>黎进妹</t>
  </si>
  <si>
    <t>符育明</t>
  </si>
  <si>
    <t>李亚东</t>
  </si>
  <si>
    <t>杨德雄</t>
  </si>
  <si>
    <t>杨运清</t>
  </si>
  <si>
    <t>4602XXXXXXXX3435</t>
  </si>
  <si>
    <t>符日东</t>
  </si>
  <si>
    <t>杨德理</t>
  </si>
  <si>
    <t>罗就光</t>
  </si>
  <si>
    <t>董永英</t>
  </si>
  <si>
    <t>李可</t>
  </si>
  <si>
    <t>杨国强</t>
  </si>
  <si>
    <t>黄玉军</t>
  </si>
  <si>
    <t>杨国青</t>
  </si>
  <si>
    <t>杨文良</t>
  </si>
  <si>
    <t>王天</t>
  </si>
  <si>
    <t>杨庆联</t>
  </si>
  <si>
    <t>浦金兰</t>
  </si>
  <si>
    <t>董梦婷</t>
  </si>
  <si>
    <t>杨世洪</t>
  </si>
  <si>
    <t>杨秋昌</t>
  </si>
  <si>
    <t>符定骅</t>
  </si>
  <si>
    <t>罗瑞</t>
  </si>
  <si>
    <t>4600XXXXXXXX1044</t>
  </si>
  <si>
    <t>杨国江</t>
  </si>
  <si>
    <t>符振红</t>
  </si>
  <si>
    <t>李育洪</t>
  </si>
  <si>
    <t>黄育琼</t>
  </si>
  <si>
    <t>付小康</t>
  </si>
  <si>
    <t>黄战良</t>
  </si>
  <si>
    <t>符日标</t>
  </si>
  <si>
    <t>李公华</t>
  </si>
  <si>
    <t>董文花</t>
  </si>
  <si>
    <t>李伟</t>
  </si>
  <si>
    <t>黄梅</t>
  </si>
  <si>
    <t>杨文鸿</t>
  </si>
  <si>
    <t>杨国财</t>
  </si>
  <si>
    <t>杨德荣</t>
  </si>
  <si>
    <t>李明良</t>
  </si>
  <si>
    <t>李书明</t>
  </si>
  <si>
    <t>罗燕兰</t>
  </si>
  <si>
    <t>黄少良</t>
  </si>
  <si>
    <t>杨德涛</t>
  </si>
  <si>
    <t>李福平</t>
  </si>
  <si>
    <t>黄少洪</t>
  </si>
  <si>
    <t>李立军</t>
  </si>
  <si>
    <t>符育清</t>
  </si>
  <si>
    <t>周文庆</t>
  </si>
  <si>
    <t>高丽云</t>
  </si>
  <si>
    <t>李薇</t>
  </si>
  <si>
    <t>苏秀丽</t>
  </si>
  <si>
    <t>林学文</t>
  </si>
  <si>
    <t>官坝三</t>
  </si>
  <si>
    <t>周平</t>
  </si>
  <si>
    <t>周育良</t>
  </si>
  <si>
    <t>董秀妹</t>
  </si>
  <si>
    <t>4602XXXXXXXX3381</t>
  </si>
  <si>
    <t>符公华</t>
  </si>
  <si>
    <t>符中</t>
  </si>
  <si>
    <t>周育仁</t>
  </si>
  <si>
    <t>王连英</t>
  </si>
  <si>
    <t>李光辉</t>
  </si>
  <si>
    <t>吉亚流</t>
  </si>
  <si>
    <t>4602XXXXXXXX3120</t>
  </si>
  <si>
    <t>周德仁</t>
  </si>
  <si>
    <t>王明富</t>
  </si>
  <si>
    <t>罗金英</t>
  </si>
  <si>
    <t>符文花</t>
  </si>
  <si>
    <t>黄证花</t>
  </si>
  <si>
    <t>李振江</t>
  </si>
  <si>
    <t>苏亚和</t>
  </si>
  <si>
    <t>王利壮</t>
  </si>
  <si>
    <t>周开雄</t>
  </si>
  <si>
    <t>李永亮</t>
  </si>
  <si>
    <t>周开花</t>
  </si>
  <si>
    <t>周春荣</t>
  </si>
  <si>
    <t>王孔</t>
  </si>
  <si>
    <t>符永财</t>
  </si>
  <si>
    <t>周天仁</t>
  </si>
  <si>
    <t>王志强</t>
  </si>
  <si>
    <t>李进光</t>
  </si>
  <si>
    <t>符文才</t>
  </si>
  <si>
    <t>林亚理</t>
  </si>
  <si>
    <t>王少妹</t>
  </si>
  <si>
    <t>黎永英</t>
  </si>
  <si>
    <t>符国祥</t>
  </si>
  <si>
    <t>周秋荣</t>
  </si>
  <si>
    <t>李永章</t>
  </si>
  <si>
    <t>符新平</t>
  </si>
  <si>
    <t>高秀梅</t>
  </si>
  <si>
    <t>周少花</t>
  </si>
  <si>
    <t>林亚她</t>
  </si>
  <si>
    <t>林学理</t>
  </si>
  <si>
    <t>李国章</t>
  </si>
  <si>
    <t>周开祥</t>
  </si>
  <si>
    <t>符亚轮</t>
  </si>
  <si>
    <t>符兰霞</t>
  </si>
  <si>
    <t>周龙</t>
  </si>
  <si>
    <t>周开清</t>
  </si>
  <si>
    <t>符开昌</t>
  </si>
  <si>
    <t>符成</t>
  </si>
  <si>
    <t>符明章</t>
  </si>
  <si>
    <t>周育明</t>
  </si>
  <si>
    <t>符权</t>
  </si>
  <si>
    <t>兰胜</t>
  </si>
  <si>
    <t>懂桂兰</t>
  </si>
  <si>
    <t>苻少流</t>
  </si>
  <si>
    <t>周育红</t>
  </si>
  <si>
    <t>周育光</t>
  </si>
  <si>
    <t>黄学连</t>
  </si>
  <si>
    <t>4602XXXXXXXX3407</t>
  </si>
  <si>
    <t>李霞</t>
  </si>
  <si>
    <t>符育强</t>
  </si>
  <si>
    <t>王小乍</t>
  </si>
  <si>
    <t>符运</t>
  </si>
  <si>
    <t>周开仁</t>
  </si>
  <si>
    <t>兰绘</t>
  </si>
  <si>
    <t>4602XXXXXXXX0567</t>
  </si>
  <si>
    <t>符冬</t>
  </si>
  <si>
    <t>王志良</t>
  </si>
  <si>
    <t>浦福美</t>
  </si>
  <si>
    <t>周育新</t>
  </si>
  <si>
    <t>符清机</t>
  </si>
  <si>
    <t>符玉珍</t>
  </si>
  <si>
    <t>周南雄</t>
  </si>
  <si>
    <t>符克林</t>
  </si>
  <si>
    <t>林学才</t>
  </si>
  <si>
    <t>符永祥</t>
  </si>
  <si>
    <t>李亚阳</t>
  </si>
  <si>
    <t>周琼</t>
  </si>
  <si>
    <t>符泽君</t>
  </si>
  <si>
    <t>兰燕英</t>
  </si>
  <si>
    <t>符育进</t>
  </si>
  <si>
    <t>兰文笑</t>
  </si>
  <si>
    <t>王小花</t>
  </si>
  <si>
    <t>董仁文</t>
  </si>
  <si>
    <t>龙塘小组</t>
  </si>
  <si>
    <t>苏文锋</t>
  </si>
  <si>
    <t>李玉香</t>
  </si>
  <si>
    <t>蓝学连</t>
  </si>
  <si>
    <t>蓝新平</t>
  </si>
  <si>
    <t>蓝才岚</t>
  </si>
  <si>
    <t>苏福琼</t>
  </si>
  <si>
    <t>苏玉荣</t>
  </si>
  <si>
    <t>董仁升</t>
  </si>
  <si>
    <t>董荣召</t>
  </si>
  <si>
    <t>李德更</t>
  </si>
  <si>
    <t>符金凤</t>
  </si>
  <si>
    <t>黄香英</t>
  </si>
  <si>
    <t>符庆香</t>
  </si>
  <si>
    <t>董平</t>
  </si>
  <si>
    <t>李洞平</t>
  </si>
  <si>
    <t>苏桂英</t>
  </si>
  <si>
    <t>黄猄一</t>
  </si>
  <si>
    <t>黎秀明</t>
  </si>
  <si>
    <t>李德鸿</t>
  </si>
  <si>
    <t>黎开新</t>
  </si>
  <si>
    <t>李明华</t>
  </si>
  <si>
    <t>董清珍</t>
  </si>
  <si>
    <t>李秋来</t>
  </si>
  <si>
    <t>苏来献</t>
  </si>
  <si>
    <t>林育强</t>
  </si>
  <si>
    <t>传运美</t>
  </si>
  <si>
    <t>李文强</t>
  </si>
  <si>
    <t>符强</t>
  </si>
  <si>
    <t>符振开</t>
  </si>
  <si>
    <t>李少弟</t>
  </si>
  <si>
    <t>李新</t>
  </si>
  <si>
    <t>苏来明</t>
  </si>
  <si>
    <t>李就祥</t>
  </si>
  <si>
    <t>黎清群</t>
  </si>
  <si>
    <t>黎文忠</t>
  </si>
  <si>
    <t>黎秋安</t>
  </si>
  <si>
    <t>李有祥</t>
  </si>
  <si>
    <t>黎秋新</t>
  </si>
  <si>
    <t>黎泽东</t>
  </si>
  <si>
    <t>黎文安</t>
  </si>
  <si>
    <t>李有清</t>
  </si>
  <si>
    <t>苏金马</t>
  </si>
  <si>
    <t>李秋发</t>
  </si>
  <si>
    <t>苏永芳</t>
  </si>
  <si>
    <t>李秋光</t>
  </si>
  <si>
    <t>李静</t>
  </si>
  <si>
    <t>李凤英</t>
  </si>
  <si>
    <t>李文全</t>
  </si>
  <si>
    <t>黄超群</t>
  </si>
  <si>
    <t>黄海潮</t>
  </si>
  <si>
    <t>李秋荣</t>
  </si>
  <si>
    <t>罗淑伟</t>
  </si>
  <si>
    <t>李有辉</t>
  </si>
  <si>
    <t>李德英</t>
  </si>
  <si>
    <t>李文光</t>
  </si>
  <si>
    <t>李文杰</t>
  </si>
  <si>
    <t>蓝文花</t>
  </si>
  <si>
    <t>4602XXXXXXXX3444</t>
  </si>
  <si>
    <t>符振文</t>
  </si>
  <si>
    <t>李光仁</t>
  </si>
  <si>
    <t>李秋收</t>
  </si>
  <si>
    <t>吕玉兰</t>
  </si>
  <si>
    <t>吕士珍</t>
  </si>
  <si>
    <t>苏来福</t>
  </si>
  <si>
    <t>黎国兴</t>
  </si>
  <si>
    <t>蒲常连</t>
  </si>
  <si>
    <t>李秋阳</t>
  </si>
  <si>
    <t>黎育良</t>
  </si>
  <si>
    <t>吉建祥</t>
  </si>
  <si>
    <t>黎育琼</t>
  </si>
  <si>
    <t xml:space="preserve">    我梅村2025年耕地地力保护补贴种植面积已核实统计完成，核定实际面积3019.92亩。现就有关情况（见以下申报情况明细表）进行公示，公示期5天（自5月23日—— 5月23日止），请予监督，若有异议的可通过来电反映。联系人和联系电话：（周岐玲+18789798864）                                                 </t>
  </si>
  <si>
    <t>李明杰</t>
  </si>
  <si>
    <t>179.53</t>
  </si>
  <si>
    <t>保一</t>
  </si>
  <si>
    <t>董永文</t>
  </si>
  <si>
    <t>董其祥</t>
  </si>
  <si>
    <t>董玉初</t>
  </si>
  <si>
    <t>董正雄</t>
  </si>
  <si>
    <t>董永权</t>
  </si>
  <si>
    <t>董志华</t>
  </si>
  <si>
    <t>董仁清</t>
  </si>
  <si>
    <t>王贤杰</t>
  </si>
  <si>
    <t>吉滨贝</t>
  </si>
  <si>
    <t>4602XXXXXXXX4332</t>
  </si>
  <si>
    <t>吉庆</t>
  </si>
  <si>
    <t>吉彬</t>
  </si>
  <si>
    <t>吉文魁</t>
  </si>
  <si>
    <t>董儒明</t>
  </si>
  <si>
    <t>董华忠</t>
  </si>
  <si>
    <t>董玉福</t>
  </si>
  <si>
    <t>董超俊</t>
  </si>
  <si>
    <t>李能</t>
  </si>
  <si>
    <t>4602XXXXXXXX3495</t>
  </si>
  <si>
    <t>吉文兴</t>
  </si>
  <si>
    <t>吉琼飞</t>
  </si>
  <si>
    <t>4602XXXXXXXX3417</t>
  </si>
  <si>
    <t>李耿</t>
  </si>
  <si>
    <t>高祥新</t>
  </si>
  <si>
    <t>李英</t>
  </si>
  <si>
    <t>4602XXXXXXXX3440</t>
  </si>
  <si>
    <t>王祥明</t>
  </si>
  <si>
    <t>李昌光</t>
  </si>
  <si>
    <t>董玉弟</t>
  </si>
  <si>
    <t>董明礼</t>
  </si>
  <si>
    <t>董华文</t>
  </si>
  <si>
    <t>吉文荣</t>
  </si>
  <si>
    <t>李青林</t>
  </si>
  <si>
    <t>高兵</t>
  </si>
  <si>
    <t>董朝将</t>
  </si>
  <si>
    <t>吉文元</t>
  </si>
  <si>
    <t>吉明财</t>
  </si>
  <si>
    <t>吉林伟</t>
  </si>
  <si>
    <t>董玉光</t>
  </si>
  <si>
    <t>王亚议</t>
  </si>
  <si>
    <t>吕琼妹</t>
  </si>
  <si>
    <t>4602XXXXXXXX3446</t>
  </si>
  <si>
    <t>李仕明</t>
  </si>
  <si>
    <t>董正财</t>
  </si>
  <si>
    <t>董文梅</t>
  </si>
  <si>
    <t>董华明</t>
  </si>
  <si>
    <t>董永章</t>
  </si>
  <si>
    <t>董超</t>
  </si>
  <si>
    <t>董祥清</t>
  </si>
  <si>
    <t>董华清</t>
  </si>
  <si>
    <t>李贝</t>
  </si>
  <si>
    <t>4602XXXXXXXX3516</t>
  </si>
  <si>
    <t>吉琼宏</t>
  </si>
  <si>
    <t>董福强</t>
  </si>
  <si>
    <t>胡亚何</t>
  </si>
  <si>
    <t>董学财</t>
  </si>
  <si>
    <t>董小伟</t>
  </si>
  <si>
    <t>兰亚义</t>
  </si>
  <si>
    <t>董永秋</t>
  </si>
  <si>
    <t>吉明进</t>
  </si>
  <si>
    <t>李其华</t>
  </si>
  <si>
    <t>董家新</t>
  </si>
  <si>
    <t>吉明光</t>
  </si>
  <si>
    <t>吉忠</t>
  </si>
  <si>
    <t>董恩财</t>
  </si>
  <si>
    <t>董学钦</t>
  </si>
  <si>
    <t>高祥林</t>
  </si>
  <si>
    <t>高军</t>
  </si>
  <si>
    <t>高二中</t>
  </si>
  <si>
    <t>高祥冲</t>
  </si>
  <si>
    <t>董香林</t>
  </si>
  <si>
    <t>吉英花</t>
  </si>
  <si>
    <t>李岳钦</t>
  </si>
  <si>
    <t>保二</t>
  </si>
  <si>
    <t>李少雷</t>
  </si>
  <si>
    <t>李德生</t>
  </si>
  <si>
    <t>董真</t>
  </si>
  <si>
    <t>董永兴</t>
  </si>
  <si>
    <t>李基连</t>
  </si>
  <si>
    <t>4602XXXXXXXX0981</t>
  </si>
  <si>
    <t>李亚劝</t>
  </si>
  <si>
    <t>李岳进</t>
  </si>
  <si>
    <t>李岳辉</t>
  </si>
  <si>
    <t>李亚鹏</t>
  </si>
  <si>
    <t>蓝文忠</t>
  </si>
  <si>
    <t>蓝文裕</t>
  </si>
  <si>
    <t>蓝少军</t>
  </si>
  <si>
    <t>李家荣</t>
  </si>
  <si>
    <t>王文权</t>
  </si>
  <si>
    <t>李岳清</t>
  </si>
  <si>
    <t>苏家美</t>
  </si>
  <si>
    <t>4602XXXXXXXX3422</t>
  </si>
  <si>
    <t>董德聪</t>
  </si>
  <si>
    <t>李家富</t>
  </si>
  <si>
    <t>董战</t>
  </si>
  <si>
    <t>蓝雄亮</t>
  </si>
  <si>
    <t>董进福</t>
  </si>
  <si>
    <t>王永平</t>
  </si>
  <si>
    <t>李祥辉</t>
  </si>
  <si>
    <t>蓝文</t>
  </si>
  <si>
    <t>董宇阁</t>
  </si>
  <si>
    <t>董于聪</t>
  </si>
  <si>
    <t>蓝海洋</t>
  </si>
  <si>
    <t>董岳将</t>
  </si>
  <si>
    <t>蓝文福</t>
  </si>
  <si>
    <t>高潮</t>
  </si>
  <si>
    <t>李进钦</t>
  </si>
  <si>
    <t>李小平</t>
  </si>
  <si>
    <t>李勤</t>
  </si>
  <si>
    <t>李于斌</t>
  </si>
  <si>
    <t>李隆</t>
  </si>
  <si>
    <t>李华珍</t>
  </si>
  <si>
    <t>李其明</t>
  </si>
  <si>
    <t>董伟亲</t>
  </si>
  <si>
    <t>王福才</t>
  </si>
  <si>
    <t>李英明</t>
  </si>
  <si>
    <t>王日丽</t>
  </si>
  <si>
    <t>李明建</t>
  </si>
  <si>
    <t>4602XXXXXXXX3515</t>
  </si>
  <si>
    <t>李孟</t>
  </si>
  <si>
    <t>蓝钦</t>
  </si>
  <si>
    <t>董永杰</t>
  </si>
  <si>
    <t>李明清</t>
  </si>
  <si>
    <t>蓝文辉</t>
  </si>
  <si>
    <t>蓝孔</t>
  </si>
  <si>
    <t>蓝文兴</t>
  </si>
  <si>
    <t>李岳</t>
  </si>
  <si>
    <t>董建明</t>
  </si>
  <si>
    <t>兰文荣</t>
  </si>
  <si>
    <t>董德礼</t>
  </si>
  <si>
    <t>蓝神</t>
  </si>
  <si>
    <t>李岳明</t>
  </si>
  <si>
    <t>李明珍</t>
  </si>
  <si>
    <t>董朝辉</t>
  </si>
  <si>
    <t>符文兰</t>
  </si>
  <si>
    <t>董永勤</t>
  </si>
  <si>
    <t>曾令伟</t>
  </si>
  <si>
    <t>李明献</t>
  </si>
  <si>
    <t>兰亚帅</t>
  </si>
  <si>
    <t>董进成</t>
  </si>
  <si>
    <t>李笼</t>
  </si>
  <si>
    <t>李照伟</t>
  </si>
  <si>
    <t>董顺</t>
  </si>
  <si>
    <t>蓝凯</t>
  </si>
  <si>
    <t>董勇</t>
  </si>
  <si>
    <t>蓝海乐</t>
  </si>
  <si>
    <t>董彪</t>
  </si>
  <si>
    <t>董进忠</t>
  </si>
  <si>
    <t>李文其</t>
  </si>
  <si>
    <t>保三</t>
  </si>
  <si>
    <t>李照</t>
  </si>
  <si>
    <t>李觉</t>
  </si>
  <si>
    <t>李潮杰</t>
  </si>
  <si>
    <t>李其清</t>
  </si>
  <si>
    <t>李真</t>
  </si>
  <si>
    <t>李奖</t>
  </si>
  <si>
    <t>董克师</t>
  </si>
  <si>
    <t>李朝文</t>
  </si>
  <si>
    <t>李文忠</t>
  </si>
  <si>
    <t>李潮红</t>
  </si>
  <si>
    <t>李进辉</t>
  </si>
  <si>
    <t>吕利</t>
  </si>
  <si>
    <t>李进明</t>
  </si>
  <si>
    <t>李其辉</t>
  </si>
  <si>
    <t>李潮龙</t>
  </si>
  <si>
    <t>李向荣</t>
  </si>
  <si>
    <t>董克冲</t>
  </si>
  <si>
    <t>李文成</t>
  </si>
  <si>
    <t>李振华</t>
  </si>
  <si>
    <t>李家居</t>
  </si>
  <si>
    <t>李永安</t>
  </si>
  <si>
    <t>李潮明</t>
  </si>
  <si>
    <t>李礼</t>
  </si>
  <si>
    <t>李花女</t>
  </si>
  <si>
    <t>董亚潮</t>
  </si>
  <si>
    <t>董雷</t>
  </si>
  <si>
    <t>4602XXXXXXXX0271</t>
  </si>
  <si>
    <t>董英兰</t>
  </si>
  <si>
    <t>李振仁</t>
  </si>
  <si>
    <t>罗福进</t>
  </si>
  <si>
    <t>董德庆</t>
  </si>
  <si>
    <t>董岳弟</t>
  </si>
  <si>
    <t>李朝荣</t>
  </si>
  <si>
    <t>李明红</t>
  </si>
  <si>
    <t>李涛</t>
  </si>
  <si>
    <t>罗英梅</t>
  </si>
  <si>
    <t>罗福辉</t>
  </si>
  <si>
    <t>李文红</t>
  </si>
  <si>
    <t>罗志强</t>
  </si>
  <si>
    <t>李文钦</t>
  </si>
  <si>
    <t>李庆祥</t>
  </si>
  <si>
    <t>黎梅花</t>
  </si>
  <si>
    <t>罗德荣</t>
  </si>
  <si>
    <t>李宝宝</t>
  </si>
  <si>
    <t>李春辉</t>
  </si>
  <si>
    <t>李洪</t>
  </si>
  <si>
    <t>李其更</t>
  </si>
  <si>
    <t>李向扬</t>
  </si>
  <si>
    <t>董小刚</t>
  </si>
  <si>
    <t>董小飞</t>
  </si>
  <si>
    <t>李泽</t>
  </si>
  <si>
    <t>李向明</t>
  </si>
  <si>
    <t>李张飞</t>
  </si>
  <si>
    <t>李明川</t>
  </si>
  <si>
    <t>董家宏</t>
  </si>
  <si>
    <t>吕宾</t>
  </si>
  <si>
    <t>对上</t>
  </si>
  <si>
    <t>吕宗烟</t>
  </si>
  <si>
    <t>吕日辉</t>
  </si>
  <si>
    <t>吕开梅</t>
  </si>
  <si>
    <t>董玉钦</t>
  </si>
  <si>
    <t>吕祥荣</t>
  </si>
  <si>
    <t>符开花</t>
  </si>
  <si>
    <t>吕杰</t>
  </si>
  <si>
    <t>董家冲</t>
  </si>
  <si>
    <t>董玉表</t>
  </si>
  <si>
    <t>苏进妹</t>
  </si>
  <si>
    <t>兰进梅</t>
  </si>
  <si>
    <t>吕福升</t>
  </si>
  <si>
    <t>李翠梦</t>
  </si>
  <si>
    <t>麦上明</t>
  </si>
  <si>
    <t>吕福财</t>
  </si>
  <si>
    <t>董智辉</t>
  </si>
  <si>
    <t>吕强</t>
  </si>
  <si>
    <t>吕德贤</t>
  </si>
  <si>
    <t>吕进忠</t>
  </si>
  <si>
    <t>吕福祥</t>
  </si>
  <si>
    <t>麦永章</t>
  </si>
  <si>
    <t>吕童</t>
  </si>
  <si>
    <t>李光琼</t>
  </si>
  <si>
    <t>李其亲</t>
  </si>
  <si>
    <t>4602XXXXXXXX4464</t>
  </si>
  <si>
    <t>李亚露</t>
  </si>
  <si>
    <t>李秋花</t>
  </si>
  <si>
    <t>吕德</t>
  </si>
  <si>
    <t>麦永强</t>
  </si>
  <si>
    <t>麦进辉</t>
  </si>
  <si>
    <t>李梦</t>
  </si>
  <si>
    <t>麦市平</t>
  </si>
  <si>
    <t>李亚九</t>
  </si>
  <si>
    <t>麦少强</t>
  </si>
  <si>
    <t>吕彦</t>
  </si>
  <si>
    <t>吕德昌</t>
  </si>
  <si>
    <t>吕魏</t>
  </si>
  <si>
    <t>吕进福</t>
  </si>
  <si>
    <t>麦进权</t>
  </si>
  <si>
    <t>吕文从</t>
  </si>
  <si>
    <t>麦卡荣</t>
  </si>
  <si>
    <t>吕福荣</t>
  </si>
  <si>
    <t>吕德琼</t>
  </si>
  <si>
    <t>吕进荣</t>
  </si>
  <si>
    <t>莫永梅</t>
  </si>
  <si>
    <t>4602XXXXXXXX3122</t>
  </si>
  <si>
    <t>麦进忠</t>
  </si>
  <si>
    <t>李亚财</t>
  </si>
  <si>
    <t>麦永发</t>
  </si>
  <si>
    <t>吕明</t>
  </si>
  <si>
    <t>吕辉</t>
  </si>
  <si>
    <t>吕福忠</t>
  </si>
  <si>
    <t>董辉</t>
  </si>
  <si>
    <t>吕永开</t>
  </si>
  <si>
    <t>李光清</t>
  </si>
  <si>
    <t>吕进洪</t>
  </si>
  <si>
    <t>对下</t>
  </si>
  <si>
    <t>吕忠</t>
  </si>
  <si>
    <t>吕志强</t>
  </si>
  <si>
    <t>吕哲</t>
  </si>
  <si>
    <t>吕赞</t>
  </si>
  <si>
    <t>吕亚飞</t>
  </si>
  <si>
    <t>苏菊</t>
  </si>
  <si>
    <t>吕学良</t>
  </si>
  <si>
    <t>吕学理</t>
  </si>
  <si>
    <t>吕学财</t>
  </si>
  <si>
    <t>吕雄</t>
  </si>
  <si>
    <t>吕新</t>
  </si>
  <si>
    <t>吕文忠</t>
  </si>
  <si>
    <t>吕颂</t>
  </si>
  <si>
    <t>吕亚福</t>
  </si>
  <si>
    <t>吕谦</t>
  </si>
  <si>
    <t>吕其荣</t>
  </si>
  <si>
    <t>吕于财</t>
  </si>
  <si>
    <t>吕宁</t>
  </si>
  <si>
    <t>吕林</t>
  </si>
  <si>
    <t>吕克</t>
  </si>
  <si>
    <t>吕进清</t>
  </si>
  <si>
    <t>吕江</t>
  </si>
  <si>
    <t>吕剑</t>
  </si>
  <si>
    <t>吕建</t>
  </si>
  <si>
    <t>李福琴</t>
  </si>
  <si>
    <t>吕德章</t>
  </si>
  <si>
    <t>吕德生</t>
  </si>
  <si>
    <t>吕德钦</t>
  </si>
  <si>
    <t>吕德良</t>
  </si>
  <si>
    <t>李院</t>
  </si>
  <si>
    <t>李亚金</t>
  </si>
  <si>
    <t>李进雄</t>
  </si>
  <si>
    <t>李校</t>
  </si>
  <si>
    <t>蓝珍</t>
  </si>
  <si>
    <t>李祥荣</t>
  </si>
  <si>
    <t>李文祥</t>
  </si>
  <si>
    <t>蓝育连</t>
  </si>
  <si>
    <t>李日连</t>
  </si>
  <si>
    <t>李开明</t>
  </si>
  <si>
    <t>符梅英</t>
  </si>
  <si>
    <t>董日英</t>
  </si>
  <si>
    <t>黎文兰</t>
  </si>
  <si>
    <t>符秀梅</t>
  </si>
  <si>
    <t>董莹</t>
  </si>
  <si>
    <t>董明</t>
  </si>
  <si>
    <t>董凯</t>
  </si>
  <si>
    <t>董会新</t>
  </si>
  <si>
    <t>董富</t>
  </si>
  <si>
    <t>吕福</t>
  </si>
  <si>
    <t>李进昌</t>
  </si>
  <si>
    <t>李玉娥</t>
  </si>
  <si>
    <t>剪哈</t>
  </si>
  <si>
    <t>苏祥贵</t>
  </si>
  <si>
    <t>罗剑</t>
  </si>
  <si>
    <t>4600XXXXXXXX1030</t>
  </si>
  <si>
    <t>苏楠</t>
  </si>
  <si>
    <t>吕明忠</t>
  </si>
  <si>
    <t>吕明辉</t>
  </si>
  <si>
    <t>吕文右</t>
  </si>
  <si>
    <t>吕用庆</t>
  </si>
  <si>
    <t>麦少忠</t>
  </si>
  <si>
    <t>董良财</t>
  </si>
  <si>
    <t>董永梅</t>
  </si>
  <si>
    <t>吕德英</t>
  </si>
  <si>
    <t>苏文章</t>
  </si>
  <si>
    <t>吕琼忠</t>
  </si>
  <si>
    <t>董育明</t>
  </si>
  <si>
    <t>吕亚合</t>
  </si>
  <si>
    <t>符永庆</t>
  </si>
  <si>
    <t>董进辉</t>
  </si>
  <si>
    <t>吕琼富</t>
  </si>
  <si>
    <t>吕德强</t>
  </si>
  <si>
    <t>苏杰</t>
  </si>
  <si>
    <t>苏有雄</t>
  </si>
  <si>
    <t>吕文杰</t>
  </si>
  <si>
    <t>苏家花</t>
  </si>
  <si>
    <t>吕德荣</t>
  </si>
  <si>
    <t>吕少鹏</t>
  </si>
  <si>
    <t>麦亚握</t>
  </si>
  <si>
    <t>吕琼进</t>
  </si>
  <si>
    <t>吕德元</t>
  </si>
  <si>
    <t>李玉连</t>
  </si>
  <si>
    <t>董文忠</t>
  </si>
  <si>
    <t>吕德华</t>
  </si>
  <si>
    <t>符德鹏</t>
  </si>
  <si>
    <t>苏少军</t>
  </si>
  <si>
    <t>吕永琼</t>
  </si>
  <si>
    <t>董亚进</t>
  </si>
  <si>
    <t>吕德祥</t>
  </si>
  <si>
    <t>苏进光</t>
  </si>
  <si>
    <t>董少省</t>
  </si>
  <si>
    <t>4600XXXXXXXX1018</t>
  </si>
  <si>
    <t>黎金英</t>
  </si>
  <si>
    <t>苏少星</t>
  </si>
  <si>
    <t>苏少章</t>
  </si>
  <si>
    <t>吕玉光</t>
  </si>
  <si>
    <t>董朝宁</t>
  </si>
  <si>
    <t>吕德欠</t>
  </si>
  <si>
    <t>吕财礼</t>
  </si>
  <si>
    <t>苏有忠</t>
  </si>
  <si>
    <t>吕财仁</t>
  </si>
  <si>
    <t>4600XXXXXXXX1073</t>
  </si>
  <si>
    <t>苏少洋</t>
  </si>
  <si>
    <t>吕少红</t>
  </si>
  <si>
    <t>麦世林</t>
  </si>
  <si>
    <t>吕清龙</t>
  </si>
  <si>
    <t>吕明亮</t>
  </si>
  <si>
    <t>吕福金</t>
  </si>
  <si>
    <t>罗浩文</t>
  </si>
  <si>
    <t>吕德花</t>
  </si>
  <si>
    <t>吕德献</t>
  </si>
  <si>
    <t>董良生</t>
  </si>
  <si>
    <t>吕木生</t>
  </si>
  <si>
    <t>白毛</t>
  </si>
  <si>
    <t>吕秋伟</t>
  </si>
  <si>
    <t>吕进建</t>
  </si>
  <si>
    <t>吕如萍</t>
  </si>
  <si>
    <t>吕彪</t>
  </si>
  <si>
    <t>吕少东</t>
  </si>
  <si>
    <t>吕家进</t>
  </si>
  <si>
    <t>吕国新</t>
  </si>
  <si>
    <t>林国钦</t>
  </si>
  <si>
    <t>高玉美</t>
  </si>
  <si>
    <t>吕战士</t>
  </si>
  <si>
    <t>吕玉团</t>
  </si>
  <si>
    <t>吕福珍</t>
  </si>
  <si>
    <t>吕国荣</t>
  </si>
  <si>
    <t>吕玉皇</t>
  </si>
  <si>
    <t>吕军</t>
  </si>
  <si>
    <t>吕政</t>
  </si>
  <si>
    <t>吕福清</t>
  </si>
  <si>
    <t>孙英</t>
  </si>
  <si>
    <t>吕儒明</t>
  </si>
  <si>
    <t>吕文兴</t>
  </si>
  <si>
    <t>吕清</t>
  </si>
  <si>
    <t>吕云</t>
  </si>
  <si>
    <t>吕进兴</t>
  </si>
  <si>
    <t>吕兴荣</t>
  </si>
  <si>
    <t>吕艺飞</t>
  </si>
  <si>
    <t>吕桂春</t>
  </si>
  <si>
    <t>董王月</t>
  </si>
  <si>
    <t>吕少琼</t>
  </si>
  <si>
    <t>吕刚</t>
  </si>
  <si>
    <t>吕家兴</t>
  </si>
  <si>
    <t>吕光</t>
  </si>
  <si>
    <t>兰梅香</t>
  </si>
  <si>
    <t>吕金兰</t>
  </si>
  <si>
    <t>林国文</t>
  </si>
  <si>
    <t>吕良才</t>
  </si>
  <si>
    <t>吕福洪</t>
  </si>
  <si>
    <t>吕东</t>
  </si>
  <si>
    <t>林振华</t>
  </si>
  <si>
    <t>林振聪</t>
  </si>
  <si>
    <t>林玉荣</t>
  </si>
  <si>
    <t>吕永光</t>
  </si>
  <si>
    <t>吕福秋</t>
  </si>
  <si>
    <t>吕成</t>
  </si>
  <si>
    <t>吕永成</t>
  </si>
  <si>
    <t>吕洪霏</t>
  </si>
  <si>
    <t>吕儒忠</t>
  </si>
  <si>
    <t>吕海龙</t>
  </si>
  <si>
    <t>林玉杰</t>
  </si>
  <si>
    <t>吕永辉</t>
  </si>
  <si>
    <t>吕秋娟</t>
  </si>
  <si>
    <t>吕进贤</t>
  </si>
  <si>
    <t>吕扬</t>
  </si>
  <si>
    <t>符玉香</t>
  </si>
  <si>
    <t>吕肖坛</t>
  </si>
  <si>
    <t>董美艳</t>
  </si>
  <si>
    <t>董儒艳</t>
  </si>
  <si>
    <t>吕家卫</t>
  </si>
  <si>
    <t>吕飞</t>
  </si>
  <si>
    <t>吕永建</t>
  </si>
  <si>
    <t>吕少生</t>
  </si>
  <si>
    <t xml:space="preserve">吕明 </t>
  </si>
  <si>
    <t>4600XXXXXXXX0412</t>
  </si>
  <si>
    <t>吕俊杰</t>
  </si>
  <si>
    <t>吕世亮</t>
  </si>
  <si>
    <t>董国连</t>
  </si>
  <si>
    <t>董日端</t>
  </si>
  <si>
    <t>吕文福</t>
  </si>
  <si>
    <t>林叶</t>
  </si>
  <si>
    <t>高亚章</t>
  </si>
  <si>
    <t>抱道</t>
  </si>
  <si>
    <t>罗家荣</t>
  </si>
  <si>
    <t>罗进成</t>
  </si>
  <si>
    <t>罗成琼</t>
  </si>
  <si>
    <t>罗进荣</t>
  </si>
  <si>
    <t>罗文校</t>
  </si>
  <si>
    <t>吕文英</t>
  </si>
  <si>
    <t>高国光</t>
  </si>
  <si>
    <t>高福辉</t>
  </si>
  <si>
    <t>高保成</t>
  </si>
  <si>
    <t>高保新</t>
  </si>
  <si>
    <t>董亚取</t>
  </si>
  <si>
    <t>高国林</t>
  </si>
  <si>
    <t>高国祥</t>
  </si>
  <si>
    <t>董少丽</t>
  </si>
  <si>
    <t>高其祥</t>
  </si>
  <si>
    <t>高手</t>
  </si>
  <si>
    <t>高生花</t>
  </si>
  <si>
    <t>高国基</t>
  </si>
  <si>
    <t>高儒聪</t>
  </si>
  <si>
    <t>高儒清</t>
  </si>
  <si>
    <t>高儒新</t>
  </si>
  <si>
    <t>高儒明</t>
  </si>
  <si>
    <t>高怡龙</t>
  </si>
  <si>
    <t>高成龙</t>
  </si>
  <si>
    <t>高福平</t>
  </si>
  <si>
    <t>高其雄</t>
  </si>
  <si>
    <t>董秀美</t>
  </si>
  <si>
    <t>高龙弟</t>
  </si>
  <si>
    <t>高亚光</t>
  </si>
  <si>
    <t>高治民</t>
  </si>
  <si>
    <t>高光明</t>
  </si>
  <si>
    <t>高其忠</t>
  </si>
  <si>
    <t>高少隆</t>
  </si>
  <si>
    <t>高少红</t>
  </si>
  <si>
    <t>高参</t>
  </si>
  <si>
    <t>高永江</t>
  </si>
  <si>
    <t>苏新祥</t>
  </si>
  <si>
    <t>苏亚字</t>
  </si>
  <si>
    <t>高雄光</t>
  </si>
  <si>
    <t>高聪</t>
  </si>
  <si>
    <t>高伟</t>
  </si>
  <si>
    <t>董丽梅</t>
  </si>
  <si>
    <t>苏康明</t>
  </si>
  <si>
    <t>高进辉</t>
  </si>
  <si>
    <t>抱桂</t>
  </si>
  <si>
    <t>罗琼</t>
  </si>
  <si>
    <t>高进才</t>
  </si>
  <si>
    <t>蒲福辉</t>
  </si>
  <si>
    <t>蒲良光</t>
  </si>
  <si>
    <t>4602XXXXXXXX3490</t>
  </si>
  <si>
    <t>董志强</t>
  </si>
  <si>
    <t>高元珍</t>
  </si>
  <si>
    <t>蒲光兴</t>
  </si>
  <si>
    <t>罗桥</t>
  </si>
  <si>
    <t>蒲陈伟</t>
  </si>
  <si>
    <t>李玉林</t>
  </si>
  <si>
    <t>黎给英</t>
  </si>
  <si>
    <t>董英梅</t>
  </si>
  <si>
    <t>蒲光明</t>
  </si>
  <si>
    <t>高永强</t>
  </si>
  <si>
    <t>罗清荣</t>
  </si>
  <si>
    <t>黄亚霞</t>
  </si>
  <si>
    <t>高光利</t>
  </si>
  <si>
    <t>高少忠</t>
  </si>
  <si>
    <t>高伟忠</t>
  </si>
  <si>
    <t>蒲儒忠</t>
  </si>
  <si>
    <t>高开强</t>
  </si>
  <si>
    <t>高伟达</t>
  </si>
  <si>
    <t>董慧鹏</t>
  </si>
  <si>
    <t>蒲光庆</t>
  </si>
  <si>
    <t>高祥清</t>
  </si>
  <si>
    <t>董国安</t>
  </si>
  <si>
    <t>蒲光强</t>
  </si>
  <si>
    <t>高育理</t>
  </si>
  <si>
    <t>蒲少清</t>
  </si>
  <si>
    <t>蒲克恩</t>
  </si>
  <si>
    <t>高朝静</t>
  </si>
  <si>
    <t>高金荣</t>
  </si>
  <si>
    <t>蒲文昌</t>
  </si>
  <si>
    <t>董副华</t>
  </si>
  <si>
    <t>高永宝</t>
  </si>
  <si>
    <t>董林辉</t>
  </si>
  <si>
    <t>高祥珍</t>
  </si>
  <si>
    <t>高金祥</t>
  </si>
  <si>
    <t>蒲少凯</t>
  </si>
  <si>
    <t>高玉照</t>
  </si>
  <si>
    <t>高伟杰</t>
  </si>
  <si>
    <t>董其珍</t>
  </si>
  <si>
    <t>董运清</t>
  </si>
  <si>
    <t>高少伟</t>
  </si>
  <si>
    <t>高国清</t>
  </si>
  <si>
    <t>蒲福祥</t>
  </si>
  <si>
    <t>兰德兴</t>
  </si>
  <si>
    <t>梅一</t>
  </si>
  <si>
    <t>兰明清</t>
  </si>
  <si>
    <t>蓝国荣</t>
  </si>
  <si>
    <t>兰国东</t>
  </si>
  <si>
    <t>兰永昌</t>
  </si>
  <si>
    <t>兰永光</t>
  </si>
  <si>
    <t>董令</t>
  </si>
  <si>
    <t>兰伟杰</t>
  </si>
  <si>
    <t>董儒新</t>
  </si>
  <si>
    <t>董少杨</t>
  </si>
  <si>
    <t>董儒建</t>
  </si>
  <si>
    <t>兰明川</t>
  </si>
  <si>
    <t>董亚当</t>
  </si>
  <si>
    <t>王业困</t>
  </si>
  <si>
    <t>董琼芳</t>
  </si>
  <si>
    <t>兰德安</t>
  </si>
  <si>
    <t>兰永华</t>
  </si>
  <si>
    <t>高进梅</t>
  </si>
  <si>
    <t>董儒赵</t>
  </si>
  <si>
    <t>兰亚弟</t>
  </si>
  <si>
    <t>黄安</t>
  </si>
  <si>
    <t>兰国尤</t>
  </si>
  <si>
    <t>兰永新</t>
  </si>
  <si>
    <t>董少农</t>
  </si>
  <si>
    <t>兰明高</t>
  </si>
  <si>
    <t>董国元</t>
  </si>
  <si>
    <t>董永信</t>
  </si>
  <si>
    <t>兰德鹅</t>
  </si>
  <si>
    <t>兰雷杰</t>
  </si>
  <si>
    <t>兰颖杰</t>
  </si>
  <si>
    <t>高福新</t>
  </si>
  <si>
    <t>蓝礼忠</t>
  </si>
  <si>
    <t>兰亚洞</t>
  </si>
  <si>
    <t>高龙</t>
  </si>
  <si>
    <t>兰明才</t>
  </si>
  <si>
    <t>董亚坐</t>
  </si>
  <si>
    <t>董国青</t>
  </si>
  <si>
    <t>黎良春</t>
  </si>
  <si>
    <t>董亚中</t>
  </si>
  <si>
    <t>董才花</t>
  </si>
  <si>
    <t>董儒昌</t>
  </si>
  <si>
    <t>蓝鸿星</t>
  </si>
  <si>
    <t>兰英连</t>
  </si>
  <si>
    <t>兰英妹</t>
  </si>
  <si>
    <t>董朝杰</t>
  </si>
  <si>
    <t>高秀栏</t>
  </si>
  <si>
    <t>兰向</t>
  </si>
  <si>
    <t>蓝明礼</t>
  </si>
  <si>
    <t>董家福</t>
  </si>
  <si>
    <t>董宏成</t>
  </si>
  <si>
    <t>董宏飞</t>
  </si>
  <si>
    <t>董宏征</t>
  </si>
  <si>
    <t>高雄</t>
  </si>
  <si>
    <t>董庆弟</t>
  </si>
  <si>
    <t>董朝阳</t>
  </si>
  <si>
    <t>兰兆叁</t>
  </si>
  <si>
    <t>蓝鸿宇</t>
  </si>
  <si>
    <t>兰明强</t>
  </si>
  <si>
    <t>兰明亮</t>
  </si>
  <si>
    <t>董亚油</t>
  </si>
  <si>
    <t>李丽萍</t>
  </si>
  <si>
    <t>董林冲</t>
  </si>
  <si>
    <t>董朝龙</t>
  </si>
  <si>
    <t>董慧星</t>
  </si>
  <si>
    <t>董有钦</t>
  </si>
  <si>
    <t>董礼泽</t>
  </si>
  <si>
    <t>梅二</t>
  </si>
  <si>
    <t>董伟花</t>
  </si>
  <si>
    <t>高德雄</t>
  </si>
  <si>
    <t>高亚寸</t>
  </si>
  <si>
    <t>董华珍</t>
  </si>
  <si>
    <t>董才劳</t>
  </si>
  <si>
    <t>董文东</t>
  </si>
  <si>
    <t>蓝才光</t>
  </si>
  <si>
    <t>董福清</t>
  </si>
  <si>
    <t>董进洪</t>
  </si>
  <si>
    <t>董家辉</t>
  </si>
  <si>
    <t>高进强</t>
  </si>
  <si>
    <t>董和明</t>
  </si>
  <si>
    <t>高於东</t>
  </si>
  <si>
    <t>高福献</t>
  </si>
  <si>
    <t>董良美</t>
  </si>
  <si>
    <t>董福新</t>
  </si>
  <si>
    <t>董利洪</t>
  </si>
  <si>
    <t>高亚爱</t>
  </si>
  <si>
    <t>董家从</t>
  </si>
  <si>
    <t>董进评</t>
  </si>
  <si>
    <t>董福四</t>
  </si>
  <si>
    <t>董叶帅</t>
  </si>
  <si>
    <t>高王</t>
  </si>
  <si>
    <t>高升辉</t>
  </si>
  <si>
    <t>董华强</t>
  </si>
  <si>
    <t>李亚秋</t>
  </si>
  <si>
    <t>董飞成</t>
  </si>
  <si>
    <t>董喜儿</t>
  </si>
  <si>
    <t>林那花</t>
  </si>
  <si>
    <t>董于书</t>
  </si>
  <si>
    <t>董才良</t>
  </si>
  <si>
    <t>冲米</t>
  </si>
  <si>
    <t>苏玉规</t>
  </si>
  <si>
    <t>董伟专</t>
  </si>
  <si>
    <t>董进宏</t>
  </si>
  <si>
    <t>董少良</t>
  </si>
  <si>
    <t>董进金</t>
  </si>
  <si>
    <t>董玉标</t>
  </si>
  <si>
    <t>董祥荣</t>
  </si>
  <si>
    <t>董开明</t>
  </si>
  <si>
    <t>董德秋</t>
  </si>
  <si>
    <t>董玉新</t>
  </si>
  <si>
    <t>苏理川</t>
  </si>
  <si>
    <t>苏家发</t>
  </si>
  <si>
    <t>苏进昌</t>
  </si>
  <si>
    <t>苏云</t>
  </si>
  <si>
    <t>李美兰</t>
  </si>
  <si>
    <t>董东</t>
  </si>
  <si>
    <t>董儒祥</t>
  </si>
  <si>
    <t>苏福钦</t>
  </si>
  <si>
    <t>董范</t>
  </si>
  <si>
    <t>苏玉明</t>
  </si>
  <si>
    <t>董龙克</t>
  </si>
  <si>
    <t>苏钰钊</t>
  </si>
  <si>
    <t>董德收</t>
  </si>
  <si>
    <t>董福琼</t>
  </si>
  <si>
    <t>苏国文</t>
  </si>
  <si>
    <t>苏鲁参</t>
  </si>
  <si>
    <t>吉永娟</t>
  </si>
  <si>
    <t>苏亚积</t>
  </si>
  <si>
    <t>兰英花</t>
  </si>
  <si>
    <t>4602XXXXXXXX0983</t>
  </si>
  <si>
    <t>董积花</t>
  </si>
  <si>
    <t>苏呈</t>
  </si>
  <si>
    <t>苏国行</t>
  </si>
  <si>
    <t>董公平</t>
  </si>
  <si>
    <t>苏保</t>
  </si>
  <si>
    <t>董宏清</t>
  </si>
  <si>
    <t>董玉姣</t>
  </si>
  <si>
    <t>苏永良</t>
  </si>
  <si>
    <t>董玉昌</t>
  </si>
  <si>
    <t>董开章</t>
  </si>
  <si>
    <t>董永祥</t>
  </si>
  <si>
    <t>董明杨</t>
  </si>
  <si>
    <t>苏海文</t>
  </si>
  <si>
    <t>董福光</t>
  </si>
  <si>
    <t>董宏良</t>
  </si>
  <si>
    <t>董福宏</t>
  </si>
  <si>
    <t>王良花</t>
  </si>
  <si>
    <t>董玉平</t>
  </si>
  <si>
    <t>苏家付</t>
  </si>
  <si>
    <t>吕家连</t>
  </si>
  <si>
    <t>董仕程</t>
  </si>
  <si>
    <t>苏仕健</t>
  </si>
  <si>
    <t>苏球</t>
  </si>
  <si>
    <t>董取振</t>
  </si>
  <si>
    <t>董洪儒</t>
  </si>
  <si>
    <t>黎英美</t>
  </si>
  <si>
    <t>董忠福</t>
  </si>
  <si>
    <t>苏丽娜</t>
  </si>
  <si>
    <t>董玉祥</t>
  </si>
  <si>
    <t>董宏民</t>
  </si>
  <si>
    <t>董龙江</t>
  </si>
  <si>
    <t>苏海林</t>
  </si>
  <si>
    <t>高亚头</t>
  </si>
  <si>
    <t>罗亚海</t>
  </si>
  <si>
    <t>罗亚椅</t>
  </si>
  <si>
    <t>苏仕标</t>
  </si>
  <si>
    <t>董开龙</t>
  </si>
  <si>
    <t>符桂兰</t>
  </si>
  <si>
    <t>4602XXXXXXXX054X</t>
  </si>
  <si>
    <t>董玉河</t>
  </si>
  <si>
    <t>董玉军</t>
  </si>
  <si>
    <t>亮欠</t>
  </si>
  <si>
    <t>黎进权</t>
  </si>
  <si>
    <t>麦秀妹</t>
  </si>
  <si>
    <t>胡福娘</t>
  </si>
  <si>
    <t>黎明祥</t>
  </si>
  <si>
    <t>黎少照</t>
  </si>
  <si>
    <t>董小杰</t>
  </si>
  <si>
    <t>黎明强</t>
  </si>
  <si>
    <t>董小雷</t>
  </si>
  <si>
    <t>黎成龙</t>
  </si>
  <si>
    <t>黎少熊</t>
  </si>
  <si>
    <t>周香连</t>
  </si>
  <si>
    <t>林春</t>
  </si>
  <si>
    <t>吕亚天</t>
  </si>
  <si>
    <t>符亮</t>
  </si>
  <si>
    <t>董小林</t>
  </si>
  <si>
    <t>黎成丰</t>
  </si>
  <si>
    <t>黎少明</t>
  </si>
  <si>
    <t>黎永金</t>
  </si>
  <si>
    <t>黎斌</t>
  </si>
  <si>
    <t>黎永锋</t>
  </si>
  <si>
    <t>董春清</t>
  </si>
  <si>
    <t>黎琼</t>
  </si>
  <si>
    <t>董进红</t>
  </si>
  <si>
    <t>黎进祥</t>
  </si>
  <si>
    <t>胡江英</t>
  </si>
  <si>
    <t>黎成明</t>
  </si>
  <si>
    <t>黎将</t>
  </si>
  <si>
    <t>陈宝</t>
  </si>
  <si>
    <t>黎明基</t>
  </si>
  <si>
    <t>浦玉女</t>
  </si>
  <si>
    <t>黎少华</t>
  </si>
  <si>
    <t>符育兴</t>
  </si>
  <si>
    <t>兰光</t>
  </si>
  <si>
    <t>董莲英</t>
  </si>
  <si>
    <t>陈丽荣</t>
  </si>
  <si>
    <t>4600XXXXXXXX6885</t>
  </si>
  <si>
    <t>董春行</t>
  </si>
  <si>
    <t>罗花连</t>
  </si>
  <si>
    <t>董玉兰</t>
  </si>
  <si>
    <t>黎少平</t>
  </si>
  <si>
    <t>董小辉</t>
  </si>
  <si>
    <t>董亚凯</t>
  </si>
  <si>
    <t>黎少荣</t>
  </si>
  <si>
    <t>黎庆</t>
  </si>
  <si>
    <t>黎谦</t>
  </si>
  <si>
    <t>黎明</t>
  </si>
  <si>
    <t>黎旭</t>
  </si>
  <si>
    <t>黎书</t>
  </si>
  <si>
    <t>王玉花</t>
  </si>
  <si>
    <t>董琼章</t>
  </si>
  <si>
    <t>黎成荣</t>
  </si>
  <si>
    <t>黎少生</t>
  </si>
  <si>
    <t>苻亚论</t>
  </si>
  <si>
    <t>吕亚念</t>
  </si>
  <si>
    <t>黎少光</t>
  </si>
  <si>
    <t>黎伟新</t>
  </si>
  <si>
    <t>符育钦</t>
  </si>
  <si>
    <t>黎明钦</t>
  </si>
  <si>
    <t>黎少珊</t>
  </si>
  <si>
    <t>黎家兴</t>
  </si>
  <si>
    <t xml:space="preserve">    我桶井村2025年耕地地力保护补贴种植面积已核实统计完成，核定实际面积602.937亩。现就有关情况（见以下申报情况明细表）进行公示，公示期5天（自5月19日——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</si>
  <si>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高梦妮</t>
  </si>
  <si>
    <t>桶东小组</t>
  </si>
  <si>
    <t>董玉洪</t>
  </si>
  <si>
    <t>董家生</t>
  </si>
  <si>
    <t>罗德雄</t>
  </si>
  <si>
    <t>董少鸿</t>
  </si>
  <si>
    <t>吕光清</t>
  </si>
  <si>
    <t>林文妹</t>
  </si>
  <si>
    <t>董福祥</t>
  </si>
  <si>
    <t>高玉福</t>
  </si>
  <si>
    <t>符兰花</t>
  </si>
  <si>
    <t>董永壮</t>
  </si>
  <si>
    <t>高运明</t>
  </si>
  <si>
    <t>董福钦</t>
  </si>
  <si>
    <t>高明荣</t>
  </si>
  <si>
    <t>黎战花</t>
  </si>
  <si>
    <t>董明州</t>
  </si>
  <si>
    <t>潘孝珍</t>
  </si>
  <si>
    <t>4602XXXXXXXX3420</t>
  </si>
  <si>
    <t>董玉壮</t>
  </si>
  <si>
    <t>董皇秀</t>
  </si>
  <si>
    <t>吕兰梅</t>
  </si>
  <si>
    <t>董恩梅</t>
  </si>
  <si>
    <t>罗德恩</t>
  </si>
  <si>
    <t>兰少梅</t>
  </si>
  <si>
    <t>董少东</t>
  </si>
  <si>
    <t>董少贤</t>
  </si>
  <si>
    <t>李福銮</t>
  </si>
  <si>
    <t>周家英</t>
  </si>
  <si>
    <t>高进钦</t>
  </si>
  <si>
    <t>吕进元</t>
  </si>
  <si>
    <t>吕伟学</t>
  </si>
  <si>
    <t>董文玉</t>
  </si>
  <si>
    <t>董儒忠</t>
  </si>
  <si>
    <t>董琼富</t>
  </si>
  <si>
    <t>董琼抱</t>
  </si>
  <si>
    <t>董金漠</t>
  </si>
  <si>
    <t>高运荣</t>
  </si>
  <si>
    <t>高少明</t>
  </si>
  <si>
    <t>董海文</t>
  </si>
  <si>
    <t>高明扬</t>
  </si>
  <si>
    <t>符桂珍</t>
  </si>
  <si>
    <t>兰亚和</t>
  </si>
  <si>
    <t>李梅英</t>
  </si>
  <si>
    <t>李亚妹</t>
  </si>
  <si>
    <t>吕光华</t>
  </si>
  <si>
    <t>高明</t>
  </si>
  <si>
    <t>董朝弟</t>
  </si>
  <si>
    <t>高周雄</t>
  </si>
  <si>
    <t>董海参</t>
  </si>
  <si>
    <t>董秀梅</t>
  </si>
  <si>
    <t>董其元</t>
  </si>
  <si>
    <t>董永琼</t>
  </si>
  <si>
    <t>高运宏</t>
  </si>
  <si>
    <t>高运平</t>
  </si>
  <si>
    <t>董朝武</t>
  </si>
  <si>
    <t>董永义</t>
  </si>
  <si>
    <t>董林衡</t>
  </si>
  <si>
    <t>黎秋花</t>
  </si>
  <si>
    <t>董玉停</t>
  </si>
  <si>
    <t>董玉全</t>
  </si>
  <si>
    <t>吕玉莲</t>
  </si>
  <si>
    <t>李爱花</t>
  </si>
  <si>
    <t>4602XXXXXXXX0270</t>
  </si>
  <si>
    <t>董吉才</t>
  </si>
  <si>
    <t>董朝山</t>
  </si>
  <si>
    <t>林金妹</t>
  </si>
  <si>
    <t>董少刚</t>
  </si>
  <si>
    <t>吕亚燕</t>
  </si>
  <si>
    <t>符明爱</t>
  </si>
  <si>
    <t>苏东英</t>
  </si>
  <si>
    <t>董骅霆</t>
  </si>
  <si>
    <t>4602XXXXXXXX0515</t>
  </si>
  <si>
    <t>董小文</t>
  </si>
  <si>
    <t>4602XXXXXXXX091X</t>
  </si>
  <si>
    <t>董洪明</t>
  </si>
  <si>
    <t>李福莲</t>
  </si>
  <si>
    <t>董福建</t>
  </si>
  <si>
    <t>董琼皇</t>
  </si>
  <si>
    <t>董道正</t>
  </si>
  <si>
    <t>董儒才</t>
  </si>
  <si>
    <t>罗德琼</t>
  </si>
  <si>
    <t>罗英语</t>
  </si>
  <si>
    <t>董永敏</t>
  </si>
  <si>
    <t>兰家梅</t>
  </si>
  <si>
    <t>高少珍</t>
  </si>
  <si>
    <t>董朝标</t>
  </si>
  <si>
    <t>高海忠</t>
  </si>
  <si>
    <t>董江明</t>
  </si>
  <si>
    <t>李玉莲</t>
  </si>
  <si>
    <t>董洪贵</t>
  </si>
  <si>
    <t>董志斌</t>
  </si>
  <si>
    <t>4602XXXXXXXX0273</t>
  </si>
  <si>
    <t>董福权</t>
  </si>
  <si>
    <t>董朝元</t>
  </si>
  <si>
    <t>符明</t>
  </si>
  <si>
    <t>桶西小组</t>
  </si>
  <si>
    <t>符玉妹</t>
  </si>
  <si>
    <t>董向奋</t>
  </si>
  <si>
    <t>董家褔</t>
  </si>
  <si>
    <t>董儒正</t>
  </si>
  <si>
    <t>符金宏</t>
  </si>
  <si>
    <t>董海卫</t>
  </si>
  <si>
    <t>董家还</t>
  </si>
  <si>
    <t>董玉忠</t>
  </si>
  <si>
    <t>4602XXXXXXXX341x</t>
  </si>
  <si>
    <t>吕丽珍</t>
  </si>
  <si>
    <t>王春英</t>
  </si>
  <si>
    <t>蓝玉琼</t>
  </si>
  <si>
    <t>符凤连</t>
  </si>
  <si>
    <t>吕光辉</t>
  </si>
  <si>
    <t>符朝忠</t>
  </si>
  <si>
    <t>董兰恩</t>
  </si>
  <si>
    <t>董文进</t>
  </si>
  <si>
    <t>董海林</t>
  </si>
  <si>
    <t>4602XXXXXXXX334x</t>
  </si>
  <si>
    <t>董文钦</t>
  </si>
  <si>
    <t>董玉荣</t>
  </si>
  <si>
    <t>高强</t>
  </si>
  <si>
    <t>符朝龙</t>
  </si>
  <si>
    <t>董钙</t>
  </si>
  <si>
    <t>董褔生</t>
  </si>
  <si>
    <t>董文育</t>
  </si>
  <si>
    <t>董文元</t>
  </si>
  <si>
    <t>董少莲</t>
  </si>
  <si>
    <t>董利奋</t>
  </si>
  <si>
    <t>4602XXXXXXXX3424</t>
  </si>
  <si>
    <t>董祥青</t>
  </si>
  <si>
    <t>李国香</t>
  </si>
  <si>
    <t>符朝英</t>
  </si>
  <si>
    <t>符龙财</t>
  </si>
  <si>
    <t>符朝杰</t>
  </si>
  <si>
    <t>吕冲</t>
  </si>
  <si>
    <t>4602XXXXXXXX335x</t>
  </si>
  <si>
    <t>董秋美</t>
  </si>
  <si>
    <t>董斌</t>
  </si>
  <si>
    <t>符德顺</t>
  </si>
  <si>
    <t>董进明</t>
  </si>
  <si>
    <t>符德帮</t>
  </si>
  <si>
    <t>董文杨</t>
  </si>
  <si>
    <t>蓝朝军</t>
  </si>
  <si>
    <t>李丽英</t>
  </si>
  <si>
    <t>董德欠</t>
  </si>
  <si>
    <t>黎尚书</t>
  </si>
  <si>
    <t>吕芳</t>
  </si>
  <si>
    <t>董玉财</t>
  </si>
  <si>
    <t>董常英</t>
  </si>
  <si>
    <t>贺艳芳</t>
  </si>
  <si>
    <t>4402XXXXXXXX1226</t>
  </si>
  <si>
    <t>兰日春</t>
  </si>
  <si>
    <t>红土小组</t>
  </si>
  <si>
    <t>董吉花</t>
  </si>
  <si>
    <t>高朝美</t>
  </si>
  <si>
    <t>董金儒</t>
  </si>
  <si>
    <t>符进才</t>
  </si>
  <si>
    <t>符向文</t>
  </si>
  <si>
    <t>董德林</t>
  </si>
  <si>
    <t>董明兰</t>
  </si>
  <si>
    <t>符良</t>
  </si>
  <si>
    <t>董秀爱</t>
  </si>
  <si>
    <t>董能</t>
  </si>
  <si>
    <t>黎玉珍</t>
  </si>
  <si>
    <t>董权妹</t>
  </si>
  <si>
    <t>4602XXXXXXXX3401</t>
  </si>
  <si>
    <t>董泽文</t>
  </si>
  <si>
    <t>符文廷</t>
  </si>
  <si>
    <t>符灿</t>
  </si>
  <si>
    <t>董明香</t>
  </si>
  <si>
    <t>符向林</t>
  </si>
  <si>
    <t>董权元</t>
  </si>
  <si>
    <t>董秀雄</t>
  </si>
  <si>
    <t>符文生</t>
  </si>
  <si>
    <t>董开辉</t>
  </si>
  <si>
    <t>兰良花</t>
  </si>
  <si>
    <t>浦国兰</t>
  </si>
  <si>
    <t>4600XXXXXXXX0747</t>
  </si>
  <si>
    <t>董健威</t>
  </si>
  <si>
    <t>符秀龙</t>
  </si>
  <si>
    <t>符向珍</t>
  </si>
  <si>
    <t>王文兴</t>
  </si>
  <si>
    <t>符明坚</t>
  </si>
  <si>
    <t>董进孔</t>
  </si>
  <si>
    <t>蒲春凤</t>
  </si>
  <si>
    <t>符开东</t>
  </si>
  <si>
    <t>符德祥</t>
  </si>
  <si>
    <t>白土</t>
  </si>
  <si>
    <t>李利文</t>
  </si>
  <si>
    <t>周健</t>
  </si>
  <si>
    <t>李福全</t>
  </si>
  <si>
    <t>李战荣</t>
  </si>
  <si>
    <t>符亚急</t>
  </si>
  <si>
    <t>李国辉</t>
  </si>
  <si>
    <t>董海玲</t>
  </si>
  <si>
    <t>李泽全</t>
  </si>
  <si>
    <t>李国奋</t>
  </si>
  <si>
    <t>董进昌</t>
  </si>
  <si>
    <t>李玉梅</t>
  </si>
  <si>
    <t>李利平</t>
  </si>
  <si>
    <t>李利武</t>
  </si>
  <si>
    <t>董进清</t>
  </si>
  <si>
    <t>董学清</t>
  </si>
  <si>
    <t>周祥杰</t>
  </si>
  <si>
    <t>董日兰</t>
  </si>
  <si>
    <t>董亚漏</t>
  </si>
  <si>
    <t>李利成</t>
  </si>
  <si>
    <t>李玉权</t>
  </si>
  <si>
    <t>董进良</t>
  </si>
  <si>
    <t>李亚卫</t>
  </si>
  <si>
    <t>高成江</t>
  </si>
  <si>
    <t>李扬忠</t>
  </si>
  <si>
    <t>董进球</t>
  </si>
  <si>
    <t>符金莲</t>
  </si>
  <si>
    <t>董玉生</t>
  </si>
  <si>
    <t>董金洪</t>
  </si>
  <si>
    <t>董金松</t>
  </si>
  <si>
    <t>董文用</t>
  </si>
  <si>
    <t>董于三</t>
  </si>
  <si>
    <t>董敬华</t>
  </si>
  <si>
    <t>董福生</t>
  </si>
  <si>
    <t>符春梅</t>
  </si>
  <si>
    <t>董桂宁</t>
  </si>
  <si>
    <t>董文升</t>
  </si>
  <si>
    <t>董玉兴</t>
  </si>
  <si>
    <t>符进元</t>
  </si>
  <si>
    <t>董明将</t>
  </si>
  <si>
    <t>董文魁</t>
  </si>
  <si>
    <t>董福忠</t>
  </si>
  <si>
    <t>李亚娘</t>
  </si>
  <si>
    <t>符乃东</t>
  </si>
  <si>
    <t>符乃雄</t>
  </si>
  <si>
    <t>董永师</t>
  </si>
  <si>
    <t>董少忠</t>
  </si>
  <si>
    <t>董海华</t>
  </si>
  <si>
    <t>李国连</t>
  </si>
  <si>
    <t>李泽元</t>
  </si>
  <si>
    <t>李开飞</t>
  </si>
  <si>
    <t>高国忠</t>
  </si>
  <si>
    <t>林亚休</t>
  </si>
  <si>
    <t>李扬辉</t>
  </si>
  <si>
    <t>董仕平</t>
  </si>
  <si>
    <t>董日升</t>
  </si>
  <si>
    <t>吉亚英</t>
  </si>
  <si>
    <t>李秀荣</t>
  </si>
  <si>
    <t>董福元</t>
  </si>
  <si>
    <t>甫亚出</t>
  </si>
  <si>
    <t>周祥明</t>
  </si>
  <si>
    <t>董忠伟</t>
  </si>
  <si>
    <t>高亚吨</t>
  </si>
  <si>
    <t>高日强</t>
  </si>
  <si>
    <t>高亚鹏</t>
  </si>
  <si>
    <t>董利安</t>
  </si>
  <si>
    <t>吕恩梅</t>
  </si>
  <si>
    <t>董成洪</t>
  </si>
  <si>
    <t>董于忠</t>
  </si>
  <si>
    <t>董泽玉</t>
  </si>
  <si>
    <t>董亚片</t>
  </si>
  <si>
    <t>董照卡</t>
  </si>
  <si>
    <t>高鲜香</t>
  </si>
  <si>
    <t>吕金花</t>
  </si>
  <si>
    <t>董会霞</t>
  </si>
  <si>
    <t>兰金儒</t>
  </si>
  <si>
    <t>兰芳</t>
  </si>
  <si>
    <t>李扬庆</t>
  </si>
  <si>
    <t xml:space="preserve">    我水蛟村2025年耕地地力保护补贴种植面积已核实统计完成，核定实际面积3814.612亩。现就有关情况（见以下申报情况明细表）进行公示，公示期5天（自5月19日——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</si>
  <si>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董桂英</t>
  </si>
  <si>
    <t>新一</t>
  </si>
  <si>
    <t>董泽英</t>
  </si>
  <si>
    <t>4602XXXXXXXX340x</t>
  </si>
  <si>
    <t>符香梅</t>
  </si>
  <si>
    <t>董伟明</t>
  </si>
  <si>
    <t>李成</t>
  </si>
  <si>
    <t>胡良美</t>
  </si>
  <si>
    <t>李海石</t>
  </si>
  <si>
    <t>李吉香</t>
  </si>
  <si>
    <t>李进贵</t>
  </si>
  <si>
    <t>李进华</t>
  </si>
  <si>
    <t>李进伟</t>
  </si>
  <si>
    <t>林玉淑</t>
  </si>
  <si>
    <t>李庆东</t>
  </si>
  <si>
    <t>李庆辉</t>
  </si>
  <si>
    <t>李庆荣</t>
  </si>
  <si>
    <t>李秀养</t>
  </si>
  <si>
    <t>罗丹</t>
  </si>
  <si>
    <t>罗成峰</t>
  </si>
  <si>
    <t>罗丁文</t>
  </si>
  <si>
    <t>罗启光</t>
  </si>
  <si>
    <t>罗上吨</t>
  </si>
  <si>
    <t>李涯</t>
  </si>
  <si>
    <t>罗玉美</t>
  </si>
  <si>
    <t>苏美英</t>
  </si>
  <si>
    <t>王春平</t>
  </si>
  <si>
    <t>王金洪</t>
  </si>
  <si>
    <t>王金华</t>
  </si>
  <si>
    <t>王金平</t>
  </si>
  <si>
    <t>王忠能</t>
  </si>
  <si>
    <t>王强</t>
  </si>
  <si>
    <t>王文才</t>
  </si>
  <si>
    <t>王英兰</t>
  </si>
  <si>
    <t>王玉光</t>
  </si>
  <si>
    <t>王忠良</t>
  </si>
  <si>
    <t>李高</t>
  </si>
  <si>
    <t>4602XXXXXXXX3000</t>
  </si>
  <si>
    <t>新二</t>
  </si>
  <si>
    <t>罗福美</t>
  </si>
  <si>
    <t>罗桂新</t>
  </si>
  <si>
    <t>王新桥</t>
  </si>
  <si>
    <t>王进花</t>
  </si>
  <si>
    <t>王亚民</t>
  </si>
  <si>
    <t>王亚进</t>
  </si>
  <si>
    <t>罗俊明</t>
  </si>
  <si>
    <t>王新雄</t>
  </si>
  <si>
    <t>罗玉晓</t>
  </si>
  <si>
    <t>王仁果</t>
  </si>
  <si>
    <t>罗清利</t>
  </si>
  <si>
    <t>董如明</t>
  </si>
  <si>
    <t>董文壮</t>
  </si>
  <si>
    <t>罗少龙</t>
  </si>
  <si>
    <t>王小忠</t>
  </si>
  <si>
    <t>苏琴英</t>
  </si>
  <si>
    <t>董昌辉</t>
  </si>
  <si>
    <t>罗秀华</t>
  </si>
  <si>
    <t>吕秋梅</t>
  </si>
  <si>
    <t>董家花</t>
  </si>
  <si>
    <t>罗秀辉</t>
  </si>
  <si>
    <t>4602XXXXXXXX0545</t>
  </si>
  <si>
    <t>罗少丽</t>
  </si>
  <si>
    <t>罗永师</t>
  </si>
  <si>
    <t>周家连</t>
  </si>
  <si>
    <t>罗桂形</t>
  </si>
  <si>
    <t>王仁宏</t>
  </si>
  <si>
    <t>吕秋燕</t>
  </si>
  <si>
    <t>白鸡</t>
  </si>
  <si>
    <t>董常东</t>
  </si>
  <si>
    <t>董常明</t>
  </si>
  <si>
    <t>董起民</t>
  </si>
  <si>
    <t>董春华</t>
  </si>
  <si>
    <t>董春皇</t>
  </si>
  <si>
    <t>董春会</t>
  </si>
  <si>
    <t>董定光</t>
  </si>
  <si>
    <t>董定良</t>
  </si>
  <si>
    <t>董定祥</t>
  </si>
  <si>
    <t>董福爱</t>
  </si>
  <si>
    <t>董福斌</t>
  </si>
  <si>
    <t>董福弟</t>
  </si>
  <si>
    <t>董福凯</t>
  </si>
  <si>
    <t>吕燕</t>
  </si>
  <si>
    <t>4602XXXXXXXX3465</t>
  </si>
  <si>
    <t>董国龙</t>
  </si>
  <si>
    <t>李美艳</t>
  </si>
  <si>
    <t>董警尹</t>
  </si>
  <si>
    <t>董启辉</t>
  </si>
  <si>
    <t>董清</t>
  </si>
  <si>
    <t>董琼忠</t>
  </si>
  <si>
    <t>董少强</t>
  </si>
  <si>
    <t>董师平</t>
  </si>
  <si>
    <t>董师儒</t>
  </si>
  <si>
    <t>董亚伍</t>
  </si>
  <si>
    <t>董英妹</t>
  </si>
  <si>
    <t>董玉妹</t>
  </si>
  <si>
    <t>董忠宝</t>
  </si>
  <si>
    <t>苻其妹</t>
  </si>
  <si>
    <t>符国花</t>
  </si>
  <si>
    <t>符少芳</t>
  </si>
  <si>
    <t>胡良桃</t>
  </si>
  <si>
    <t>蓝忠军</t>
  </si>
  <si>
    <t>4602XXXXXXXX5514</t>
  </si>
  <si>
    <t>蓝进开</t>
  </si>
  <si>
    <t>蓝亮</t>
  </si>
  <si>
    <t>蓝清平</t>
  </si>
  <si>
    <t>蓝清文</t>
  </si>
  <si>
    <t>蓝如英</t>
  </si>
  <si>
    <t>蓝秀光</t>
  </si>
  <si>
    <t>蓝有花</t>
  </si>
  <si>
    <t>蓝玉东</t>
  </si>
  <si>
    <t>蓝玉清</t>
  </si>
  <si>
    <t>罗成明</t>
  </si>
  <si>
    <t>罗海南</t>
  </si>
  <si>
    <t>4602XXXXXXXX0010</t>
  </si>
  <si>
    <t>罗开光</t>
  </si>
  <si>
    <t>罗明富</t>
  </si>
  <si>
    <t>罗雄杰</t>
  </si>
  <si>
    <t>罗英才</t>
  </si>
  <si>
    <t>罗英华</t>
  </si>
  <si>
    <t>罗永召</t>
  </si>
  <si>
    <t>罗玉洪</t>
  </si>
  <si>
    <t>罗玉球</t>
  </si>
  <si>
    <t>罗玉荣</t>
  </si>
  <si>
    <t>罗玉祥</t>
  </si>
  <si>
    <t>罗玉院</t>
  </si>
  <si>
    <t>罗玉忠</t>
  </si>
  <si>
    <t>吕川</t>
  </si>
  <si>
    <t>苏庆香</t>
  </si>
  <si>
    <t>吕箭</t>
  </si>
  <si>
    <t>吕文光</t>
  </si>
  <si>
    <t>吕文洪</t>
  </si>
  <si>
    <t>吕文京</t>
  </si>
  <si>
    <t>董国庆</t>
  </si>
  <si>
    <t>吕泽</t>
  </si>
  <si>
    <t>麦亚头</t>
  </si>
  <si>
    <t>蒲明贵</t>
  </si>
  <si>
    <t>罗开洪</t>
  </si>
  <si>
    <t>水蛟</t>
  </si>
  <si>
    <t>蒲正平</t>
  </si>
  <si>
    <t>蒲从进</t>
  </si>
  <si>
    <t>董章琼</t>
  </si>
  <si>
    <t>蒲恩云</t>
  </si>
  <si>
    <t>符小伸</t>
  </si>
  <si>
    <t xml:space="preserve">4602XXXXXXXX3333 </t>
  </si>
  <si>
    <t>蒲思荣</t>
  </si>
  <si>
    <t>兰玉金</t>
  </si>
  <si>
    <t>董亚杭</t>
  </si>
  <si>
    <t>罗和来</t>
  </si>
  <si>
    <t>蒲平弟</t>
  </si>
  <si>
    <t>兰小升</t>
  </si>
  <si>
    <t>黄娟</t>
  </si>
  <si>
    <t>蒲文利</t>
  </si>
  <si>
    <t>周清花</t>
  </si>
  <si>
    <t>蒲春明</t>
  </si>
  <si>
    <t>董章萍</t>
  </si>
  <si>
    <t>罗珍兰</t>
  </si>
  <si>
    <t>4602XXXXXXXX344X</t>
  </si>
  <si>
    <t>罗俊孔</t>
  </si>
  <si>
    <t>罗秀珠</t>
  </si>
  <si>
    <t>董新江</t>
  </si>
  <si>
    <t>蒲灵慧</t>
  </si>
  <si>
    <t>罗洪清</t>
  </si>
  <si>
    <t>罗亚金</t>
  </si>
  <si>
    <t>罗进雄</t>
  </si>
  <si>
    <t>董进聪</t>
  </si>
  <si>
    <t>董新杰</t>
  </si>
  <si>
    <t>董天弟</t>
  </si>
  <si>
    <t>董海光</t>
  </si>
  <si>
    <t>罗金文</t>
  </si>
  <si>
    <t>董定明</t>
  </si>
  <si>
    <t>董福庆</t>
  </si>
  <si>
    <t>蒲平雄</t>
  </si>
  <si>
    <t>罗文</t>
  </si>
  <si>
    <t>蒲兴俊</t>
  </si>
  <si>
    <t>4602XXXXXXXX0072</t>
  </si>
  <si>
    <t>董文红</t>
  </si>
  <si>
    <t>蒲常花</t>
  </si>
  <si>
    <t>符亚为</t>
  </si>
  <si>
    <t>吕中华</t>
  </si>
  <si>
    <t>蒲良花</t>
  </si>
  <si>
    <t>吕福才</t>
  </si>
  <si>
    <t>蒲良妹</t>
  </si>
  <si>
    <t>董桂莲</t>
  </si>
  <si>
    <t>符少权</t>
  </si>
  <si>
    <t>董兴利</t>
  </si>
  <si>
    <t>4690XXXXXXXX7789</t>
  </si>
  <si>
    <t>董冠彪</t>
  </si>
  <si>
    <t>符恩强</t>
  </si>
  <si>
    <t>符恩华</t>
  </si>
  <si>
    <t>符思兰</t>
  </si>
  <si>
    <t>董春花</t>
  </si>
  <si>
    <t>董春梅</t>
  </si>
  <si>
    <t>4602XXXXXXXX0379</t>
  </si>
  <si>
    <t>兰金清</t>
  </si>
  <si>
    <t>兰金良</t>
  </si>
  <si>
    <t>罗进妹</t>
  </si>
  <si>
    <t>董冠彬</t>
  </si>
  <si>
    <t>罗金光</t>
  </si>
  <si>
    <t>罗金妹</t>
  </si>
  <si>
    <t>蒲进荣</t>
  </si>
  <si>
    <t>高金英</t>
  </si>
  <si>
    <t>兰金礼</t>
  </si>
  <si>
    <t>蒲平荣</t>
  </si>
  <si>
    <t>4602XXXXXXXX460</t>
  </si>
  <si>
    <t>蒲雄宁</t>
  </si>
  <si>
    <t>王克娜</t>
  </si>
  <si>
    <t>4600XXXXXXXX0523</t>
  </si>
  <si>
    <t>蒲从强</t>
  </si>
  <si>
    <t>4602XXXXXXXX371X</t>
  </si>
  <si>
    <t>吕福辉</t>
  </si>
  <si>
    <t>董进暖</t>
  </si>
  <si>
    <t>罗强</t>
  </si>
  <si>
    <t>蒲艳萍</t>
  </si>
  <si>
    <t>4602XXXXXXXX3566</t>
  </si>
  <si>
    <t>吕福昌</t>
  </si>
  <si>
    <t>吕少流</t>
  </si>
  <si>
    <t>蓝世英</t>
  </si>
  <si>
    <t>上乙</t>
  </si>
  <si>
    <t>符元理</t>
  </si>
  <si>
    <t>王美花</t>
  </si>
  <si>
    <t>董永胜</t>
  </si>
  <si>
    <t>符才福</t>
  </si>
  <si>
    <t>符少原</t>
  </si>
  <si>
    <t>符贵元</t>
  </si>
  <si>
    <t>符明安</t>
  </si>
  <si>
    <t>苏金花</t>
  </si>
  <si>
    <t>4602XXXXXXXX3507</t>
  </si>
  <si>
    <t>符人中</t>
  </si>
  <si>
    <t>符英花</t>
  </si>
  <si>
    <t>符元思</t>
  </si>
  <si>
    <t>甫亚仔</t>
  </si>
  <si>
    <t>高汉弟</t>
  </si>
  <si>
    <t>高振扬</t>
  </si>
  <si>
    <t>高攀</t>
  </si>
  <si>
    <t>林才利</t>
  </si>
  <si>
    <t>符秀妹</t>
  </si>
  <si>
    <t>林昌兴</t>
  </si>
  <si>
    <t>林关兰</t>
  </si>
  <si>
    <t>林国清</t>
  </si>
  <si>
    <t>林行</t>
  </si>
  <si>
    <t>林华奖</t>
  </si>
  <si>
    <t>林建全</t>
  </si>
  <si>
    <t>林杰</t>
  </si>
  <si>
    <t>林金忠</t>
  </si>
  <si>
    <t>林拒见</t>
  </si>
  <si>
    <t>林开昌</t>
  </si>
  <si>
    <t>林少理</t>
  </si>
  <si>
    <t>林少清</t>
  </si>
  <si>
    <t>林少扬</t>
  </si>
  <si>
    <t>林学彪</t>
  </si>
  <si>
    <t>林学璋</t>
  </si>
  <si>
    <t>林亚山</t>
  </si>
  <si>
    <t>林亚社</t>
  </si>
  <si>
    <t>林亚高</t>
  </si>
  <si>
    <t>林将吉</t>
  </si>
  <si>
    <t>林有京</t>
  </si>
  <si>
    <t>林志冬</t>
  </si>
  <si>
    <t>高仁英</t>
  </si>
  <si>
    <t>林志院</t>
  </si>
  <si>
    <t>罗玉英</t>
  </si>
  <si>
    <t>蒲桂良</t>
  </si>
  <si>
    <t>蒲桂明</t>
  </si>
  <si>
    <t>蒲莉琳</t>
  </si>
  <si>
    <t>蒲泥光</t>
  </si>
  <si>
    <t>蒲清光</t>
  </si>
  <si>
    <t>蒲清文</t>
  </si>
  <si>
    <t>蒲清忠</t>
  </si>
  <si>
    <t>蒲世友</t>
  </si>
  <si>
    <t>蒲向华</t>
  </si>
  <si>
    <t>蒲玉金</t>
  </si>
  <si>
    <t>蒲玉荣</t>
  </si>
  <si>
    <t>蒲玉生</t>
  </si>
  <si>
    <t>王德强</t>
  </si>
  <si>
    <t>王德生</t>
  </si>
  <si>
    <t>王德雄</t>
  </si>
  <si>
    <t>苏爱妹</t>
  </si>
  <si>
    <t>王光福</t>
  </si>
  <si>
    <t>王开明</t>
  </si>
  <si>
    <t>王平</t>
  </si>
  <si>
    <t>王少忠</t>
  </si>
  <si>
    <t>董琼霞</t>
  </si>
  <si>
    <t>林芪锋</t>
  </si>
  <si>
    <t>王亚花</t>
  </si>
  <si>
    <t>王亚积</t>
  </si>
  <si>
    <t>王英</t>
  </si>
  <si>
    <t>王有荣</t>
  </si>
  <si>
    <t>董朝德</t>
  </si>
  <si>
    <t>下乙</t>
  </si>
  <si>
    <t>董福世</t>
  </si>
  <si>
    <t>董洪</t>
  </si>
  <si>
    <t>董琼今</t>
  </si>
  <si>
    <t>董少来</t>
  </si>
  <si>
    <t>董亮星</t>
  </si>
  <si>
    <t>董小清</t>
  </si>
  <si>
    <t>董志军</t>
  </si>
  <si>
    <t>董志贤</t>
  </si>
  <si>
    <t xml:space="preserve"> 符上华</t>
  </si>
  <si>
    <t>符丁文</t>
  </si>
  <si>
    <t>符定祥</t>
  </si>
  <si>
    <t>符公安</t>
  </si>
  <si>
    <t>符光义</t>
  </si>
  <si>
    <t>符国永</t>
  </si>
  <si>
    <t>符和管</t>
  </si>
  <si>
    <t>符江飞</t>
  </si>
  <si>
    <t>符开光</t>
  </si>
  <si>
    <t>符来飞</t>
  </si>
  <si>
    <t>符来朋</t>
  </si>
  <si>
    <t>符来壮</t>
  </si>
  <si>
    <t>符丽英</t>
  </si>
  <si>
    <t>符清辉</t>
  </si>
  <si>
    <t>黎嫦玲</t>
  </si>
  <si>
    <t>符仁树</t>
  </si>
  <si>
    <t>符圣南</t>
  </si>
  <si>
    <t>符旭秋</t>
  </si>
  <si>
    <t>符宏</t>
  </si>
  <si>
    <t>符有辉</t>
  </si>
  <si>
    <t>符章平</t>
  </si>
  <si>
    <t>符照将</t>
  </si>
  <si>
    <t>符照儒</t>
  </si>
  <si>
    <t>傅洪兰</t>
  </si>
  <si>
    <t>高常雄</t>
  </si>
  <si>
    <t>高帝</t>
  </si>
  <si>
    <t>高进庆</t>
  </si>
  <si>
    <t>王秀连</t>
  </si>
  <si>
    <t>高霞美</t>
  </si>
  <si>
    <t>高永见</t>
  </si>
  <si>
    <t>4600XXXXXXXX1076</t>
  </si>
  <si>
    <t>高永琼</t>
  </si>
  <si>
    <t>高玉辉</t>
  </si>
  <si>
    <t>兰伟</t>
  </si>
  <si>
    <t>林玉玲</t>
  </si>
  <si>
    <t>高玉清</t>
  </si>
  <si>
    <t>高振新</t>
  </si>
  <si>
    <t>兰进辉</t>
  </si>
  <si>
    <t>兰如光</t>
  </si>
  <si>
    <t>兰如兴</t>
  </si>
  <si>
    <t>兰文昌</t>
  </si>
  <si>
    <t>兰永妹</t>
  </si>
  <si>
    <t>兰玉英</t>
  </si>
  <si>
    <t>兰志才</t>
  </si>
  <si>
    <t>兰志富</t>
  </si>
  <si>
    <t>蒲首锦</t>
  </si>
  <si>
    <t>黎桂岭</t>
  </si>
  <si>
    <t>林玉珍</t>
  </si>
  <si>
    <t>罗春梅</t>
  </si>
  <si>
    <t>蒲龙天</t>
  </si>
  <si>
    <t>蒲良星</t>
  </si>
  <si>
    <t>蒲秋糖</t>
  </si>
  <si>
    <t>蒲首价</t>
  </si>
  <si>
    <t>蒲首米</t>
  </si>
  <si>
    <t>蒲首屹</t>
  </si>
  <si>
    <t>蒲祥英</t>
  </si>
  <si>
    <t>蒲亚原</t>
  </si>
  <si>
    <t>苏春英</t>
  </si>
  <si>
    <t>兰梅</t>
  </si>
  <si>
    <t>苏扬</t>
  </si>
  <si>
    <t>苏有昌</t>
  </si>
  <si>
    <t>李丽</t>
  </si>
  <si>
    <t>苏振光</t>
  </si>
  <si>
    <t>王福祥</t>
  </si>
  <si>
    <t>王绍英</t>
  </si>
  <si>
    <t>4602XXXXXXXX4440</t>
  </si>
  <si>
    <t>王土有</t>
  </si>
  <si>
    <t>王亚喜</t>
  </si>
  <si>
    <t>邢少香</t>
  </si>
  <si>
    <t>周琴</t>
  </si>
  <si>
    <t>符理科</t>
  </si>
  <si>
    <t>水路</t>
  </si>
  <si>
    <t>黄学梅</t>
  </si>
  <si>
    <t>董红花</t>
  </si>
  <si>
    <t>董龙强</t>
  </si>
  <si>
    <t>董晓梅</t>
  </si>
  <si>
    <t>苻成义</t>
  </si>
  <si>
    <t>符福洪</t>
  </si>
  <si>
    <t>苻国荣</t>
  </si>
  <si>
    <t>苻家华</t>
  </si>
  <si>
    <t>符志华</t>
  </si>
  <si>
    <t>沈雪</t>
  </si>
  <si>
    <t>4408XXXXXXXX2943</t>
  </si>
  <si>
    <t>苻进忠</t>
  </si>
  <si>
    <t>苻明亮</t>
  </si>
  <si>
    <t>苻明全</t>
  </si>
  <si>
    <t>苻少文</t>
  </si>
  <si>
    <t>苻兴忠</t>
  </si>
  <si>
    <t>苻亚九</t>
  </si>
  <si>
    <t>苻亚曲</t>
  </si>
  <si>
    <t>苻玉清</t>
  </si>
  <si>
    <t>苻仔明</t>
  </si>
  <si>
    <t>符嫦英</t>
  </si>
  <si>
    <t>符春花</t>
  </si>
  <si>
    <t>符德洪</t>
  </si>
  <si>
    <t>4602XXXXXXXX3452</t>
  </si>
  <si>
    <t>苏凤妹</t>
  </si>
  <si>
    <t>符进全</t>
  </si>
  <si>
    <t>符开新</t>
  </si>
  <si>
    <t>符理康</t>
  </si>
  <si>
    <t>符清儒</t>
  </si>
  <si>
    <t>符仁金</t>
  </si>
  <si>
    <t>符腾飞</t>
  </si>
  <si>
    <t>符家吉</t>
  </si>
  <si>
    <t>符文璋</t>
  </si>
  <si>
    <t>符智</t>
  </si>
  <si>
    <t>符亚理</t>
  </si>
  <si>
    <t>4602XXXXXXXX3466</t>
  </si>
  <si>
    <t>符志光</t>
  </si>
  <si>
    <t>高春英</t>
  </si>
  <si>
    <t>符高</t>
  </si>
  <si>
    <t>胡海龙</t>
  </si>
  <si>
    <t>黎龙新</t>
  </si>
  <si>
    <t>李萍珍</t>
  </si>
  <si>
    <t>李士美</t>
  </si>
  <si>
    <t>罗春香</t>
  </si>
  <si>
    <t>吕秀英</t>
  </si>
  <si>
    <t>麦凤君</t>
  </si>
  <si>
    <t>苏庆连</t>
  </si>
  <si>
    <t>苏秀妹</t>
  </si>
  <si>
    <t>苻少何</t>
  </si>
  <si>
    <t>王春兰</t>
  </si>
  <si>
    <t>王清洪</t>
  </si>
  <si>
    <t>王清会</t>
  </si>
  <si>
    <t>王清忠</t>
  </si>
  <si>
    <t>王少辉</t>
  </si>
  <si>
    <t>王少良</t>
  </si>
  <si>
    <t>王少明</t>
  </si>
  <si>
    <t>4602XXXXXXXX3492</t>
  </si>
  <si>
    <t>王少强</t>
  </si>
  <si>
    <t>符禛</t>
  </si>
  <si>
    <t>周德章</t>
  </si>
  <si>
    <t>周丽</t>
  </si>
  <si>
    <t>周明</t>
  </si>
  <si>
    <t>周文</t>
  </si>
  <si>
    <t>周亚育</t>
  </si>
  <si>
    <t>董桂洪</t>
  </si>
  <si>
    <t>水足</t>
  </si>
  <si>
    <t>董亚为</t>
  </si>
  <si>
    <t>董有师</t>
  </si>
  <si>
    <t>符洪强</t>
  </si>
  <si>
    <t>符建成</t>
  </si>
  <si>
    <t>符杰妹</t>
  </si>
  <si>
    <t>符琼杰</t>
  </si>
  <si>
    <t>符琼永</t>
  </si>
  <si>
    <t>王清辉</t>
  </si>
  <si>
    <t>符亚美</t>
  </si>
  <si>
    <t>王建才</t>
  </si>
  <si>
    <t>符玉英</t>
  </si>
  <si>
    <t>4602XXXXXXXX3503</t>
  </si>
  <si>
    <t>高亚洪</t>
  </si>
  <si>
    <t>高亚遵</t>
  </si>
  <si>
    <t>高玉安</t>
  </si>
  <si>
    <t>高招婷</t>
  </si>
  <si>
    <t>蓝国辉</t>
  </si>
  <si>
    <t>林昌雄</t>
  </si>
  <si>
    <t>麦亚博</t>
  </si>
  <si>
    <t>苏丽珍</t>
  </si>
  <si>
    <t>王  标</t>
  </si>
  <si>
    <t>王成文</t>
  </si>
  <si>
    <t>王春洪</t>
  </si>
  <si>
    <t>王德清</t>
  </si>
  <si>
    <t>王芳荣</t>
  </si>
  <si>
    <t>王国平</t>
  </si>
  <si>
    <t>王国祥</t>
  </si>
  <si>
    <t>王国桢</t>
  </si>
  <si>
    <t>王海明</t>
  </si>
  <si>
    <t>王鹤刚</t>
  </si>
  <si>
    <t>王鹤桥</t>
  </si>
  <si>
    <t>王建光</t>
  </si>
  <si>
    <t>王建洪</t>
  </si>
  <si>
    <t>王健杨</t>
  </si>
  <si>
    <t>王康宇</t>
  </si>
  <si>
    <t>王敬荣</t>
  </si>
  <si>
    <t>苏丽</t>
  </si>
  <si>
    <t>王开福</t>
  </si>
  <si>
    <t>王清文</t>
  </si>
  <si>
    <t>王庆昌</t>
  </si>
  <si>
    <t>王华才</t>
  </si>
  <si>
    <t>王如永</t>
  </si>
  <si>
    <t>王少皇</t>
  </si>
  <si>
    <t>王少军</t>
  </si>
  <si>
    <t>王士强</t>
  </si>
  <si>
    <t>王望旭</t>
  </si>
  <si>
    <t>王亚保</t>
  </si>
  <si>
    <t>王亚程</t>
  </si>
  <si>
    <t>王国新</t>
  </si>
  <si>
    <t>王义荣</t>
  </si>
  <si>
    <t>王永贵</t>
  </si>
  <si>
    <t>王有光</t>
  </si>
  <si>
    <t>王有明</t>
  </si>
  <si>
    <t>王玉昌</t>
  </si>
  <si>
    <t>王玉祝</t>
  </si>
  <si>
    <t>王志芳</t>
  </si>
  <si>
    <t>王志辉</t>
  </si>
  <si>
    <t>高清花</t>
  </si>
  <si>
    <t>王忠海</t>
  </si>
  <si>
    <t>王忠永</t>
  </si>
  <si>
    <t>杨师梅</t>
  </si>
  <si>
    <t>周如英</t>
  </si>
  <si>
    <t>大园</t>
  </si>
  <si>
    <t>蓝彪</t>
  </si>
  <si>
    <t>浦进光</t>
  </si>
  <si>
    <t>蓝良青</t>
  </si>
  <si>
    <t>蓝召</t>
  </si>
  <si>
    <t>王小胡</t>
  </si>
  <si>
    <t>傅丽平</t>
  </si>
  <si>
    <t>林志财</t>
  </si>
  <si>
    <t>林志祥</t>
  </si>
  <si>
    <t>林琼财</t>
  </si>
  <si>
    <t>李建猛</t>
  </si>
  <si>
    <t>李玉强</t>
  </si>
  <si>
    <t>蒲明忠</t>
  </si>
  <si>
    <t>蒲明祥</t>
  </si>
  <si>
    <t>林志军</t>
  </si>
  <si>
    <t>4602XXXXXXXX3470</t>
  </si>
  <si>
    <t>4602XXXXXXXX1873</t>
  </si>
  <si>
    <t>王亚文</t>
  </si>
  <si>
    <t>蓝成忠</t>
  </si>
  <si>
    <t>林志忠</t>
  </si>
  <si>
    <t>林志清</t>
  </si>
  <si>
    <t>兰亚芳</t>
  </si>
  <si>
    <t>蒲明良</t>
  </si>
  <si>
    <t>黎丽芳</t>
  </si>
  <si>
    <t>林志仁</t>
  </si>
  <si>
    <t>蓝如红</t>
  </si>
  <si>
    <t>兰如清</t>
  </si>
  <si>
    <t>林亚坚</t>
  </si>
  <si>
    <t>李亚贰</t>
  </si>
  <si>
    <t>李兴中</t>
  </si>
  <si>
    <t>林文利</t>
  </si>
  <si>
    <t>蓝龙贰</t>
  </si>
  <si>
    <t>李常荣</t>
  </si>
  <si>
    <t>蓝爱忠</t>
  </si>
  <si>
    <t>蒲少龙</t>
  </si>
  <si>
    <t>王锡清</t>
  </si>
  <si>
    <t>李明新</t>
  </si>
  <si>
    <t>李家全</t>
  </si>
  <si>
    <t>李松余</t>
  </si>
  <si>
    <t>黎艳霞</t>
  </si>
  <si>
    <t>4602XXXXXXXX3520</t>
  </si>
  <si>
    <t>林志明</t>
  </si>
  <si>
    <t>王进理</t>
  </si>
  <si>
    <t>王进良</t>
  </si>
  <si>
    <t>蓝如昌</t>
  </si>
  <si>
    <t>林志昌</t>
  </si>
  <si>
    <t>蓝福青</t>
  </si>
  <si>
    <t>李玉光</t>
  </si>
  <si>
    <t>林志美</t>
  </si>
  <si>
    <t>林志爱</t>
  </si>
  <si>
    <t>李有成</t>
  </si>
  <si>
    <t>李俊强</t>
  </si>
  <si>
    <t>蒲少明</t>
  </si>
  <si>
    <t>李志良</t>
  </si>
  <si>
    <t>王进辉</t>
  </si>
  <si>
    <t>蒲少平</t>
  </si>
  <si>
    <t>苻常美</t>
  </si>
  <si>
    <t>王金兰</t>
  </si>
  <si>
    <t>王玉成</t>
  </si>
  <si>
    <t>李秋香</t>
  </si>
  <si>
    <t>蓝永伟</t>
  </si>
  <si>
    <t>蓝龙兴</t>
  </si>
  <si>
    <t>王锡光</t>
  </si>
  <si>
    <t>林少忠</t>
  </si>
  <si>
    <t>蓝秋</t>
  </si>
  <si>
    <t>李秀连</t>
  </si>
  <si>
    <t>蓝华秀</t>
  </si>
  <si>
    <t>苻常英</t>
  </si>
  <si>
    <t>茅村</t>
  </si>
  <si>
    <t>黎美花</t>
  </si>
  <si>
    <t>4602XXXXXXXX1869</t>
  </si>
  <si>
    <t>麦常花</t>
  </si>
  <si>
    <t>王潮辉</t>
  </si>
  <si>
    <t>王琼璋</t>
  </si>
  <si>
    <t>周文忠</t>
  </si>
  <si>
    <t>林永青</t>
  </si>
  <si>
    <t>王永权</t>
  </si>
  <si>
    <t>黄丽华</t>
  </si>
  <si>
    <t>李桃</t>
  </si>
  <si>
    <t>王琼新</t>
  </si>
  <si>
    <t>王国仁</t>
  </si>
  <si>
    <t>蒲福爱</t>
  </si>
  <si>
    <t>4602XXXXXXXX3447</t>
  </si>
  <si>
    <t>杨琼妹</t>
  </si>
  <si>
    <t>王有璋</t>
  </si>
  <si>
    <t>王仁光</t>
  </si>
  <si>
    <t>王华</t>
  </si>
  <si>
    <t>蒲玉鸿</t>
  </si>
  <si>
    <t>蒲玉琼</t>
  </si>
  <si>
    <t>王明雄</t>
  </si>
  <si>
    <t>蒲育生</t>
  </si>
  <si>
    <t>李迁光</t>
  </si>
  <si>
    <t>王潮春</t>
  </si>
  <si>
    <t>李璋南</t>
  </si>
  <si>
    <t>王潮龙</t>
  </si>
  <si>
    <t>李迁东</t>
  </si>
  <si>
    <t>王伟平</t>
  </si>
  <si>
    <t>王伟杰</t>
  </si>
  <si>
    <t>王永标</t>
  </si>
  <si>
    <t>王清</t>
  </si>
  <si>
    <t>董玉强</t>
  </si>
  <si>
    <t>王琼军</t>
  </si>
  <si>
    <t>王文青</t>
  </si>
  <si>
    <t>李迁荣</t>
  </si>
  <si>
    <t>林泽坤</t>
  </si>
  <si>
    <t>王萍荣</t>
  </si>
  <si>
    <t>李迁忠</t>
  </si>
  <si>
    <t>胡兰</t>
  </si>
  <si>
    <t>李潮章</t>
  </si>
  <si>
    <t>王小章</t>
  </si>
  <si>
    <t>王文洪</t>
  </si>
  <si>
    <t>王雄军</t>
  </si>
  <si>
    <t>蒲金荣</t>
  </si>
  <si>
    <t>吉美花</t>
  </si>
  <si>
    <t>王明精</t>
  </si>
  <si>
    <t>李琼源</t>
  </si>
  <si>
    <t>王文强</t>
  </si>
  <si>
    <t>黎珍花</t>
  </si>
  <si>
    <t>蒲明全</t>
  </si>
  <si>
    <t>林永东</t>
  </si>
  <si>
    <t>李国强</t>
  </si>
  <si>
    <t>王萍</t>
  </si>
  <si>
    <t>李小刚</t>
  </si>
  <si>
    <t>李国</t>
  </si>
  <si>
    <t>李志辉</t>
  </si>
  <si>
    <t>李少红</t>
  </si>
  <si>
    <t>蒲洪良</t>
  </si>
  <si>
    <t>王潮宇</t>
  </si>
  <si>
    <t>李潮英</t>
  </si>
  <si>
    <t>王  强</t>
  </si>
  <si>
    <t>抱密</t>
  </si>
  <si>
    <t>王亚聪</t>
  </si>
  <si>
    <t>王康立</t>
  </si>
  <si>
    <t>高进光</t>
  </si>
  <si>
    <t>4602XXXXXXXX3511</t>
  </si>
  <si>
    <t>王  能</t>
  </si>
  <si>
    <t>王明祥</t>
  </si>
  <si>
    <t>蓝儒盛</t>
  </si>
  <si>
    <t>周克昌</t>
  </si>
  <si>
    <t>黄丽君</t>
  </si>
  <si>
    <t>高进兴</t>
  </si>
  <si>
    <t>林常荣</t>
  </si>
  <si>
    <t>王康洪</t>
  </si>
  <si>
    <t>李祥雄</t>
  </si>
  <si>
    <t>高少格</t>
  </si>
  <si>
    <t>董少妹</t>
  </si>
  <si>
    <t>王亚县</t>
  </si>
  <si>
    <t>周  飞</t>
  </si>
  <si>
    <t>符琼玉</t>
  </si>
  <si>
    <t>王亚义</t>
  </si>
  <si>
    <t>符文胜</t>
  </si>
  <si>
    <t>吕秋花</t>
  </si>
  <si>
    <t>4602XXXXXXXX3460</t>
  </si>
  <si>
    <t>王国华</t>
  </si>
  <si>
    <t>李家洪</t>
  </si>
  <si>
    <t>王萍花</t>
  </si>
  <si>
    <t>高进华</t>
  </si>
  <si>
    <t>蓝进强</t>
  </si>
  <si>
    <t>李延辉</t>
  </si>
  <si>
    <t>高  清</t>
  </si>
  <si>
    <t>高  雄</t>
  </si>
  <si>
    <t>林常光</t>
  </si>
  <si>
    <t>林常明</t>
  </si>
  <si>
    <t>高进新</t>
  </si>
  <si>
    <t>王永能</t>
  </si>
  <si>
    <t>林常京</t>
  </si>
  <si>
    <t>王国峰</t>
  </si>
  <si>
    <t>符克良</t>
  </si>
  <si>
    <t>王国良</t>
  </si>
  <si>
    <t>王  东</t>
  </si>
  <si>
    <t>王琼忠</t>
  </si>
  <si>
    <t>王  战</t>
  </si>
  <si>
    <t>苻克忠</t>
  </si>
  <si>
    <t>周丽英</t>
  </si>
  <si>
    <t>蓝林岛</t>
  </si>
  <si>
    <t>王明忠</t>
  </si>
  <si>
    <t>蓝少龙</t>
  </si>
  <si>
    <t>蓝  权</t>
  </si>
  <si>
    <t>李  英</t>
  </si>
  <si>
    <t>王亚优</t>
  </si>
  <si>
    <t>高进祥</t>
  </si>
  <si>
    <t>蓝湖</t>
  </si>
  <si>
    <t>李定花</t>
  </si>
  <si>
    <t>木棉</t>
  </si>
  <si>
    <t>浦明光</t>
  </si>
  <si>
    <t>王安财</t>
  </si>
  <si>
    <t>蒲德华</t>
  </si>
  <si>
    <t>兰明花</t>
  </si>
  <si>
    <t>王像</t>
  </si>
  <si>
    <t>王飞</t>
  </si>
  <si>
    <t>兰静</t>
  </si>
  <si>
    <t>浦玉荣</t>
  </si>
  <si>
    <t>王杰</t>
  </si>
  <si>
    <t>浦福民</t>
  </si>
  <si>
    <t>王有良</t>
  </si>
  <si>
    <t>麦亚春</t>
  </si>
  <si>
    <t>梁庭</t>
  </si>
  <si>
    <t>王亚元</t>
  </si>
  <si>
    <t>浦开璋</t>
  </si>
  <si>
    <t>浦进鸿</t>
  </si>
  <si>
    <t>王中伟</t>
  </si>
  <si>
    <t>蓝地光</t>
  </si>
  <si>
    <t>王志清</t>
  </si>
  <si>
    <t>浦福兴</t>
  </si>
  <si>
    <t>浦家福</t>
  </si>
  <si>
    <t>王志昌</t>
  </si>
  <si>
    <t>王春贤</t>
  </si>
  <si>
    <t>王志忠</t>
  </si>
  <si>
    <t>王少中</t>
  </si>
  <si>
    <t>王丰</t>
  </si>
  <si>
    <t>唐明祥</t>
  </si>
  <si>
    <t>兰地良</t>
  </si>
  <si>
    <t>兰少平</t>
  </si>
  <si>
    <t>王良海</t>
  </si>
  <si>
    <t>浦志明</t>
  </si>
  <si>
    <t>王亚师</t>
  </si>
  <si>
    <t>王福中</t>
  </si>
  <si>
    <t>浦开雄</t>
  </si>
  <si>
    <t>蓝地清</t>
  </si>
  <si>
    <t>唐明海</t>
  </si>
  <si>
    <t>王轻鸿</t>
  </si>
  <si>
    <t>王亚达</t>
  </si>
  <si>
    <t>王悠名</t>
  </si>
  <si>
    <t>浦明星</t>
  </si>
  <si>
    <t>王东</t>
  </si>
  <si>
    <t>王志荣</t>
  </si>
  <si>
    <t>王玉祥</t>
  </si>
  <si>
    <t>浦少宾</t>
  </si>
  <si>
    <t>王志仁</t>
  </si>
  <si>
    <t>王玉兰</t>
  </si>
  <si>
    <t>大恩</t>
  </si>
  <si>
    <t>王永辉</t>
  </si>
  <si>
    <t>王亚雄</t>
  </si>
  <si>
    <t>王亚强</t>
  </si>
  <si>
    <t>王文雄</t>
  </si>
  <si>
    <t>王文新</t>
  </si>
  <si>
    <t>王少兰</t>
  </si>
  <si>
    <t>王如明</t>
  </si>
  <si>
    <t>王如开</t>
  </si>
  <si>
    <t>王如光</t>
  </si>
  <si>
    <t>王庆荣</t>
  </si>
  <si>
    <t>王启安</t>
  </si>
  <si>
    <t>李春香</t>
  </si>
  <si>
    <t>王明荣</t>
  </si>
  <si>
    <t>王亮亮</t>
  </si>
  <si>
    <t>王利花</t>
  </si>
  <si>
    <t>王康</t>
  </si>
  <si>
    <t>吕玉孔</t>
  </si>
  <si>
    <t>吕亚兴</t>
  </si>
  <si>
    <t>4602XXXXXXXX335</t>
  </si>
  <si>
    <t>吕亚见</t>
  </si>
  <si>
    <t>吕就荣</t>
  </si>
  <si>
    <t>兰风妹</t>
  </si>
  <si>
    <t>吕福良</t>
  </si>
  <si>
    <t>兰秀花</t>
  </si>
  <si>
    <t>董照于</t>
  </si>
  <si>
    <t>董亚阳</t>
  </si>
  <si>
    <t>王良洪</t>
  </si>
  <si>
    <t>王春青</t>
  </si>
  <si>
    <t>周东杰</t>
  </si>
  <si>
    <t>李姬朋</t>
  </si>
  <si>
    <t>周伟忠</t>
  </si>
  <si>
    <t>王苏英</t>
  </si>
  <si>
    <t>李地青</t>
  </si>
  <si>
    <t>王育琼</t>
  </si>
  <si>
    <t>王国庆</t>
  </si>
  <si>
    <t>李亚茶</t>
  </si>
  <si>
    <t>李德洪</t>
  </si>
  <si>
    <t>宋东义</t>
  </si>
  <si>
    <t>麦留青</t>
  </si>
  <si>
    <t>浦定章</t>
  </si>
  <si>
    <t>唐德荣</t>
  </si>
  <si>
    <t>王亚上</t>
  </si>
  <si>
    <t>王育明</t>
  </si>
  <si>
    <t>王木生</t>
  </si>
  <si>
    <t>王克思</t>
  </si>
  <si>
    <t>王志邱</t>
  </si>
  <si>
    <t>浦光琼</t>
  </si>
  <si>
    <t>李春江</t>
  </si>
  <si>
    <t>王海忠</t>
  </si>
  <si>
    <t>浦少荣</t>
  </si>
  <si>
    <t>李进风</t>
  </si>
  <si>
    <t>王亚标</t>
  </si>
  <si>
    <t>王文世</t>
  </si>
  <si>
    <t>王武</t>
  </si>
  <si>
    <t>周琼辉</t>
  </si>
  <si>
    <t xml:space="preserve">周亚米
</t>
  </si>
  <si>
    <t>王鹏</t>
  </si>
  <si>
    <t>王进高</t>
  </si>
  <si>
    <t>董小英</t>
  </si>
  <si>
    <t>浦开礼</t>
  </si>
  <si>
    <t>李文安</t>
  </si>
  <si>
    <t>李亚四</t>
  </si>
  <si>
    <t>李宁</t>
  </si>
  <si>
    <t>王亚卫</t>
  </si>
  <si>
    <t>王芳</t>
  </si>
  <si>
    <t>王志福</t>
  </si>
  <si>
    <t>李玉荣</t>
  </si>
  <si>
    <t>蓝德荣</t>
  </si>
  <si>
    <t>李有仁</t>
  </si>
  <si>
    <t>浦忠良</t>
  </si>
  <si>
    <t>李德壮</t>
  </si>
  <si>
    <t>周晓壮</t>
  </si>
  <si>
    <t>浦进忠</t>
  </si>
  <si>
    <t>浦开祥</t>
  </si>
  <si>
    <t>浦美连</t>
  </si>
  <si>
    <t>唐志青</t>
  </si>
  <si>
    <t>浦忠强</t>
  </si>
  <si>
    <t>王亚次</t>
  </si>
  <si>
    <t>周风花</t>
  </si>
  <si>
    <t>李玉清</t>
  </si>
  <si>
    <t>符杰英</t>
  </si>
  <si>
    <t>周琼章</t>
  </si>
  <si>
    <t xml:space="preserve">    我新联村2025年耕地地力保护补贴种植面积已核实统计完成，核定实际面积1363.882亩。现就有关情况（见以下申报情况明细表）进行公示，公示期5天（自5月19日——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</si>
  <si>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王庆花</t>
  </si>
  <si>
    <t>联一</t>
  </si>
  <si>
    <t>高亚裕</t>
  </si>
  <si>
    <t>付亚什</t>
  </si>
  <si>
    <t>罗育鹏</t>
  </si>
  <si>
    <t>林泽云</t>
  </si>
  <si>
    <t>蓝开荣</t>
  </si>
  <si>
    <t>李春英</t>
  </si>
  <si>
    <t>吕应花</t>
  </si>
  <si>
    <t>罗育宁</t>
  </si>
  <si>
    <t>李翘伶</t>
  </si>
  <si>
    <t>林德运</t>
  </si>
  <si>
    <t>苏庆新</t>
  </si>
  <si>
    <t>苏庆斌</t>
  </si>
  <si>
    <t>吕蓉席</t>
  </si>
  <si>
    <t>罗秋洪</t>
  </si>
  <si>
    <t>苏庆昌</t>
  </si>
  <si>
    <t>苏开孙</t>
  </si>
  <si>
    <t>罗育成</t>
  </si>
  <si>
    <t>蓝开东</t>
  </si>
  <si>
    <t>吕蓉磊</t>
  </si>
  <si>
    <t>林得光</t>
  </si>
  <si>
    <t>罗福师</t>
  </si>
  <si>
    <t>苏新权</t>
  </si>
  <si>
    <t>苏文亮</t>
  </si>
  <si>
    <t>苏庆丰</t>
  </si>
  <si>
    <t>苏开华</t>
  </si>
  <si>
    <t>苏庆照</t>
  </si>
  <si>
    <t>林德新</t>
  </si>
  <si>
    <t>苏文欢</t>
  </si>
  <si>
    <t>董桂爱</t>
  </si>
  <si>
    <t>罗瑞南</t>
  </si>
  <si>
    <t>林亚寒</t>
  </si>
  <si>
    <t>吕蓉玥</t>
  </si>
  <si>
    <t>苏庆育</t>
  </si>
  <si>
    <t>吕将</t>
  </si>
  <si>
    <t>苏小丰</t>
  </si>
  <si>
    <t>苏豪</t>
  </si>
  <si>
    <t>高少妹</t>
  </si>
  <si>
    <t>吕蓉君</t>
  </si>
  <si>
    <t>吕蓉链</t>
  </si>
  <si>
    <t>吉安</t>
  </si>
  <si>
    <t>吉丽春</t>
  </si>
  <si>
    <t>苏亚安</t>
  </si>
  <si>
    <t>林政英</t>
  </si>
  <si>
    <t>林德雄</t>
  </si>
  <si>
    <t>林泽强</t>
  </si>
  <si>
    <t>苏新雄</t>
  </si>
  <si>
    <t>苏亚飞</t>
  </si>
  <si>
    <t>苏新皓</t>
  </si>
  <si>
    <t>王少儒</t>
  </si>
  <si>
    <t>王政才</t>
  </si>
  <si>
    <t>苏庆文</t>
  </si>
  <si>
    <t>罗瑞广</t>
  </si>
  <si>
    <t>蓝开华</t>
  </si>
  <si>
    <t>林儒親</t>
  </si>
  <si>
    <t>林慧景</t>
  </si>
  <si>
    <t>王德昌</t>
  </si>
  <si>
    <t>苏庆科</t>
  </si>
  <si>
    <t>苏开翔</t>
  </si>
  <si>
    <t>黎亚任</t>
  </si>
  <si>
    <t>蓝小积</t>
  </si>
  <si>
    <t>李晚春</t>
  </si>
  <si>
    <t>王鸿联</t>
  </si>
  <si>
    <t>王少云</t>
  </si>
  <si>
    <t>王少壮</t>
  </si>
  <si>
    <t>董素芳</t>
  </si>
  <si>
    <t>周少将</t>
  </si>
  <si>
    <t>联二</t>
  </si>
  <si>
    <t>杨玉英</t>
  </si>
  <si>
    <t>4602XXXXXXXX0041</t>
  </si>
  <si>
    <t>林洪美</t>
  </si>
  <si>
    <t>符和才</t>
  </si>
  <si>
    <t>符岳飞</t>
  </si>
  <si>
    <t>浦亚芬</t>
  </si>
  <si>
    <t>符叶忠</t>
  </si>
  <si>
    <t>黎又榕</t>
  </si>
  <si>
    <t>符史平</t>
  </si>
  <si>
    <t>4602XXXXXXXX2330</t>
  </si>
  <si>
    <t>符清</t>
  </si>
  <si>
    <t>苻海强</t>
  </si>
  <si>
    <t>周亚恶</t>
  </si>
  <si>
    <t>苻和巧</t>
  </si>
  <si>
    <t>董福全</t>
  </si>
  <si>
    <t>林光辉</t>
  </si>
  <si>
    <t>黄少权</t>
  </si>
  <si>
    <t>黄流花</t>
  </si>
  <si>
    <t>周少洪</t>
  </si>
  <si>
    <t>林光权</t>
  </si>
  <si>
    <t>符和忠</t>
  </si>
  <si>
    <t>4600XXXXXXXX1016</t>
  </si>
  <si>
    <t>周福荣</t>
  </si>
  <si>
    <t>王秋燕</t>
  </si>
  <si>
    <t>董开光</t>
  </si>
  <si>
    <t>符文宇</t>
  </si>
  <si>
    <t>符于明</t>
  </si>
  <si>
    <t>4602XXXXXXXX3421</t>
  </si>
  <si>
    <t>符昌仁</t>
  </si>
  <si>
    <t>符福诗</t>
  </si>
  <si>
    <t>符洪才</t>
  </si>
  <si>
    <t>4602XXXXXXXX3450</t>
  </si>
  <si>
    <t>周德香</t>
  </si>
  <si>
    <t>符玉昌</t>
  </si>
  <si>
    <t>黎明奇</t>
  </si>
  <si>
    <t>黄就光</t>
  </si>
  <si>
    <t>黎人宾</t>
  </si>
  <si>
    <t>周福东</t>
  </si>
  <si>
    <t>苏亚英</t>
  </si>
  <si>
    <t>董福誌</t>
  </si>
  <si>
    <t>董召平</t>
  </si>
  <si>
    <t>王聪雄</t>
  </si>
  <si>
    <t>林春雷</t>
  </si>
  <si>
    <t>林福东</t>
  </si>
  <si>
    <t>罗育界</t>
  </si>
  <si>
    <t>4602XXXXXXXX3209</t>
  </si>
  <si>
    <t>符史敏</t>
  </si>
  <si>
    <t>王少湖</t>
  </si>
  <si>
    <t>符亚成</t>
  </si>
  <si>
    <t>董森</t>
  </si>
  <si>
    <t>符和青</t>
  </si>
  <si>
    <t>符为</t>
  </si>
  <si>
    <t>符庆明</t>
  </si>
  <si>
    <t>符和德</t>
  </si>
  <si>
    <t>周福权</t>
  </si>
  <si>
    <t>高吉连</t>
  </si>
  <si>
    <t>黄就龙</t>
  </si>
  <si>
    <t>符芬妹</t>
  </si>
  <si>
    <t>符高飞</t>
  </si>
  <si>
    <t>林善强</t>
  </si>
  <si>
    <t>周秀英</t>
  </si>
  <si>
    <t>李亚基</t>
  </si>
  <si>
    <t>吉丽平</t>
  </si>
  <si>
    <t>董亚英</t>
  </si>
  <si>
    <t>符史标</t>
  </si>
  <si>
    <t>符史兰</t>
  </si>
  <si>
    <t>符和标</t>
  </si>
  <si>
    <t>苻亚贵</t>
  </si>
  <si>
    <t>符德照</t>
  </si>
  <si>
    <t>董少宇</t>
  </si>
  <si>
    <t>王永江</t>
  </si>
  <si>
    <t>林平将</t>
  </si>
  <si>
    <t>联三</t>
  </si>
  <si>
    <t>周政</t>
  </si>
  <si>
    <t>王擎</t>
  </si>
  <si>
    <t>苻周丽</t>
  </si>
  <si>
    <t>符伟</t>
  </si>
  <si>
    <t>罗泽</t>
  </si>
  <si>
    <t>罗裕生</t>
  </si>
  <si>
    <t>李淑芳</t>
  </si>
  <si>
    <t>罗育辉</t>
  </si>
  <si>
    <t>符开连</t>
  </si>
  <si>
    <t>罗裕光</t>
  </si>
  <si>
    <t>罗尧</t>
  </si>
  <si>
    <t>高进江</t>
  </si>
  <si>
    <t>高进雄</t>
  </si>
  <si>
    <t>高士强</t>
  </si>
  <si>
    <t>罗霄</t>
  </si>
  <si>
    <t>高才鹏</t>
  </si>
  <si>
    <t>罗裕明</t>
  </si>
  <si>
    <t>高士福</t>
  </si>
  <si>
    <t>高士平</t>
  </si>
  <si>
    <t>罗裕发</t>
  </si>
  <si>
    <t>高财新</t>
  </si>
  <si>
    <t>王桂花</t>
  </si>
  <si>
    <t>高士东</t>
  </si>
  <si>
    <t>高进育</t>
  </si>
  <si>
    <t>罗育权</t>
  </si>
  <si>
    <t>高征强</t>
  </si>
  <si>
    <t>林慧梅</t>
  </si>
  <si>
    <t>王秋忠</t>
  </si>
  <si>
    <t>高运才</t>
  </si>
  <si>
    <t>李美英</t>
  </si>
  <si>
    <t>4602XXXXXXXX3445</t>
  </si>
  <si>
    <t>董小青</t>
  </si>
  <si>
    <t>林桂花</t>
  </si>
  <si>
    <t>罗育元</t>
  </si>
  <si>
    <t>吉玲</t>
  </si>
  <si>
    <t>李学英</t>
  </si>
  <si>
    <t>苏玉妹</t>
  </si>
  <si>
    <t>符玉梅</t>
  </si>
  <si>
    <t>高常康</t>
  </si>
  <si>
    <t>林福连</t>
  </si>
  <si>
    <t>高皇清</t>
  </si>
  <si>
    <t>高才武</t>
  </si>
  <si>
    <t>董庆雄</t>
  </si>
  <si>
    <t>林平元</t>
  </si>
  <si>
    <t>符包香</t>
  </si>
  <si>
    <t>王国香</t>
  </si>
  <si>
    <t>罗育全</t>
  </si>
  <si>
    <t>林平祥</t>
  </si>
  <si>
    <t>苻玉章</t>
  </si>
  <si>
    <t>上恶</t>
  </si>
  <si>
    <t>麦琳艳</t>
  </si>
  <si>
    <t>王越萍</t>
  </si>
  <si>
    <t>黎道博</t>
  </si>
  <si>
    <t>苻清武</t>
  </si>
  <si>
    <t>苻洪福</t>
  </si>
  <si>
    <t>周如辉</t>
  </si>
  <si>
    <t>苻志荣</t>
  </si>
  <si>
    <t>周照理</t>
  </si>
  <si>
    <t>王公清</t>
  </si>
  <si>
    <t>周国胜</t>
  </si>
  <si>
    <t>苏亚扦</t>
  </si>
  <si>
    <t>苻家鸿</t>
  </si>
  <si>
    <t>苻家鹏</t>
  </si>
  <si>
    <t>王得</t>
  </si>
  <si>
    <t>苻德</t>
  </si>
  <si>
    <t>苻如育</t>
  </si>
  <si>
    <t>周如光</t>
  </si>
  <si>
    <t>周刚</t>
  </si>
  <si>
    <t>周家丁</t>
  </si>
  <si>
    <t>王松满</t>
  </si>
  <si>
    <t>蒲开兰</t>
  </si>
  <si>
    <t>周壮</t>
  </si>
  <si>
    <t>周如红</t>
  </si>
  <si>
    <t>周如龙</t>
  </si>
  <si>
    <t>周国荣</t>
  </si>
  <si>
    <t>王松旭</t>
  </si>
  <si>
    <t>王开杰</t>
  </si>
  <si>
    <t>周开文</t>
  </si>
  <si>
    <t>王松福</t>
  </si>
  <si>
    <t>周如琼</t>
  </si>
  <si>
    <t>林德花</t>
  </si>
  <si>
    <t>王公良</t>
  </si>
  <si>
    <t>黎道磊</t>
  </si>
  <si>
    <t>苻国清</t>
  </si>
  <si>
    <t>周如单</t>
  </si>
  <si>
    <t>王松华</t>
  </si>
  <si>
    <t>苻玉珠</t>
  </si>
  <si>
    <t>苻亚富</t>
  </si>
  <si>
    <t>苻清神</t>
  </si>
  <si>
    <t xml:space="preserve">4602XXXXXXXX335x </t>
  </si>
  <si>
    <t>苻清文</t>
  </si>
  <si>
    <t>蒲开洪</t>
  </si>
  <si>
    <t>王璋元</t>
  </si>
  <si>
    <t>周小将</t>
  </si>
  <si>
    <t>周静华</t>
  </si>
  <si>
    <t>王松敬</t>
  </si>
  <si>
    <t>王松桃</t>
  </si>
  <si>
    <t>王松谊</t>
  </si>
  <si>
    <t>周如忠</t>
  </si>
  <si>
    <t>周如全</t>
  </si>
  <si>
    <t>兰亚有</t>
  </si>
  <si>
    <t>董高全</t>
  </si>
  <si>
    <t>罗世英</t>
  </si>
  <si>
    <t>周少强</t>
  </si>
  <si>
    <t>周国开</t>
  </si>
  <si>
    <t>苻卡</t>
  </si>
  <si>
    <t>苻端</t>
  </si>
  <si>
    <t>周如丰</t>
  </si>
  <si>
    <t>苻能</t>
  </si>
  <si>
    <t>黎道奕</t>
  </si>
  <si>
    <t>周家才</t>
  </si>
  <si>
    <t>苻清福</t>
  </si>
  <si>
    <t>王亚飞</t>
  </si>
  <si>
    <t>李亚包</t>
  </si>
  <si>
    <t>周文红</t>
  </si>
  <si>
    <t>苻国祥</t>
  </si>
  <si>
    <t>王松娇</t>
  </si>
  <si>
    <t>周如荣</t>
  </si>
  <si>
    <t>王松童</t>
  </si>
  <si>
    <t>周亚霞</t>
  </si>
  <si>
    <t>周敬富</t>
  </si>
  <si>
    <t>周红良</t>
  </si>
  <si>
    <t>周财</t>
  </si>
  <si>
    <t>林儒胜</t>
  </si>
  <si>
    <t>苻海雄</t>
  </si>
  <si>
    <t>周如太</t>
  </si>
  <si>
    <t>苻亚其</t>
  </si>
  <si>
    <t>苻海参</t>
  </si>
  <si>
    <t>周和标</t>
  </si>
  <si>
    <t>高亚号</t>
  </si>
  <si>
    <t>苻小芳</t>
  </si>
  <si>
    <t>王恭锦</t>
  </si>
  <si>
    <t>苻国才</t>
  </si>
  <si>
    <t>苻清国</t>
  </si>
  <si>
    <t>黎道科</t>
  </si>
  <si>
    <t>苻家明</t>
  </si>
  <si>
    <t>蒲开沣</t>
  </si>
  <si>
    <t>黎道善</t>
  </si>
  <si>
    <t>下恶</t>
  </si>
  <si>
    <t>苏永雄</t>
  </si>
  <si>
    <t>苏永胜</t>
  </si>
  <si>
    <t>苏永德</t>
  </si>
  <si>
    <t>吉秀香</t>
  </si>
  <si>
    <t>苏永东</t>
  </si>
  <si>
    <t>苏永健</t>
  </si>
  <si>
    <t>吕艳</t>
  </si>
  <si>
    <t>苏健</t>
  </si>
  <si>
    <t>林开兰</t>
  </si>
  <si>
    <t>苏鹏</t>
  </si>
  <si>
    <t>苏武东</t>
  </si>
  <si>
    <t xml:space="preserve">4602XXXXXXXX333X </t>
  </si>
  <si>
    <t>李文章</t>
  </si>
  <si>
    <t>苏德鸿</t>
  </si>
  <si>
    <t>李国全</t>
  </si>
  <si>
    <t>苏华平</t>
  </si>
  <si>
    <t>苏文</t>
  </si>
  <si>
    <t>李文云</t>
  </si>
  <si>
    <t>李友</t>
  </si>
  <si>
    <t>苏永新</t>
  </si>
  <si>
    <t>苏小忠</t>
  </si>
  <si>
    <t>杨财英</t>
  </si>
  <si>
    <t>苏永平</t>
  </si>
  <si>
    <t>李国平</t>
  </si>
  <si>
    <t>李福仁</t>
  </si>
  <si>
    <t>苏文明</t>
  </si>
  <si>
    <t>李健</t>
  </si>
  <si>
    <t>苏永辉</t>
  </si>
  <si>
    <t>苏珍雄</t>
  </si>
  <si>
    <t>苏文真</t>
  </si>
  <si>
    <t>苏重选</t>
  </si>
  <si>
    <t>苏康</t>
  </si>
  <si>
    <t>董丽爱</t>
  </si>
  <si>
    <t>苏永茂</t>
  </si>
  <si>
    <t>苏永彬</t>
  </si>
  <si>
    <t>李东</t>
  </si>
  <si>
    <t>苏永国</t>
  </si>
  <si>
    <t>李捷</t>
  </si>
  <si>
    <t>李福开</t>
  </si>
  <si>
    <t>苏华钰</t>
  </si>
  <si>
    <t>苏永仕</t>
  </si>
  <si>
    <t>蓝亚美</t>
  </si>
  <si>
    <t>王吉留</t>
  </si>
  <si>
    <t>苏工武</t>
  </si>
  <si>
    <t>苏彪</t>
  </si>
  <si>
    <t xml:space="preserve">    我南岛居2025年耕地地力保护补贴种植面积已核实统计完成，核定实际面积1114.01亩。现就有关情况（见以下申报情况明细表）进行公示，公示期5天（自5月19日——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</si>
  <si>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高如</t>
  </si>
  <si>
    <t>扎道</t>
  </si>
  <si>
    <t>高亚实</t>
  </si>
  <si>
    <t>4602XXXXXXXX1877</t>
  </si>
  <si>
    <t>高志平</t>
  </si>
  <si>
    <t>4602XXXXXXXX1939</t>
  </si>
  <si>
    <t>麦健武</t>
  </si>
  <si>
    <t>4602XXXXXXXX1899</t>
  </si>
  <si>
    <t>高凯</t>
  </si>
  <si>
    <t>4602XXXXXXXX1872</t>
  </si>
  <si>
    <t>麦建文</t>
  </si>
  <si>
    <t>高志财</t>
  </si>
  <si>
    <t>4602XXXXXXXX1897</t>
  </si>
  <si>
    <t>高亚院</t>
  </si>
  <si>
    <t>4602XXXXXXXX1878</t>
  </si>
  <si>
    <t>4602XXXXXXXX1898</t>
  </si>
  <si>
    <t>高艳孔</t>
  </si>
  <si>
    <t>高进忠</t>
  </si>
  <si>
    <t>4602XXXXXXXX1930</t>
  </si>
  <si>
    <t>黄安乐</t>
  </si>
  <si>
    <t>黎忠照</t>
  </si>
  <si>
    <t>高大有</t>
  </si>
  <si>
    <t>4602XXXXXXXX1871</t>
  </si>
  <si>
    <t>高亚琼</t>
  </si>
  <si>
    <t>黄正</t>
  </si>
  <si>
    <t>黄亚彪</t>
  </si>
  <si>
    <t>高致</t>
  </si>
  <si>
    <t>高敬</t>
  </si>
  <si>
    <t>高好</t>
  </si>
  <si>
    <t>4602XXXXXXXX1894</t>
  </si>
  <si>
    <t>黎令</t>
  </si>
  <si>
    <t>高亚业</t>
  </si>
  <si>
    <t>黄美珍</t>
  </si>
  <si>
    <t>高永政</t>
  </si>
  <si>
    <t>高虹</t>
  </si>
  <si>
    <t>4602XXXXXXXX1906</t>
  </si>
  <si>
    <t>高武</t>
  </si>
  <si>
    <t>高泽平</t>
  </si>
  <si>
    <t>4602XXXXXXXX187X</t>
  </si>
  <si>
    <t>高亚右</t>
  </si>
  <si>
    <t>4602XXXXXXXX1879</t>
  </si>
  <si>
    <t>高亚和</t>
  </si>
  <si>
    <t>麦亚活</t>
  </si>
  <si>
    <t>4602XXXXXXXX1895</t>
  </si>
  <si>
    <t>麦亚妹</t>
  </si>
  <si>
    <t>4602XXXXXXXX1866</t>
  </si>
  <si>
    <t>高强宾</t>
  </si>
  <si>
    <t>4602XXXXXXXX1911</t>
  </si>
  <si>
    <t>雷刚</t>
  </si>
  <si>
    <t>5130XXXXXXXX2159</t>
  </si>
  <si>
    <t>高亚用</t>
  </si>
  <si>
    <t>4602XXXXXXXX1890</t>
  </si>
  <si>
    <t>高帅军</t>
  </si>
  <si>
    <t>高永照</t>
  </si>
  <si>
    <t>4602XXXXXXXX189X</t>
  </si>
  <si>
    <t>高金马</t>
  </si>
  <si>
    <t>高精珍</t>
  </si>
  <si>
    <t>高亚兴</t>
  </si>
  <si>
    <t>高健</t>
  </si>
  <si>
    <t>4602XXXXXXXX1919</t>
  </si>
  <si>
    <t>高亚弟</t>
  </si>
  <si>
    <t>4602XXXXXXXX1912</t>
  </si>
  <si>
    <t>高亚令</t>
  </si>
  <si>
    <t>盆少龙</t>
  </si>
  <si>
    <t>4602XXXXXXXX1870</t>
  </si>
  <si>
    <t>扎演</t>
  </si>
  <si>
    <t>马德勇</t>
  </si>
  <si>
    <t>苏建飞</t>
  </si>
  <si>
    <t>4602XXXXXXXX1892</t>
  </si>
  <si>
    <t>盆世幸</t>
  </si>
  <si>
    <t>盆杰东</t>
  </si>
  <si>
    <t>盆杰涛</t>
  </si>
  <si>
    <t>李彦臻</t>
  </si>
  <si>
    <t>林青福</t>
  </si>
  <si>
    <t>林青龙</t>
  </si>
  <si>
    <t>李海强</t>
  </si>
  <si>
    <t>盆海杰</t>
  </si>
  <si>
    <t>4602XXXXXXXX872</t>
  </si>
  <si>
    <t>林妹珠</t>
  </si>
  <si>
    <t>邓亚亮</t>
  </si>
  <si>
    <t>盆德强</t>
  </si>
  <si>
    <t>盆德旺</t>
  </si>
  <si>
    <t>庞德光</t>
  </si>
  <si>
    <t>庞德勇</t>
  </si>
  <si>
    <t>林晓伟</t>
  </si>
  <si>
    <t>盆国才</t>
  </si>
  <si>
    <t>盆德才</t>
  </si>
  <si>
    <t>邓小龙</t>
  </si>
  <si>
    <t>邓小明</t>
  </si>
  <si>
    <t>盆德章</t>
  </si>
  <si>
    <t>林青松</t>
  </si>
  <si>
    <t>盆小弟</t>
  </si>
  <si>
    <t>庞秀花</t>
  </si>
  <si>
    <t>蒋小荣</t>
  </si>
  <si>
    <t>盆启良</t>
  </si>
  <si>
    <t>盆秀兰</t>
  </si>
  <si>
    <t>盆春花</t>
  </si>
  <si>
    <t>4602XXXXXXXX1901</t>
  </si>
  <si>
    <t>盆志安</t>
  </si>
  <si>
    <t>盆小利</t>
  </si>
  <si>
    <t>盆志海</t>
  </si>
  <si>
    <t>盆明海</t>
  </si>
  <si>
    <t>4602XXXXXXXX4012</t>
  </si>
  <si>
    <t>扎孟</t>
  </si>
  <si>
    <t>许晓珊</t>
  </si>
  <si>
    <t>4451XXXXXXXX4245</t>
  </si>
  <si>
    <t>高月霖</t>
  </si>
  <si>
    <t>高年</t>
  </si>
  <si>
    <t>高进良</t>
  </si>
  <si>
    <t>高小东</t>
  </si>
  <si>
    <t>高德忠</t>
  </si>
  <si>
    <t>李启花</t>
  </si>
  <si>
    <t>4602XXXXXXXX1863</t>
  </si>
  <si>
    <t>高海青</t>
  </si>
  <si>
    <t>麦永杰</t>
  </si>
  <si>
    <t>高亚雄</t>
  </si>
  <si>
    <t>高丽萍</t>
  </si>
  <si>
    <t>高小明</t>
  </si>
  <si>
    <t>高勇</t>
  </si>
  <si>
    <t>高华军</t>
  </si>
  <si>
    <t>高克忠</t>
  </si>
  <si>
    <t>高忠明</t>
  </si>
  <si>
    <t>高国金</t>
  </si>
  <si>
    <t>麦亚征</t>
  </si>
  <si>
    <t>林小花</t>
  </si>
  <si>
    <t>4602XXXXXXXX1862</t>
  </si>
  <si>
    <t>高国辉</t>
  </si>
  <si>
    <t>高小奋</t>
  </si>
  <si>
    <t>麦秋英</t>
  </si>
  <si>
    <t>高亚胜</t>
  </si>
  <si>
    <t>高宇彬</t>
  </si>
  <si>
    <t>高小利</t>
  </si>
  <si>
    <t>高荣</t>
  </si>
  <si>
    <t>高永华</t>
  </si>
  <si>
    <t>4602XXXXXXXX1896</t>
  </si>
  <si>
    <t>高亚向</t>
  </si>
  <si>
    <t>高海荣</t>
  </si>
  <si>
    <t>高志明</t>
  </si>
  <si>
    <t>高松</t>
  </si>
  <si>
    <t>高小棉</t>
  </si>
  <si>
    <t>高小弟</t>
  </si>
  <si>
    <t>高健聪</t>
  </si>
  <si>
    <t>吉丽妹</t>
  </si>
  <si>
    <t>红光</t>
  </si>
  <si>
    <t>苏福军</t>
  </si>
  <si>
    <t>黎一鸣</t>
  </si>
  <si>
    <t>黄晓林</t>
  </si>
  <si>
    <t>4509XXXXXXXX322X</t>
  </si>
  <si>
    <t>高照全</t>
  </si>
  <si>
    <t>4602XXXXXXXX1936</t>
  </si>
  <si>
    <t>抱逸</t>
  </si>
  <si>
    <t>高玉梅</t>
  </si>
  <si>
    <t>4602XXXXXXXX188x</t>
  </si>
  <si>
    <t>高崇希</t>
  </si>
  <si>
    <t>高进宝</t>
  </si>
  <si>
    <t>高子根</t>
  </si>
  <si>
    <t>林慧霞</t>
  </si>
  <si>
    <t>高宝</t>
  </si>
  <si>
    <t>高文雄</t>
  </si>
  <si>
    <t>高财</t>
  </si>
  <si>
    <t>周丽花</t>
  </si>
  <si>
    <t>4602XXXXXXXX1867</t>
  </si>
  <si>
    <t>扎便</t>
  </si>
  <si>
    <t>吉照全</t>
  </si>
  <si>
    <t xml:space="preserve">苏伟 </t>
  </si>
  <si>
    <t>苏桂民</t>
  </si>
  <si>
    <t>李杰前</t>
  </si>
  <si>
    <t>黎海鹏</t>
  </si>
  <si>
    <t>苏得忠</t>
  </si>
  <si>
    <t>黎鹿</t>
  </si>
  <si>
    <t>黎飞龙</t>
  </si>
  <si>
    <t>苏飞</t>
  </si>
  <si>
    <t>4602XXXXXXXX3139</t>
  </si>
  <si>
    <t>黎胜</t>
  </si>
  <si>
    <t>黎永生</t>
  </si>
  <si>
    <t>黎光忠</t>
  </si>
  <si>
    <t>4602XXXXXXXX1918</t>
  </si>
  <si>
    <t>黄忠贵</t>
  </si>
  <si>
    <t>黄忠明</t>
  </si>
  <si>
    <t>黄忠弟</t>
  </si>
  <si>
    <t>黄拥</t>
  </si>
  <si>
    <t>高惠荣</t>
  </si>
  <si>
    <t>李育前</t>
  </si>
  <si>
    <t>蒲世明</t>
  </si>
  <si>
    <t>抱冲</t>
  </si>
  <si>
    <t>蒲泽金</t>
  </si>
  <si>
    <t>林世松</t>
  </si>
  <si>
    <t>蒲妮</t>
  </si>
  <si>
    <t>蒲荣福</t>
  </si>
  <si>
    <t>蒲亚仲</t>
  </si>
  <si>
    <t>4602XXXXXXXX191X</t>
  </si>
  <si>
    <t>蒲冬梅</t>
  </si>
  <si>
    <t>4602XXXXXXXX1888</t>
  </si>
  <si>
    <t>蒲志强</t>
  </si>
  <si>
    <t>蒲志明</t>
  </si>
  <si>
    <t>吉祥</t>
  </si>
  <si>
    <t>林世辉</t>
  </si>
  <si>
    <t>蒲亚易</t>
  </si>
  <si>
    <t>浦京新</t>
  </si>
  <si>
    <t>4602XXXXXXXX1891</t>
  </si>
  <si>
    <t>蒲军荣</t>
  </si>
  <si>
    <t>蒲世强</t>
  </si>
  <si>
    <t>蒲正华</t>
  </si>
  <si>
    <t>李晓花</t>
  </si>
  <si>
    <t>蒲俊明</t>
  </si>
  <si>
    <t>周少平</t>
  </si>
  <si>
    <t>蒲德清</t>
  </si>
  <si>
    <t>蓝伟华</t>
  </si>
  <si>
    <t>林少鹏</t>
  </si>
  <si>
    <t>蒲向明</t>
  </si>
  <si>
    <t>蒲文成</t>
  </si>
  <si>
    <t>蒲荣清</t>
  </si>
  <si>
    <t>蒲志忠</t>
  </si>
  <si>
    <t>4602XXXXXXXX1893</t>
  </si>
  <si>
    <t>蒲志雄</t>
  </si>
  <si>
    <t>蒲元辉</t>
  </si>
  <si>
    <t>蒲海明</t>
  </si>
  <si>
    <t>抱慢</t>
  </si>
  <si>
    <t>董祥文</t>
  </si>
  <si>
    <t>林国明</t>
  </si>
  <si>
    <t>林清明</t>
  </si>
  <si>
    <t>蒲凯丽</t>
  </si>
  <si>
    <t>4602XXXXXXXX1884</t>
  </si>
  <si>
    <t>林贺</t>
  </si>
  <si>
    <t>林小忠</t>
  </si>
  <si>
    <t>林文</t>
  </si>
  <si>
    <t>林清荣</t>
  </si>
  <si>
    <t>林建忠</t>
  </si>
  <si>
    <t>林洪平</t>
  </si>
  <si>
    <t>林杰华</t>
  </si>
  <si>
    <t>林福辉</t>
  </si>
  <si>
    <t>林祥忠</t>
  </si>
  <si>
    <t>林进宝</t>
  </si>
  <si>
    <t>黎海东</t>
  </si>
  <si>
    <t>富饶</t>
  </si>
  <si>
    <t>唐文光</t>
  </si>
  <si>
    <t>4528XXXXXXXX6035</t>
  </si>
  <si>
    <t>黄应志</t>
  </si>
  <si>
    <t>欧汉元</t>
  </si>
  <si>
    <t>符伟平</t>
  </si>
  <si>
    <t>黄清河</t>
  </si>
  <si>
    <t>4690XXXXXXXX7479</t>
  </si>
  <si>
    <t>陈汉光</t>
  </si>
  <si>
    <t>杨再国</t>
  </si>
  <si>
    <t>李乐平</t>
  </si>
  <si>
    <t>罗海</t>
  </si>
  <si>
    <t>黄运权</t>
  </si>
  <si>
    <t>杨再华</t>
  </si>
  <si>
    <t>唐勇雄</t>
  </si>
  <si>
    <t>林育忠</t>
  </si>
  <si>
    <t>苏文冲</t>
  </si>
  <si>
    <t>富田</t>
  </si>
  <si>
    <t>董育勇</t>
  </si>
  <si>
    <t>4602XXXXXXXX193X</t>
  </si>
  <si>
    <t>李华丽</t>
  </si>
  <si>
    <t>苏尚伟</t>
  </si>
  <si>
    <t>林刚</t>
  </si>
  <si>
    <t>林海超</t>
  </si>
  <si>
    <t>林其珍</t>
  </si>
  <si>
    <t>黄胜龙</t>
  </si>
  <si>
    <t>董祥忠</t>
  </si>
  <si>
    <t>林志龙</t>
  </si>
  <si>
    <t>周海星</t>
  </si>
  <si>
    <t>董育平</t>
  </si>
  <si>
    <t>蒲琼花</t>
  </si>
  <si>
    <t>周文才</t>
  </si>
  <si>
    <t>云育</t>
  </si>
  <si>
    <t>周继辉</t>
  </si>
  <si>
    <t>周克东</t>
  </si>
  <si>
    <t>林福珍</t>
  </si>
  <si>
    <t>林福全</t>
  </si>
  <si>
    <t>林成光</t>
  </si>
  <si>
    <t>林文超</t>
  </si>
  <si>
    <t>符少花</t>
  </si>
  <si>
    <t>4602XXXXXXXX4481</t>
  </si>
  <si>
    <t>林福清</t>
  </si>
  <si>
    <t>林小华</t>
  </si>
  <si>
    <t>林立明</t>
  </si>
  <si>
    <t>林锦龙</t>
  </si>
  <si>
    <t>林友福</t>
  </si>
  <si>
    <t>林英明</t>
  </si>
  <si>
    <t>周字清</t>
  </si>
  <si>
    <t>林昌洪</t>
  </si>
  <si>
    <t>周带生</t>
  </si>
  <si>
    <t>周继伟</t>
  </si>
  <si>
    <t>周贝月</t>
  </si>
  <si>
    <t>黄文胜</t>
  </si>
  <si>
    <t>三母洞</t>
  </si>
  <si>
    <t>黄海莲</t>
  </si>
  <si>
    <t>4602XXXXXXXX1909</t>
  </si>
  <si>
    <t>邓文贵</t>
  </si>
  <si>
    <t>黄明清</t>
  </si>
  <si>
    <t>黄国阳</t>
  </si>
  <si>
    <t>邓文东</t>
  </si>
  <si>
    <t>4600XXXXXXXX117X</t>
  </si>
  <si>
    <t>盆少明</t>
  </si>
  <si>
    <t>邓海永</t>
  </si>
  <si>
    <t>蒋小明</t>
  </si>
  <si>
    <t>邱文清</t>
  </si>
  <si>
    <t>邓国光</t>
  </si>
  <si>
    <t>邓文兴</t>
  </si>
  <si>
    <t>4600XXXXXXXX1316</t>
  </si>
  <si>
    <t>邓文清</t>
  </si>
  <si>
    <t>马永光</t>
  </si>
  <si>
    <t>邱亚弟</t>
  </si>
  <si>
    <t>赵海霞</t>
  </si>
  <si>
    <t>黄亚五</t>
  </si>
  <si>
    <t>马永亮</t>
  </si>
  <si>
    <t>陈国升</t>
  </si>
  <si>
    <t>扎列</t>
  </si>
  <si>
    <t>盆铁强</t>
  </si>
  <si>
    <t>陈国昌</t>
  </si>
  <si>
    <t>李子南</t>
  </si>
  <si>
    <t xml:space="preserve">4602XXXXXXXX1877 </t>
  </si>
  <si>
    <t>盆就光</t>
  </si>
  <si>
    <t>4602XXXXXXXX187x</t>
  </si>
  <si>
    <t>盆就安</t>
  </si>
  <si>
    <t>黄文生</t>
  </si>
  <si>
    <t>黄明新</t>
  </si>
  <si>
    <t>盆金清</t>
  </si>
  <si>
    <t>陈海忠</t>
  </si>
  <si>
    <t>陈国荣</t>
  </si>
  <si>
    <t>黄文德</t>
  </si>
  <si>
    <t>陈国文</t>
  </si>
  <si>
    <t>4602XXXXXXXX1914</t>
  </si>
  <si>
    <t>马英兰</t>
  </si>
  <si>
    <t>4602XXXXXXXX1868</t>
  </si>
  <si>
    <t>邓莲花</t>
  </si>
  <si>
    <t>4602XXXXXXXX1865</t>
  </si>
  <si>
    <t>黄进平</t>
  </si>
  <si>
    <t>张梦思</t>
  </si>
  <si>
    <t>黎富南</t>
  </si>
  <si>
    <t xml:space="preserve">    我热科院2025年耕地地力保护补贴种植面积已核实统计完成，核定实际面积81.5亩。现就有关情况（见以下申报情况明细表）进行公示，公示期5天（自5月19日——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</si>
  <si>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申请人（户主）</t>
  </si>
  <si>
    <t>承包水旱田面积</t>
  </si>
  <si>
    <t>实际种植面积</t>
  </si>
  <si>
    <t>周兆多</t>
  </si>
  <si>
    <t>妙林基地</t>
  </si>
  <si>
    <t>苏福美</t>
  </si>
  <si>
    <t>陈丽凤</t>
  </si>
  <si>
    <t>苏德华</t>
  </si>
  <si>
    <t>周德</t>
  </si>
  <si>
    <t>苏文琼</t>
  </si>
  <si>
    <t>史君忠</t>
  </si>
  <si>
    <t>苏春月</t>
  </si>
  <si>
    <t>黄振良</t>
  </si>
  <si>
    <t>4602XXXXXXXX3150</t>
  </si>
  <si>
    <t>王少琼</t>
  </si>
  <si>
    <t>董亚育</t>
  </si>
  <si>
    <t>吉  龙</t>
  </si>
  <si>
    <t>董小雄</t>
  </si>
  <si>
    <t>王小芳</t>
  </si>
  <si>
    <t>董小保</t>
  </si>
  <si>
    <t>罗成帅</t>
  </si>
  <si>
    <t>4602XXXXXXXX0991</t>
  </si>
  <si>
    <t>兰有强</t>
  </si>
  <si>
    <t>周  汝</t>
  </si>
  <si>
    <t>陈海宁</t>
  </si>
  <si>
    <t>谭进慧</t>
  </si>
  <si>
    <t>杨昌洪</t>
  </si>
  <si>
    <t>董新强</t>
  </si>
  <si>
    <t>王小珍</t>
  </si>
  <si>
    <t>4600XXXXXXXX1019</t>
  </si>
  <si>
    <t>周  丽</t>
  </si>
  <si>
    <t>肖春华</t>
  </si>
  <si>
    <t>王卷飞</t>
  </si>
  <si>
    <t>4602XXXXXXXX271X</t>
  </si>
  <si>
    <t>黎向平</t>
  </si>
  <si>
    <t>刘亚侬</t>
  </si>
  <si>
    <t>董江能</t>
  </si>
  <si>
    <t>4602XXXXXXXX5110</t>
  </si>
  <si>
    <t>胡春辉</t>
  </si>
  <si>
    <t>4602XXXXXXXX0011</t>
  </si>
  <si>
    <t>水蛟基地</t>
  </si>
  <si>
    <t>周祥雄</t>
  </si>
  <si>
    <t>4602XXXXXXXX4730</t>
  </si>
  <si>
    <t>彭秋香</t>
  </si>
  <si>
    <t>郑廷斌</t>
  </si>
  <si>
    <t>周麟波</t>
  </si>
  <si>
    <t>4602XXXXXXXX005X</t>
  </si>
  <si>
    <t>胡道芬</t>
  </si>
  <si>
    <t>王带彩</t>
  </si>
  <si>
    <t xml:space="preserve">    我黑土2025年耕地地力保护补贴种植面积已核实统计完成，核定实际面积123.2亩。现就有关情况（见以下申报情况明细表）进行公示，公示期5天（自5月19日—— 5月23日止），请予监督，若有异议的可通过来电反映。联系人和联系电话：（周岐玲+18789798864）                                                 </t>
  </si>
  <si>
    <t>补贴标准元/亩</t>
  </si>
  <si>
    <t>申请人户主签名</t>
  </si>
  <si>
    <t>布曲一</t>
  </si>
  <si>
    <t>符才利</t>
  </si>
  <si>
    <t>胡文雄</t>
  </si>
  <si>
    <t>布曲二</t>
  </si>
  <si>
    <t xml:space="preserve">苏亚猫 </t>
  </si>
  <si>
    <t>胡少梅</t>
  </si>
  <si>
    <t>4602XXXXXXXX3888</t>
  </si>
  <si>
    <t>胡祥开</t>
  </si>
  <si>
    <t xml:space="preserve">董德秀 </t>
  </si>
  <si>
    <t>布曲三</t>
  </si>
  <si>
    <r>
      <rPr>
        <sz val="11"/>
        <color rgb="FF171A1D"/>
        <rFont val="宋体"/>
        <charset val="134"/>
      </rPr>
      <t>符少春</t>
    </r>
    <r>
      <rPr>
        <sz val="11"/>
        <color indexed="63"/>
        <rFont val="Segoe UI"/>
        <charset val="134"/>
      </rPr>
      <t xml:space="preserve"> </t>
    </r>
  </si>
  <si>
    <t>符朝荣</t>
  </si>
  <si>
    <t>兰世琼</t>
  </si>
  <si>
    <t>布曲四</t>
  </si>
  <si>
    <t>董桂迅</t>
  </si>
  <si>
    <t xml:space="preserve">董德师 </t>
  </si>
  <si>
    <t>黎少兰</t>
  </si>
  <si>
    <t>董德坚</t>
  </si>
  <si>
    <t>董卓卓</t>
  </si>
  <si>
    <t xml:space="preserve">董周议 </t>
  </si>
  <si>
    <t>胡轴战</t>
  </si>
  <si>
    <t>符秀怀</t>
  </si>
  <si>
    <t>布带二</t>
  </si>
  <si>
    <t>胡丽娥</t>
  </si>
</sst>
</file>

<file path=xl/styles.xml><?xml version="1.0" encoding="utf-8"?>
<styleSheet xmlns="http://schemas.openxmlformats.org/spreadsheetml/2006/main">
  <numFmts count="9">
    <numFmt numFmtId="176" formatCode="******0000"/>
    <numFmt numFmtId="177" formatCode="0.0_ "/>
    <numFmt numFmtId="178" formatCode="0.00_);[Red]\(0.00\)"/>
    <numFmt numFmtId="179" formatCode="0.000_);[Red]\(0.000\)"/>
    <numFmt numFmtId="44" formatCode="_ &quot;￥&quot;* #,##0.00_ ;_ &quot;￥&quot;* \-#,##0.00_ ;_ &quot;￥&quot;* &quot;-&quot;??_ ;_ @_ "/>
    <numFmt numFmtId="180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ajor"/>
    </font>
    <font>
      <sz val="10.5"/>
      <color rgb="FF171A1D"/>
      <name val="Segoe UI"/>
      <charset val="134"/>
    </font>
    <font>
      <sz val="11"/>
      <color rgb="FF171A1D"/>
      <name val="宋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sz val="20"/>
      <name val="宋体"/>
      <charset val="134"/>
    </font>
    <font>
      <sz val="26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 tint="0.0499893185216834"/>
      <name val="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3"/>
      <name val="Segoe UI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9" borderId="1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8" fillId="19" borderId="1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0" fontId="7" fillId="0" borderId="4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1" xfId="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/>
    </xf>
    <xf numFmtId="49" fontId="7" fillId="0" borderId="1" xfId="9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0" fontId="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80" fontId="1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180" fontId="7" fillId="2" borderId="1" xfId="9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80" fontId="7" fillId="2" borderId="4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80" fontId="7" fillId="2" borderId="1" xfId="8" applyNumberFormat="1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180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80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180" fontId="7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180" fontId="7" fillId="2" borderId="1" xfId="59" applyNumberFormat="1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7" fillId="3" borderId="1" xfId="59" applyFont="1" applyFill="1" applyBorder="1" applyAlignment="1">
      <alignment horizontal="center" vertical="center" wrapText="1"/>
    </xf>
    <xf numFmtId="180" fontId="7" fillId="2" borderId="3" xfId="59" applyNumberFormat="1" applyFont="1" applyFill="1" applyBorder="1" applyAlignment="1">
      <alignment horizontal="center" vertical="center" wrapText="1"/>
    </xf>
    <xf numFmtId="180" fontId="7" fillId="2" borderId="1" xfId="45" applyNumberFormat="1" applyFont="1" applyFill="1" applyBorder="1" applyAlignment="1">
      <alignment horizontal="center" vertical="center" wrapText="1"/>
    </xf>
    <xf numFmtId="0" fontId="7" fillId="2" borderId="1" xfId="45" applyFont="1" applyFill="1" applyBorder="1" applyAlignment="1">
      <alignment horizontal="center" vertical="center" wrapText="1"/>
    </xf>
    <xf numFmtId="0" fontId="7" fillId="3" borderId="1" xfId="45" applyFont="1" applyFill="1" applyBorder="1" applyAlignment="1">
      <alignment horizontal="center" vertical="center" wrapText="1"/>
    </xf>
    <xf numFmtId="180" fontId="7" fillId="2" borderId="1" xfId="13" applyNumberFormat="1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horizontal="center" vertical="center" wrapText="1"/>
    </xf>
    <xf numFmtId="0" fontId="7" fillId="3" borderId="1" xfId="13" applyFont="1" applyFill="1" applyBorder="1" applyAlignment="1">
      <alignment horizontal="center" vertical="center" wrapText="1"/>
    </xf>
    <xf numFmtId="180" fontId="7" fillId="2" borderId="1" xfId="39" applyNumberFormat="1" applyFont="1" applyFill="1" applyBorder="1" applyAlignment="1">
      <alignment horizontal="center" vertical="center" wrapText="1"/>
    </xf>
    <xf numFmtId="0" fontId="7" fillId="2" borderId="1" xfId="39" applyFont="1" applyFill="1" applyBorder="1" applyAlignment="1">
      <alignment horizontal="center" vertical="center" wrapText="1"/>
    </xf>
    <xf numFmtId="0" fontId="7" fillId="3" borderId="1" xfId="39" applyFont="1" applyFill="1" applyBorder="1" applyAlignment="1">
      <alignment horizontal="center" vertical="center" wrapText="1"/>
    </xf>
    <xf numFmtId="180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80" fontId="7" fillId="2" borderId="1" xfId="7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center" vertical="center" wrapText="1"/>
    </xf>
    <xf numFmtId="180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180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80" fontId="7" fillId="2" borderId="4" xfId="5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80" fontId="7" fillId="2" borderId="0" xfId="0" applyNumberFormat="1" applyFont="1" applyFill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180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180" fontId="7" fillId="0" borderId="1" xfId="9" applyNumberFormat="1" applyFont="1" applyFill="1" applyBorder="1" applyAlignment="1">
      <alignment horizontal="center" vertical="center"/>
    </xf>
    <xf numFmtId="180" fontId="7" fillId="2" borderId="1" xfId="9" applyNumberFormat="1" applyFont="1" applyFill="1" applyBorder="1" applyAlignment="1">
      <alignment horizontal="center" vertical="center"/>
    </xf>
    <xf numFmtId="0" fontId="7" fillId="2" borderId="1" xfId="9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9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180" fontId="1" fillId="0" borderId="0" xfId="0" applyNumberFormat="1" applyFont="1" applyFill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top" wrapText="1"/>
    </xf>
    <xf numFmtId="180" fontId="7" fillId="0" borderId="1" xfId="0" applyNumberFormat="1" applyFont="1" applyFill="1" applyBorder="1" applyAlignment="1">
      <alignment horizontal="center" vertical="top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180" fontId="12" fillId="0" borderId="0" xfId="0" applyNumberFormat="1" applyFont="1">
      <alignment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常规_Sheet1" xfId="1"/>
    <cellStyle name="常规 5" xfId="2"/>
    <cellStyle name="常规 14" xfId="3"/>
    <cellStyle name="常规 11" xfId="4"/>
    <cellStyle name="常规 13" xfId="5"/>
    <cellStyle name="常规 6" xfId="6"/>
    <cellStyle name="常规 12" xfId="7"/>
    <cellStyle name="常规 4" xfId="8"/>
    <cellStyle name="常规 2" xfId="9"/>
    <cellStyle name="60% - 强调文字颜色 6" xfId="10" builtinId="52"/>
    <cellStyle name="20% - 强调文字颜色 4" xfId="11" builtinId="42"/>
    <cellStyle name="强调文字颜色 4" xfId="12" builtinId="41"/>
    <cellStyle name="常规 9" xfId="13"/>
    <cellStyle name="输入" xfId="14" builtinId="20"/>
    <cellStyle name="40% - 强调文字颜色 3" xfId="15" builtinId="39"/>
    <cellStyle name="20% - 强调文字颜色 3" xfId="16" builtinId="38"/>
    <cellStyle name="货币" xfId="17" builtinId="4"/>
    <cellStyle name="强调文字颜色 3" xfId="18" builtinId="37"/>
    <cellStyle name="百分比" xfId="19" builtinId="5"/>
    <cellStyle name="60% - 强调文字颜色 2" xfId="20" builtinId="36"/>
    <cellStyle name="60% - 强调文字颜色 5" xfId="21" builtinId="48"/>
    <cellStyle name="强调文字颜色 2" xfId="22" builtinId="33"/>
    <cellStyle name="60% - 强调文字颜色 1" xfId="23" builtinId="32"/>
    <cellStyle name="60% - 强调文字颜色 4" xfId="24" builtinId="44"/>
    <cellStyle name="计算" xfId="25" builtinId="22"/>
    <cellStyle name="强调文字颜色 1" xfId="26" builtinId="29"/>
    <cellStyle name="适中" xfId="27" builtinId="28"/>
    <cellStyle name="20% - 强调文字颜色 5" xfId="28" builtinId="46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常规 10" xfId="39"/>
    <cellStyle name="货币[0]" xfId="40" builtinId="7"/>
    <cellStyle name="40% - 强调文字颜色 4" xfId="41" builtinId="43"/>
    <cellStyle name="千位分隔" xfId="42" builtinId="3"/>
    <cellStyle name="已访问的超链接" xfId="43" builtinId="9"/>
    <cellStyle name="标题" xfId="44" builtinId="15"/>
    <cellStyle name="常规 8" xfId="45"/>
    <cellStyle name="40% - 强调文字颜色 2" xfId="46" builtinId="35"/>
    <cellStyle name="警告文本" xfId="47" builtinId="11"/>
    <cellStyle name="60% - 强调文字颜色 3" xfId="48" builtinId="40"/>
    <cellStyle name="注释" xfId="49" builtinId="10"/>
    <cellStyle name="20% - 强调文字颜色 6" xfId="50" builtinId="50"/>
    <cellStyle name="强调文字颜色 5" xfId="51" builtinId="45"/>
    <cellStyle name="40% - 强调文字颜色 6" xfId="52" builtinId="51"/>
    <cellStyle name="超链接" xfId="53" builtinId="8"/>
    <cellStyle name="千位分隔[0]" xfId="54" builtinId="6"/>
    <cellStyle name="标题 2" xfId="55" builtinId="17"/>
    <cellStyle name="40% - 强调文字颜色 5" xfId="56" builtinId="47"/>
    <cellStyle name="标题 3" xfId="57" builtinId="18"/>
    <cellStyle name="强调文字颜色 6" xfId="58" builtinId="49"/>
    <cellStyle name="常规 7" xfId="59"/>
    <cellStyle name="40% - 强调文字颜色 1" xfId="60" builtinId="31"/>
    <cellStyle name="常规 3" xfId="61"/>
    <cellStyle name="链接单元格" xfId="6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workbookViewId="0">
      <selection activeCell="A294" sqref="A294:B294"/>
    </sheetView>
  </sheetViews>
  <sheetFormatPr defaultColWidth="9" defaultRowHeight="24" customHeight="1" outlineLevelCol="7"/>
  <cols>
    <col min="1" max="1" width="6.5" style="2" customWidth="1"/>
    <col min="2" max="2" width="14.125" style="2" customWidth="1"/>
    <col min="3" max="3" width="24.875" style="221" customWidth="1"/>
    <col min="4" max="4" width="17.5" style="184" customWidth="1"/>
    <col min="5" max="5" width="15.375" style="184" customWidth="1"/>
    <col min="6" max="6" width="16.75" style="184" customWidth="1"/>
    <col min="7" max="7" width="15.5" style="184" customWidth="1"/>
    <col min="8" max="8" width="16" style="2" customWidth="1"/>
    <col min="9" max="16384" width="9" style="2"/>
  </cols>
  <sheetData>
    <row r="1" ht="36" customHeight="1" spans="1:8">
      <c r="A1" s="4" t="s">
        <v>0</v>
      </c>
      <c r="B1" s="4"/>
      <c r="C1" s="222"/>
      <c r="D1" s="5"/>
      <c r="E1" s="5"/>
      <c r="F1" s="5"/>
      <c r="G1" s="5"/>
      <c r="H1" s="4"/>
    </row>
    <row r="2" s="2" customFormat="1" ht="72" customHeight="1" spans="1:8">
      <c r="A2" s="6" t="s">
        <v>1</v>
      </c>
      <c r="B2" s="6"/>
      <c r="C2" s="223"/>
      <c r="D2" s="6"/>
      <c r="E2" s="6"/>
      <c r="F2" s="6"/>
      <c r="G2" s="6"/>
      <c r="H2" s="6"/>
    </row>
    <row r="3" s="2" customFormat="1" ht="21" customHeight="1" spans="1:7">
      <c r="A3" s="6"/>
      <c r="B3" s="6"/>
      <c r="C3" s="223"/>
      <c r="D3" s="6" t="s">
        <v>2</v>
      </c>
      <c r="E3" s="6"/>
      <c r="F3" s="6"/>
      <c r="G3" s="6"/>
    </row>
    <row r="4" s="2" customFormat="1" ht="53" customHeight="1" spans="1:8">
      <c r="A4" s="22" t="s">
        <v>3</v>
      </c>
      <c r="B4" s="22" t="s">
        <v>4</v>
      </c>
      <c r="C4" s="23" t="s">
        <v>5</v>
      </c>
      <c r="D4" s="45" t="s">
        <v>6</v>
      </c>
      <c r="E4" s="45" t="s">
        <v>7</v>
      </c>
      <c r="F4" s="45" t="s">
        <v>8</v>
      </c>
      <c r="G4" s="45" t="s">
        <v>9</v>
      </c>
      <c r="H4" s="22" t="s">
        <v>10</v>
      </c>
    </row>
    <row r="5" customHeight="1" spans="1:8">
      <c r="A5" s="22">
        <v>1</v>
      </c>
      <c r="B5" s="224" t="s">
        <v>11</v>
      </c>
      <c r="C5" s="225" t="s">
        <v>12</v>
      </c>
      <c r="D5" s="45">
        <v>3.4</v>
      </c>
      <c r="E5" s="45">
        <v>3.4</v>
      </c>
      <c r="F5" s="45">
        <v>179.53</v>
      </c>
      <c r="G5" s="45">
        <v>610.4</v>
      </c>
      <c r="H5" s="22" t="s">
        <v>13</v>
      </c>
    </row>
    <row r="6" customHeight="1" spans="1:8">
      <c r="A6" s="22">
        <v>2</v>
      </c>
      <c r="B6" s="224" t="s">
        <v>14</v>
      </c>
      <c r="C6" s="225" t="s">
        <v>15</v>
      </c>
      <c r="D6" s="45">
        <v>1.63</v>
      </c>
      <c r="E6" s="45">
        <v>1.63</v>
      </c>
      <c r="F6" s="45">
        <v>179.53</v>
      </c>
      <c r="G6" s="45">
        <v>292.63</v>
      </c>
      <c r="H6" s="22" t="s">
        <v>13</v>
      </c>
    </row>
    <row r="7" customHeight="1" spans="1:8">
      <c r="A7" s="22">
        <v>3</v>
      </c>
      <c r="B7" s="224" t="s">
        <v>16</v>
      </c>
      <c r="C7" s="225" t="s">
        <v>17</v>
      </c>
      <c r="D7" s="45">
        <v>2.73</v>
      </c>
      <c r="E7" s="45">
        <v>2.73</v>
      </c>
      <c r="F7" s="45">
        <v>179.53</v>
      </c>
      <c r="G7" s="45">
        <v>490.12</v>
      </c>
      <c r="H7" s="22" t="s">
        <v>13</v>
      </c>
    </row>
    <row r="8" customHeight="1" spans="1:8">
      <c r="A8" s="22">
        <v>4</v>
      </c>
      <c r="B8" s="224" t="s">
        <v>18</v>
      </c>
      <c r="C8" s="225" t="s">
        <v>19</v>
      </c>
      <c r="D8" s="45">
        <v>1.72</v>
      </c>
      <c r="E8" s="45">
        <v>1.72</v>
      </c>
      <c r="F8" s="45">
        <v>179.53</v>
      </c>
      <c r="G8" s="45">
        <v>308.79</v>
      </c>
      <c r="H8" s="22" t="s">
        <v>13</v>
      </c>
    </row>
    <row r="9" customHeight="1" spans="1:8">
      <c r="A9" s="22">
        <v>5</v>
      </c>
      <c r="B9" s="224" t="s">
        <v>20</v>
      </c>
      <c r="C9" s="225" t="s">
        <v>21</v>
      </c>
      <c r="D9" s="45">
        <v>1.32</v>
      </c>
      <c r="E9" s="45">
        <v>1.32</v>
      </c>
      <c r="F9" s="45">
        <v>179.53</v>
      </c>
      <c r="G9" s="45">
        <v>236.98</v>
      </c>
      <c r="H9" s="22" t="s">
        <v>13</v>
      </c>
    </row>
    <row r="10" customHeight="1" spans="1:8">
      <c r="A10" s="22">
        <v>6</v>
      </c>
      <c r="B10" s="224" t="s">
        <v>22</v>
      </c>
      <c r="C10" s="225" t="s">
        <v>23</v>
      </c>
      <c r="D10" s="45">
        <v>4.84</v>
      </c>
      <c r="E10" s="45">
        <v>4.84</v>
      </c>
      <c r="F10" s="45">
        <v>179.53</v>
      </c>
      <c r="G10" s="45">
        <v>868.93</v>
      </c>
      <c r="H10" s="22" t="s">
        <v>13</v>
      </c>
    </row>
    <row r="11" customHeight="1" spans="1:8">
      <c r="A11" s="22">
        <v>7</v>
      </c>
      <c r="B11" s="224" t="s">
        <v>24</v>
      </c>
      <c r="C11" s="225" t="s">
        <v>19</v>
      </c>
      <c r="D11" s="45">
        <v>2.84</v>
      </c>
      <c r="E11" s="45">
        <v>2.84</v>
      </c>
      <c r="F11" s="45">
        <v>179.53</v>
      </c>
      <c r="G11" s="45">
        <v>509.87</v>
      </c>
      <c r="H11" s="22" t="s">
        <v>13</v>
      </c>
    </row>
    <row r="12" customHeight="1" spans="1:8">
      <c r="A12" s="22">
        <v>8</v>
      </c>
      <c r="B12" s="224" t="s">
        <v>25</v>
      </c>
      <c r="C12" s="225" t="s">
        <v>26</v>
      </c>
      <c r="D12" s="45">
        <v>4</v>
      </c>
      <c r="E12" s="45">
        <v>4</v>
      </c>
      <c r="F12" s="45">
        <v>179.53</v>
      </c>
      <c r="G12" s="45">
        <v>718.12</v>
      </c>
      <c r="H12" s="22" t="s">
        <v>13</v>
      </c>
    </row>
    <row r="13" s="2" customFormat="1" customHeight="1" spans="1:8">
      <c r="A13" s="22">
        <v>9</v>
      </c>
      <c r="B13" s="226" t="s">
        <v>27</v>
      </c>
      <c r="C13" s="227" t="s">
        <v>28</v>
      </c>
      <c r="D13" s="45">
        <v>2.74</v>
      </c>
      <c r="E13" s="45">
        <v>2.74</v>
      </c>
      <c r="F13" s="45">
        <v>179.53</v>
      </c>
      <c r="G13" s="45">
        <v>491.91</v>
      </c>
      <c r="H13" s="22" t="s">
        <v>13</v>
      </c>
    </row>
    <row r="14" customHeight="1" spans="1:8">
      <c r="A14" s="22">
        <v>10</v>
      </c>
      <c r="B14" s="226" t="s">
        <v>29</v>
      </c>
      <c r="C14" s="227" t="s">
        <v>19</v>
      </c>
      <c r="D14" s="45">
        <v>3.11</v>
      </c>
      <c r="E14" s="45">
        <v>3.11</v>
      </c>
      <c r="F14" s="45">
        <v>179.53</v>
      </c>
      <c r="G14" s="45">
        <v>558.34</v>
      </c>
      <c r="H14" s="22" t="s">
        <v>13</v>
      </c>
    </row>
    <row r="15" customHeight="1" spans="1:8">
      <c r="A15" s="22">
        <v>11</v>
      </c>
      <c r="B15" s="228" t="s">
        <v>30</v>
      </c>
      <c r="C15" s="227" t="s">
        <v>31</v>
      </c>
      <c r="D15" s="45">
        <v>2.88</v>
      </c>
      <c r="E15" s="45">
        <v>2.88</v>
      </c>
      <c r="F15" s="45">
        <v>179.53</v>
      </c>
      <c r="G15" s="45">
        <v>517.05</v>
      </c>
      <c r="H15" s="22" t="s">
        <v>13</v>
      </c>
    </row>
    <row r="16" customHeight="1" spans="1:8">
      <c r="A16" s="22">
        <v>12</v>
      </c>
      <c r="B16" s="226" t="s">
        <v>32</v>
      </c>
      <c r="C16" s="227" t="s">
        <v>28</v>
      </c>
      <c r="D16" s="187">
        <v>2.74</v>
      </c>
      <c r="E16" s="187">
        <v>2.74</v>
      </c>
      <c r="F16" s="45">
        <v>179.53</v>
      </c>
      <c r="G16" s="45">
        <v>491.91</v>
      </c>
      <c r="H16" s="22" t="s">
        <v>13</v>
      </c>
    </row>
    <row r="17" customHeight="1" spans="1:8">
      <c r="A17" s="22">
        <v>13</v>
      </c>
      <c r="B17" s="226" t="s">
        <v>33</v>
      </c>
      <c r="C17" s="227" t="s">
        <v>19</v>
      </c>
      <c r="D17" s="45">
        <v>3.4</v>
      </c>
      <c r="E17" s="45">
        <v>3.4</v>
      </c>
      <c r="F17" s="45">
        <v>179.53</v>
      </c>
      <c r="G17" s="45">
        <v>610.4</v>
      </c>
      <c r="H17" s="22" t="s">
        <v>13</v>
      </c>
    </row>
    <row r="18" customHeight="1" spans="1:8">
      <c r="A18" s="22">
        <v>14</v>
      </c>
      <c r="B18" s="226" t="s">
        <v>34</v>
      </c>
      <c r="C18" s="227" t="s">
        <v>35</v>
      </c>
      <c r="D18" s="45">
        <v>2.87</v>
      </c>
      <c r="E18" s="45">
        <v>2.87</v>
      </c>
      <c r="F18" s="45">
        <v>179.53</v>
      </c>
      <c r="G18" s="45">
        <v>515.25</v>
      </c>
      <c r="H18" s="22" t="s">
        <v>13</v>
      </c>
    </row>
    <row r="19" customHeight="1" spans="1:8">
      <c r="A19" s="22">
        <v>15</v>
      </c>
      <c r="B19" s="226" t="s">
        <v>36</v>
      </c>
      <c r="C19" s="227" t="s">
        <v>37</v>
      </c>
      <c r="D19" s="45">
        <v>2.79</v>
      </c>
      <c r="E19" s="45">
        <v>2.79</v>
      </c>
      <c r="F19" s="45">
        <v>179.53</v>
      </c>
      <c r="G19" s="45">
        <v>500.89</v>
      </c>
      <c r="H19" s="22" t="s">
        <v>13</v>
      </c>
    </row>
    <row r="20" customHeight="1" spans="1:8">
      <c r="A20" s="22">
        <v>16</v>
      </c>
      <c r="B20" s="226" t="s">
        <v>38</v>
      </c>
      <c r="C20" s="227" t="s">
        <v>39</v>
      </c>
      <c r="D20" s="45">
        <v>3.2</v>
      </c>
      <c r="E20" s="45">
        <v>3.2</v>
      </c>
      <c r="F20" s="45">
        <v>179.53</v>
      </c>
      <c r="G20" s="45">
        <v>574.5</v>
      </c>
      <c r="H20" s="22" t="s">
        <v>13</v>
      </c>
    </row>
    <row r="21" customHeight="1" spans="1:8">
      <c r="A21" s="22">
        <v>17</v>
      </c>
      <c r="B21" s="226" t="s">
        <v>40</v>
      </c>
      <c r="C21" s="227" t="s">
        <v>41</v>
      </c>
      <c r="D21" s="45">
        <v>4.6</v>
      </c>
      <c r="E21" s="45">
        <v>4.6</v>
      </c>
      <c r="F21" s="45">
        <v>179.53</v>
      </c>
      <c r="G21" s="45">
        <v>825.84</v>
      </c>
      <c r="H21" s="22" t="s">
        <v>13</v>
      </c>
    </row>
    <row r="22" customHeight="1" spans="1:8">
      <c r="A22" s="22">
        <v>18</v>
      </c>
      <c r="B22" s="226" t="s">
        <v>42</v>
      </c>
      <c r="C22" s="227" t="s">
        <v>21</v>
      </c>
      <c r="D22" s="45">
        <v>1.68</v>
      </c>
      <c r="E22" s="45">
        <v>1.68</v>
      </c>
      <c r="F22" s="45">
        <v>179.53</v>
      </c>
      <c r="G22" s="45">
        <v>301.61</v>
      </c>
      <c r="H22" s="22" t="s">
        <v>13</v>
      </c>
    </row>
    <row r="23" customHeight="1" spans="1:8">
      <c r="A23" s="22">
        <v>19</v>
      </c>
      <c r="B23" s="226" t="s">
        <v>43</v>
      </c>
      <c r="C23" s="227" t="s">
        <v>44</v>
      </c>
      <c r="D23" s="45">
        <v>3.4</v>
      </c>
      <c r="E23" s="45">
        <v>3.4</v>
      </c>
      <c r="F23" s="45">
        <v>179.53</v>
      </c>
      <c r="G23" s="45">
        <v>610.4</v>
      </c>
      <c r="H23" s="22" t="s">
        <v>13</v>
      </c>
    </row>
    <row r="24" customHeight="1" spans="1:8">
      <c r="A24" s="22">
        <v>20</v>
      </c>
      <c r="B24" s="226" t="s">
        <v>45</v>
      </c>
      <c r="C24" s="227" t="s">
        <v>46</v>
      </c>
      <c r="D24" s="45">
        <v>2.72</v>
      </c>
      <c r="E24" s="45">
        <v>2.72</v>
      </c>
      <c r="F24" s="45">
        <v>179.53</v>
      </c>
      <c r="G24" s="45">
        <v>488.32</v>
      </c>
      <c r="H24" s="22" t="s">
        <v>13</v>
      </c>
    </row>
    <row r="25" customHeight="1" spans="1:8">
      <c r="A25" s="22">
        <v>21</v>
      </c>
      <c r="B25" s="226" t="s">
        <v>47</v>
      </c>
      <c r="C25" s="227" t="s">
        <v>48</v>
      </c>
      <c r="D25" s="45">
        <v>1.12</v>
      </c>
      <c r="E25" s="45">
        <v>1.12</v>
      </c>
      <c r="F25" s="45">
        <v>179.53</v>
      </c>
      <c r="G25" s="45">
        <v>201.07</v>
      </c>
      <c r="H25" s="22" t="s">
        <v>13</v>
      </c>
    </row>
    <row r="26" customHeight="1" spans="1:8">
      <c r="A26" s="22">
        <v>22</v>
      </c>
      <c r="B26" s="226" t="s">
        <v>49</v>
      </c>
      <c r="C26" s="227" t="s">
        <v>50</v>
      </c>
      <c r="D26" s="45">
        <v>4.26</v>
      </c>
      <c r="E26" s="45">
        <v>4.26</v>
      </c>
      <c r="F26" s="45">
        <v>179.53</v>
      </c>
      <c r="G26" s="45">
        <v>764.8</v>
      </c>
      <c r="H26" s="22" t="s">
        <v>13</v>
      </c>
    </row>
    <row r="27" customHeight="1" spans="1:8">
      <c r="A27" s="22">
        <v>23</v>
      </c>
      <c r="B27" s="226" t="s">
        <v>51</v>
      </c>
      <c r="C27" s="227" t="s">
        <v>39</v>
      </c>
      <c r="D27" s="229">
        <v>3.64</v>
      </c>
      <c r="E27" s="229">
        <v>3.64</v>
      </c>
      <c r="F27" s="45">
        <v>179.53</v>
      </c>
      <c r="G27" s="45">
        <v>653.49</v>
      </c>
      <c r="H27" s="22" t="s">
        <v>13</v>
      </c>
    </row>
    <row r="28" customHeight="1" spans="1:8">
      <c r="A28" s="22">
        <v>24</v>
      </c>
      <c r="B28" s="226" t="s">
        <v>52</v>
      </c>
      <c r="C28" s="227" t="s">
        <v>53</v>
      </c>
      <c r="D28" s="45">
        <v>2.69</v>
      </c>
      <c r="E28" s="45">
        <v>2.69</v>
      </c>
      <c r="F28" s="45">
        <v>179.53</v>
      </c>
      <c r="G28" s="45">
        <v>482.94</v>
      </c>
      <c r="H28" s="22" t="s">
        <v>13</v>
      </c>
    </row>
    <row r="29" customHeight="1" spans="1:8">
      <c r="A29" s="22">
        <v>25</v>
      </c>
      <c r="B29" s="226" t="s">
        <v>54</v>
      </c>
      <c r="C29" s="227" t="s">
        <v>26</v>
      </c>
      <c r="D29" s="45">
        <v>2.9</v>
      </c>
      <c r="E29" s="45">
        <v>2.9</v>
      </c>
      <c r="F29" s="45">
        <v>179.53</v>
      </c>
      <c r="G29" s="45">
        <v>520.64</v>
      </c>
      <c r="H29" s="22" t="s">
        <v>13</v>
      </c>
    </row>
    <row r="30" customHeight="1" spans="1:8">
      <c r="A30" s="22">
        <v>26</v>
      </c>
      <c r="B30" s="226" t="s">
        <v>55</v>
      </c>
      <c r="C30" s="227" t="s">
        <v>56</v>
      </c>
      <c r="D30" s="187">
        <v>3.66</v>
      </c>
      <c r="E30" s="187">
        <v>3.66</v>
      </c>
      <c r="F30" s="45">
        <v>179.53</v>
      </c>
      <c r="G30" s="45">
        <v>657.08</v>
      </c>
      <c r="H30" s="22" t="s">
        <v>13</v>
      </c>
    </row>
    <row r="31" customHeight="1" spans="1:8">
      <c r="A31" s="22">
        <v>27</v>
      </c>
      <c r="B31" s="226" t="s">
        <v>57</v>
      </c>
      <c r="C31" s="227" t="s">
        <v>56</v>
      </c>
      <c r="D31" s="45">
        <v>3.73</v>
      </c>
      <c r="E31" s="45">
        <v>3.73</v>
      </c>
      <c r="F31" s="45">
        <v>179.53</v>
      </c>
      <c r="G31" s="45">
        <v>669.65</v>
      </c>
      <c r="H31" s="22" t="s">
        <v>13</v>
      </c>
    </row>
    <row r="32" customHeight="1" spans="1:8">
      <c r="A32" s="22">
        <v>28</v>
      </c>
      <c r="B32" s="226" t="s">
        <v>58</v>
      </c>
      <c r="C32" s="227" t="s">
        <v>59</v>
      </c>
      <c r="D32" s="45">
        <v>3.29</v>
      </c>
      <c r="E32" s="45">
        <v>3.29</v>
      </c>
      <c r="F32" s="45">
        <v>179.53</v>
      </c>
      <c r="G32" s="45">
        <v>590.65</v>
      </c>
      <c r="H32" s="22" t="s">
        <v>13</v>
      </c>
    </row>
    <row r="33" s="2" customFormat="1" customHeight="1" spans="1:8">
      <c r="A33" s="22">
        <v>29</v>
      </c>
      <c r="B33" s="226" t="s">
        <v>60</v>
      </c>
      <c r="C33" s="227" t="s">
        <v>15</v>
      </c>
      <c r="D33" s="45">
        <v>3.52</v>
      </c>
      <c r="E33" s="45">
        <v>3.52</v>
      </c>
      <c r="F33" s="45">
        <v>179.53</v>
      </c>
      <c r="G33" s="45">
        <v>631.95</v>
      </c>
      <c r="H33" s="22" t="s">
        <v>13</v>
      </c>
    </row>
    <row r="34" customHeight="1" spans="1:8">
      <c r="A34" s="22">
        <v>30</v>
      </c>
      <c r="B34" s="226" t="s">
        <v>61</v>
      </c>
      <c r="C34" s="227" t="s">
        <v>59</v>
      </c>
      <c r="D34" s="45">
        <v>1.79</v>
      </c>
      <c r="E34" s="45">
        <v>1.79</v>
      </c>
      <c r="F34" s="45">
        <v>179.53</v>
      </c>
      <c r="G34" s="45">
        <v>321.36</v>
      </c>
      <c r="H34" s="22" t="s">
        <v>13</v>
      </c>
    </row>
    <row r="35" customHeight="1" spans="1:8">
      <c r="A35" s="22">
        <v>31</v>
      </c>
      <c r="B35" s="230" t="s">
        <v>62</v>
      </c>
      <c r="C35" s="227" t="s">
        <v>63</v>
      </c>
      <c r="D35" s="45">
        <v>4.2</v>
      </c>
      <c r="E35" s="45">
        <v>4.2</v>
      </c>
      <c r="F35" s="45">
        <v>179.53</v>
      </c>
      <c r="G35" s="45">
        <v>754.03</v>
      </c>
      <c r="H35" s="22" t="s">
        <v>13</v>
      </c>
    </row>
    <row r="36" customHeight="1" spans="1:8">
      <c r="A36" s="22">
        <v>32</v>
      </c>
      <c r="B36" s="226" t="s">
        <v>64</v>
      </c>
      <c r="C36" s="227" t="s">
        <v>65</v>
      </c>
      <c r="D36" s="45">
        <v>0.27</v>
      </c>
      <c r="E36" s="45">
        <v>0.27</v>
      </c>
      <c r="F36" s="45">
        <v>179.53</v>
      </c>
      <c r="G36" s="45">
        <v>48.47</v>
      </c>
      <c r="H36" s="22" t="s">
        <v>13</v>
      </c>
    </row>
    <row r="37" s="2" customFormat="1" customHeight="1" spans="1:8">
      <c r="A37" s="22">
        <v>33</v>
      </c>
      <c r="B37" s="226" t="s">
        <v>66</v>
      </c>
      <c r="C37" s="227" t="s">
        <v>39</v>
      </c>
      <c r="D37" s="45">
        <v>3.54</v>
      </c>
      <c r="E37" s="45">
        <v>3.54</v>
      </c>
      <c r="F37" s="45">
        <v>179.53</v>
      </c>
      <c r="G37" s="45">
        <v>635.54</v>
      </c>
      <c r="H37" s="22" t="s">
        <v>13</v>
      </c>
    </row>
    <row r="38" customHeight="1" spans="1:8">
      <c r="A38" s="22">
        <v>34</v>
      </c>
      <c r="B38" s="228" t="s">
        <v>67</v>
      </c>
      <c r="C38" s="227" t="s">
        <v>68</v>
      </c>
      <c r="D38" s="45">
        <v>4.08</v>
      </c>
      <c r="E38" s="45">
        <v>4.08</v>
      </c>
      <c r="F38" s="45">
        <v>179.53</v>
      </c>
      <c r="G38" s="45">
        <v>732.48</v>
      </c>
      <c r="H38" s="22" t="s">
        <v>13</v>
      </c>
    </row>
    <row r="39" customHeight="1" spans="1:8">
      <c r="A39" s="22">
        <v>35</v>
      </c>
      <c r="B39" s="226" t="s">
        <v>69</v>
      </c>
      <c r="C39" s="227" t="s">
        <v>21</v>
      </c>
      <c r="D39" s="45">
        <v>3.37</v>
      </c>
      <c r="E39" s="45">
        <v>3.37</v>
      </c>
      <c r="F39" s="45">
        <v>179.53</v>
      </c>
      <c r="G39" s="45">
        <v>605.02</v>
      </c>
      <c r="H39" s="22" t="s">
        <v>13</v>
      </c>
    </row>
    <row r="40" customHeight="1" spans="1:8">
      <c r="A40" s="22">
        <v>36</v>
      </c>
      <c r="B40" s="226" t="s">
        <v>70</v>
      </c>
      <c r="C40" s="227" t="s">
        <v>19</v>
      </c>
      <c r="D40" s="45">
        <v>2.67</v>
      </c>
      <c r="E40" s="45">
        <v>2.67</v>
      </c>
      <c r="F40" s="45">
        <v>179.53</v>
      </c>
      <c r="G40" s="45">
        <v>479.35</v>
      </c>
      <c r="H40" s="22" t="s">
        <v>13</v>
      </c>
    </row>
    <row r="41" customHeight="1" spans="1:8">
      <c r="A41" s="22">
        <v>37</v>
      </c>
      <c r="B41" s="226" t="s">
        <v>71</v>
      </c>
      <c r="C41" s="227" t="s">
        <v>19</v>
      </c>
      <c r="D41" s="45">
        <v>4.06</v>
      </c>
      <c r="E41" s="45">
        <v>4.06</v>
      </c>
      <c r="F41" s="45">
        <v>179.53</v>
      </c>
      <c r="G41" s="45">
        <v>728.89</v>
      </c>
      <c r="H41" s="22" t="s">
        <v>13</v>
      </c>
    </row>
    <row r="42" customHeight="1" spans="1:8">
      <c r="A42" s="22">
        <v>38</v>
      </c>
      <c r="B42" s="226" t="s">
        <v>72</v>
      </c>
      <c r="C42" s="227" t="s">
        <v>73</v>
      </c>
      <c r="D42" s="45">
        <v>2.49</v>
      </c>
      <c r="E42" s="45">
        <v>2.49</v>
      </c>
      <c r="F42" s="45">
        <v>179.53</v>
      </c>
      <c r="G42" s="45">
        <v>447.03</v>
      </c>
      <c r="H42" s="22" t="s">
        <v>13</v>
      </c>
    </row>
    <row r="43" customHeight="1" spans="1:8">
      <c r="A43" s="22">
        <v>39</v>
      </c>
      <c r="B43" s="226" t="s">
        <v>74</v>
      </c>
      <c r="C43" s="227" t="s">
        <v>75</v>
      </c>
      <c r="D43" s="45">
        <v>1.22</v>
      </c>
      <c r="E43" s="45">
        <v>1.22</v>
      </c>
      <c r="F43" s="45">
        <v>179.53</v>
      </c>
      <c r="G43" s="45">
        <v>219.03</v>
      </c>
      <c r="H43" s="22" t="s">
        <v>13</v>
      </c>
    </row>
    <row r="44" customHeight="1" spans="1:8">
      <c r="A44" s="22">
        <v>40</v>
      </c>
      <c r="B44" s="226" t="s">
        <v>76</v>
      </c>
      <c r="C44" s="227" t="s">
        <v>19</v>
      </c>
      <c r="D44" s="45">
        <v>3.11</v>
      </c>
      <c r="E44" s="45">
        <v>3.11</v>
      </c>
      <c r="F44" s="45">
        <v>179.53</v>
      </c>
      <c r="G44" s="45">
        <v>558.34</v>
      </c>
      <c r="H44" s="22" t="s">
        <v>13</v>
      </c>
    </row>
    <row r="45" customHeight="1" spans="1:8">
      <c r="A45" s="22">
        <v>41</v>
      </c>
      <c r="B45" s="226" t="s">
        <v>77</v>
      </c>
      <c r="C45" s="227" t="s">
        <v>41</v>
      </c>
      <c r="D45" s="45">
        <v>0.9</v>
      </c>
      <c r="E45" s="45">
        <v>0.9</v>
      </c>
      <c r="F45" s="45">
        <v>179.53</v>
      </c>
      <c r="G45" s="45">
        <v>161.58</v>
      </c>
      <c r="H45" s="22" t="s">
        <v>13</v>
      </c>
    </row>
    <row r="46" customHeight="1" spans="1:8">
      <c r="A46" s="22">
        <v>42</v>
      </c>
      <c r="B46" s="231" t="s">
        <v>78</v>
      </c>
      <c r="C46" s="232" t="s">
        <v>73</v>
      </c>
      <c r="D46" s="45">
        <v>2.42</v>
      </c>
      <c r="E46" s="45">
        <v>2.42</v>
      </c>
      <c r="F46" s="45">
        <v>179.53</v>
      </c>
      <c r="G46" s="45">
        <v>434.46</v>
      </c>
      <c r="H46" s="22" t="s">
        <v>13</v>
      </c>
    </row>
    <row r="47" customHeight="1" spans="1:8">
      <c r="A47" s="22">
        <v>43</v>
      </c>
      <c r="B47" s="231" t="s">
        <v>79</v>
      </c>
      <c r="C47" s="232" t="s">
        <v>68</v>
      </c>
      <c r="D47" s="45">
        <v>2.8</v>
      </c>
      <c r="E47" s="45">
        <v>2.8</v>
      </c>
      <c r="F47" s="45">
        <v>179.53</v>
      </c>
      <c r="G47" s="45">
        <v>502.68</v>
      </c>
      <c r="H47" s="22" t="s">
        <v>13</v>
      </c>
    </row>
    <row r="48" customHeight="1" spans="1:8">
      <c r="A48" s="22">
        <v>44</v>
      </c>
      <c r="B48" s="231" t="s">
        <v>80</v>
      </c>
      <c r="C48" s="232" t="s">
        <v>39</v>
      </c>
      <c r="D48" s="45">
        <v>3.09</v>
      </c>
      <c r="E48" s="45">
        <v>3.09</v>
      </c>
      <c r="F48" s="45">
        <v>179.53</v>
      </c>
      <c r="G48" s="45">
        <v>554.75</v>
      </c>
      <c r="H48" s="22" t="s">
        <v>13</v>
      </c>
    </row>
    <row r="49" customHeight="1" spans="1:8">
      <c r="A49" s="22">
        <v>45</v>
      </c>
      <c r="B49" s="231" t="s">
        <v>81</v>
      </c>
      <c r="C49" s="232" t="s">
        <v>75</v>
      </c>
      <c r="D49" s="45">
        <v>4.77</v>
      </c>
      <c r="E49" s="45">
        <v>4.77</v>
      </c>
      <c r="F49" s="45">
        <v>179.53</v>
      </c>
      <c r="G49" s="45">
        <v>856.36</v>
      </c>
      <c r="H49" s="22" t="s">
        <v>13</v>
      </c>
    </row>
    <row r="50" customHeight="1" spans="1:8">
      <c r="A50" s="22">
        <v>46</v>
      </c>
      <c r="B50" s="231" t="s">
        <v>82</v>
      </c>
      <c r="C50" s="232" t="s">
        <v>28</v>
      </c>
      <c r="D50" s="45">
        <v>2.85</v>
      </c>
      <c r="E50" s="45">
        <v>2.85</v>
      </c>
      <c r="F50" s="45">
        <v>179.53</v>
      </c>
      <c r="G50" s="45">
        <v>511.66</v>
      </c>
      <c r="H50" s="22" t="s">
        <v>13</v>
      </c>
    </row>
    <row r="51" s="2" customFormat="1" customHeight="1" spans="1:8">
      <c r="A51" s="22">
        <v>47</v>
      </c>
      <c r="B51" s="224" t="s">
        <v>83</v>
      </c>
      <c r="C51" s="225" t="s">
        <v>28</v>
      </c>
      <c r="D51" s="45">
        <v>3.82</v>
      </c>
      <c r="E51" s="45">
        <v>3.82</v>
      </c>
      <c r="F51" s="45">
        <v>179.53</v>
      </c>
      <c r="G51" s="45">
        <v>685.8</v>
      </c>
      <c r="H51" s="22" t="s">
        <v>84</v>
      </c>
    </row>
    <row r="52" s="2" customFormat="1" customHeight="1" spans="1:8">
      <c r="A52" s="22">
        <v>48</v>
      </c>
      <c r="B52" s="224" t="s">
        <v>85</v>
      </c>
      <c r="C52" s="225" t="s">
        <v>19</v>
      </c>
      <c r="D52" s="45">
        <v>5.81</v>
      </c>
      <c r="E52" s="45">
        <v>5.81</v>
      </c>
      <c r="F52" s="45">
        <v>179.53</v>
      </c>
      <c r="G52" s="45">
        <v>1043.07</v>
      </c>
      <c r="H52" s="22" t="s">
        <v>84</v>
      </c>
    </row>
    <row r="53" s="2" customFormat="1" customHeight="1" spans="1:8">
      <c r="A53" s="22">
        <v>49</v>
      </c>
      <c r="B53" s="224" t="s">
        <v>86</v>
      </c>
      <c r="C53" s="225" t="s">
        <v>48</v>
      </c>
      <c r="D53" s="45">
        <v>1.43</v>
      </c>
      <c r="E53" s="45">
        <v>1.43</v>
      </c>
      <c r="F53" s="45">
        <v>179.53</v>
      </c>
      <c r="G53" s="45">
        <v>256.73</v>
      </c>
      <c r="H53" s="22" t="s">
        <v>84</v>
      </c>
    </row>
    <row r="54" s="2" customFormat="1" customHeight="1" spans="1:8">
      <c r="A54" s="22">
        <v>50</v>
      </c>
      <c r="B54" s="224" t="s">
        <v>87</v>
      </c>
      <c r="C54" s="225" t="s">
        <v>21</v>
      </c>
      <c r="D54" s="45">
        <v>1.86</v>
      </c>
      <c r="E54" s="45">
        <v>1.86</v>
      </c>
      <c r="F54" s="45">
        <v>179.53</v>
      </c>
      <c r="G54" s="45">
        <v>333.93</v>
      </c>
      <c r="H54" s="22" t="s">
        <v>84</v>
      </c>
    </row>
    <row r="55" s="2" customFormat="1" customHeight="1" spans="1:8">
      <c r="A55" s="22">
        <v>51</v>
      </c>
      <c r="B55" s="224" t="s">
        <v>88</v>
      </c>
      <c r="C55" s="225" t="s">
        <v>89</v>
      </c>
      <c r="D55" s="45">
        <v>4.19</v>
      </c>
      <c r="E55" s="45">
        <v>4.19</v>
      </c>
      <c r="F55" s="45">
        <v>179.53</v>
      </c>
      <c r="G55" s="45">
        <v>752.23</v>
      </c>
      <c r="H55" s="22" t="s">
        <v>84</v>
      </c>
    </row>
    <row r="56" s="2" customFormat="1" customHeight="1" spans="1:8">
      <c r="A56" s="22">
        <v>52</v>
      </c>
      <c r="B56" s="224" t="s">
        <v>90</v>
      </c>
      <c r="C56" s="225" t="s">
        <v>91</v>
      </c>
      <c r="D56" s="45">
        <v>2.49</v>
      </c>
      <c r="E56" s="45">
        <v>2.49</v>
      </c>
      <c r="F56" s="45">
        <v>179.53</v>
      </c>
      <c r="G56" s="45">
        <v>447.03</v>
      </c>
      <c r="H56" s="22" t="s">
        <v>84</v>
      </c>
    </row>
    <row r="57" s="2" customFormat="1" customHeight="1" spans="1:8">
      <c r="A57" s="22">
        <v>53</v>
      </c>
      <c r="B57" s="224" t="s">
        <v>92</v>
      </c>
      <c r="C57" s="225" t="s">
        <v>41</v>
      </c>
      <c r="D57" s="45">
        <v>4.3</v>
      </c>
      <c r="E57" s="45">
        <v>4.3</v>
      </c>
      <c r="F57" s="45">
        <v>179.53</v>
      </c>
      <c r="G57" s="45">
        <v>771.98</v>
      </c>
      <c r="H57" s="22" t="s">
        <v>84</v>
      </c>
    </row>
    <row r="58" s="2" customFormat="1" customHeight="1" spans="1:8">
      <c r="A58" s="22">
        <v>54</v>
      </c>
      <c r="B58" s="224" t="s">
        <v>93</v>
      </c>
      <c r="C58" s="225" t="s">
        <v>28</v>
      </c>
      <c r="D58" s="45">
        <v>0.87</v>
      </c>
      <c r="E58" s="45">
        <v>0.87</v>
      </c>
      <c r="F58" s="45">
        <v>179.53</v>
      </c>
      <c r="G58" s="45">
        <v>156.19</v>
      </c>
      <c r="H58" s="22" t="s">
        <v>84</v>
      </c>
    </row>
    <row r="59" s="2" customFormat="1" customHeight="1" spans="1:8">
      <c r="A59" s="22">
        <v>55</v>
      </c>
      <c r="B59" s="226" t="s">
        <v>18</v>
      </c>
      <c r="C59" s="227" t="s">
        <v>89</v>
      </c>
      <c r="D59" s="45">
        <v>1.66</v>
      </c>
      <c r="E59" s="45">
        <v>1.66</v>
      </c>
      <c r="F59" s="45">
        <v>179.53</v>
      </c>
      <c r="G59" s="45">
        <v>298.02</v>
      </c>
      <c r="H59" s="22" t="s">
        <v>84</v>
      </c>
    </row>
    <row r="60" s="2" customFormat="1" customHeight="1" spans="1:8">
      <c r="A60" s="22">
        <v>56</v>
      </c>
      <c r="B60" s="226" t="s">
        <v>94</v>
      </c>
      <c r="C60" s="227" t="s">
        <v>95</v>
      </c>
      <c r="D60" s="45">
        <v>2.7</v>
      </c>
      <c r="E60" s="45">
        <v>2.7</v>
      </c>
      <c r="F60" s="45">
        <v>179.53</v>
      </c>
      <c r="G60" s="45">
        <v>484.73</v>
      </c>
      <c r="H60" s="22" t="s">
        <v>84</v>
      </c>
    </row>
    <row r="61" s="2" customFormat="1" customHeight="1" spans="1:8">
      <c r="A61" s="22">
        <v>57</v>
      </c>
      <c r="B61" s="226" t="s">
        <v>96</v>
      </c>
      <c r="C61" s="227" t="s">
        <v>21</v>
      </c>
      <c r="D61" s="45">
        <v>3.89</v>
      </c>
      <c r="E61" s="45">
        <v>3.89</v>
      </c>
      <c r="F61" s="45">
        <v>179.53</v>
      </c>
      <c r="G61" s="45">
        <v>698.37</v>
      </c>
      <c r="H61" s="22" t="s">
        <v>84</v>
      </c>
    </row>
    <row r="62" s="2" customFormat="1" customHeight="1" spans="1:8">
      <c r="A62" s="22">
        <v>58</v>
      </c>
      <c r="B62" s="231" t="s">
        <v>97</v>
      </c>
      <c r="C62" s="232" t="s">
        <v>39</v>
      </c>
      <c r="D62" s="45">
        <v>5.24</v>
      </c>
      <c r="E62" s="45">
        <v>5.24</v>
      </c>
      <c r="F62" s="45">
        <v>179.53</v>
      </c>
      <c r="G62" s="45">
        <v>940.74</v>
      </c>
      <c r="H62" s="22" t="s">
        <v>84</v>
      </c>
    </row>
    <row r="63" s="2" customFormat="1" customHeight="1" spans="1:8">
      <c r="A63" s="22">
        <v>59</v>
      </c>
      <c r="B63" s="231" t="s">
        <v>98</v>
      </c>
      <c r="C63" s="232" t="s">
        <v>44</v>
      </c>
      <c r="D63" s="45">
        <v>5.03</v>
      </c>
      <c r="E63" s="45">
        <v>5.03</v>
      </c>
      <c r="F63" s="45">
        <v>179.53</v>
      </c>
      <c r="G63" s="45">
        <v>903.04</v>
      </c>
      <c r="H63" s="22" t="s">
        <v>84</v>
      </c>
    </row>
    <row r="64" s="2" customFormat="1" customHeight="1" spans="1:8">
      <c r="A64" s="22">
        <v>60</v>
      </c>
      <c r="B64" s="231" t="s">
        <v>99</v>
      </c>
      <c r="C64" s="232" t="s">
        <v>12</v>
      </c>
      <c r="D64" s="45">
        <v>4.55</v>
      </c>
      <c r="E64" s="45">
        <v>4.55</v>
      </c>
      <c r="F64" s="45">
        <v>179.53</v>
      </c>
      <c r="G64" s="45">
        <v>816.86</v>
      </c>
      <c r="H64" s="22" t="s">
        <v>84</v>
      </c>
    </row>
    <row r="65" s="2" customFormat="1" customHeight="1" spans="1:8">
      <c r="A65" s="22">
        <v>61</v>
      </c>
      <c r="B65" s="231" t="s">
        <v>71</v>
      </c>
      <c r="C65" s="232" t="s">
        <v>56</v>
      </c>
      <c r="D65" s="45">
        <v>2.9</v>
      </c>
      <c r="E65" s="45">
        <v>2.9</v>
      </c>
      <c r="F65" s="45">
        <v>179.53</v>
      </c>
      <c r="G65" s="45">
        <v>520.64</v>
      </c>
      <c r="H65" s="22" t="s">
        <v>84</v>
      </c>
    </row>
    <row r="66" s="2" customFormat="1" customHeight="1" spans="1:8">
      <c r="A66" s="22">
        <v>62</v>
      </c>
      <c r="B66" s="231" t="s">
        <v>100</v>
      </c>
      <c r="C66" s="232" t="s">
        <v>28</v>
      </c>
      <c r="D66" s="45">
        <v>2.52</v>
      </c>
      <c r="E66" s="45">
        <v>2.52</v>
      </c>
      <c r="F66" s="45">
        <v>179.53</v>
      </c>
      <c r="G66" s="45">
        <v>452.42</v>
      </c>
      <c r="H66" s="22" t="s">
        <v>84</v>
      </c>
    </row>
    <row r="67" s="2" customFormat="1" customHeight="1" spans="1:8">
      <c r="A67" s="22">
        <v>63</v>
      </c>
      <c r="B67" s="231" t="s">
        <v>66</v>
      </c>
      <c r="C67" s="232" t="s">
        <v>101</v>
      </c>
      <c r="D67" s="45">
        <v>2.25</v>
      </c>
      <c r="E67" s="45">
        <v>2.25</v>
      </c>
      <c r="F67" s="45">
        <v>179.53</v>
      </c>
      <c r="G67" s="45">
        <v>403.94</v>
      </c>
      <c r="H67" s="22" t="s">
        <v>84</v>
      </c>
    </row>
    <row r="68" s="2" customFormat="1" customHeight="1" spans="1:8">
      <c r="A68" s="22">
        <v>64</v>
      </c>
      <c r="B68" s="233" t="s">
        <v>102</v>
      </c>
      <c r="C68" s="24" t="s">
        <v>59</v>
      </c>
      <c r="D68" s="45">
        <v>2.99</v>
      </c>
      <c r="E68" s="45">
        <v>2.99</v>
      </c>
      <c r="F68" s="45">
        <v>179.53</v>
      </c>
      <c r="G68" s="45">
        <v>536.79</v>
      </c>
      <c r="H68" s="22" t="s">
        <v>84</v>
      </c>
    </row>
    <row r="69" s="2" customFormat="1" customHeight="1" spans="1:8">
      <c r="A69" s="22">
        <v>65</v>
      </c>
      <c r="B69" s="226" t="s">
        <v>103</v>
      </c>
      <c r="C69" s="227" t="s">
        <v>104</v>
      </c>
      <c r="D69" s="45">
        <v>3.52</v>
      </c>
      <c r="E69" s="45">
        <v>3.52</v>
      </c>
      <c r="F69" s="45">
        <v>179.53</v>
      </c>
      <c r="G69" s="45">
        <v>631.95</v>
      </c>
      <c r="H69" s="22" t="s">
        <v>84</v>
      </c>
    </row>
    <row r="70" s="2" customFormat="1" customHeight="1" spans="1:8">
      <c r="A70" s="22">
        <v>66</v>
      </c>
      <c r="B70" s="231" t="s">
        <v>105</v>
      </c>
      <c r="C70" s="232" t="s">
        <v>59</v>
      </c>
      <c r="D70" s="45">
        <v>4.32</v>
      </c>
      <c r="E70" s="45">
        <v>4.32</v>
      </c>
      <c r="F70" s="45">
        <v>179.53</v>
      </c>
      <c r="G70" s="45">
        <v>775.57</v>
      </c>
      <c r="H70" s="22" t="s">
        <v>84</v>
      </c>
    </row>
    <row r="71" s="2" customFormat="1" customHeight="1" spans="1:8">
      <c r="A71" s="22">
        <v>67</v>
      </c>
      <c r="B71" s="226" t="s">
        <v>106</v>
      </c>
      <c r="C71" s="227" t="s">
        <v>37</v>
      </c>
      <c r="D71" s="45">
        <v>2.83</v>
      </c>
      <c r="E71" s="45">
        <v>2.83</v>
      </c>
      <c r="F71" s="45">
        <v>179.53</v>
      </c>
      <c r="G71" s="45">
        <v>508.07</v>
      </c>
      <c r="H71" s="22" t="s">
        <v>84</v>
      </c>
    </row>
    <row r="72" s="2" customFormat="1" customHeight="1" spans="1:8">
      <c r="A72" s="22">
        <v>68</v>
      </c>
      <c r="B72" s="226" t="s">
        <v>107</v>
      </c>
      <c r="C72" s="227" t="s">
        <v>108</v>
      </c>
      <c r="D72" s="45">
        <v>7.41</v>
      </c>
      <c r="E72" s="45">
        <v>7.41</v>
      </c>
      <c r="F72" s="45">
        <v>179.53</v>
      </c>
      <c r="G72" s="45">
        <v>1330.32</v>
      </c>
      <c r="H72" s="22" t="s">
        <v>84</v>
      </c>
    </row>
    <row r="73" s="2" customFormat="1" customHeight="1" spans="1:8">
      <c r="A73" s="22">
        <v>69</v>
      </c>
      <c r="B73" s="231" t="s">
        <v>109</v>
      </c>
      <c r="C73" s="232" t="s">
        <v>110</v>
      </c>
      <c r="D73" s="45">
        <v>1.53</v>
      </c>
      <c r="E73" s="45">
        <v>1.53</v>
      </c>
      <c r="F73" s="45">
        <v>179.53</v>
      </c>
      <c r="G73" s="45">
        <v>274.68</v>
      </c>
      <c r="H73" s="22" t="s">
        <v>84</v>
      </c>
    </row>
    <row r="74" s="2" customFormat="1" customHeight="1" spans="1:8">
      <c r="A74" s="22">
        <v>70</v>
      </c>
      <c r="B74" s="234" t="s">
        <v>111</v>
      </c>
      <c r="C74" s="235" t="s">
        <v>23</v>
      </c>
      <c r="D74" s="45">
        <v>1.8</v>
      </c>
      <c r="E74" s="45">
        <v>1.8</v>
      </c>
      <c r="F74" s="45">
        <v>179.53</v>
      </c>
      <c r="G74" s="45">
        <v>323.15</v>
      </c>
      <c r="H74" s="22" t="s">
        <v>112</v>
      </c>
    </row>
    <row r="75" s="2" customFormat="1" customHeight="1" spans="1:8">
      <c r="A75" s="22">
        <v>71</v>
      </c>
      <c r="B75" s="234" t="s">
        <v>113</v>
      </c>
      <c r="C75" s="235" t="s">
        <v>12</v>
      </c>
      <c r="D75" s="45">
        <v>3.13</v>
      </c>
      <c r="E75" s="45">
        <v>3.13</v>
      </c>
      <c r="F75" s="45">
        <v>179.53</v>
      </c>
      <c r="G75" s="45">
        <v>561.93</v>
      </c>
      <c r="H75" s="22" t="s">
        <v>112</v>
      </c>
    </row>
    <row r="76" s="2" customFormat="1" customHeight="1" spans="1:8">
      <c r="A76" s="22">
        <v>72</v>
      </c>
      <c r="B76" s="234" t="s">
        <v>114</v>
      </c>
      <c r="C76" s="235" t="s">
        <v>101</v>
      </c>
      <c r="D76" s="45">
        <v>3.26</v>
      </c>
      <c r="E76" s="45">
        <v>3.26</v>
      </c>
      <c r="F76" s="45">
        <v>179.53</v>
      </c>
      <c r="G76" s="45">
        <v>585.27</v>
      </c>
      <c r="H76" s="22" t="s">
        <v>112</v>
      </c>
    </row>
    <row r="77" s="2" customFormat="1" customHeight="1" spans="1:8">
      <c r="A77" s="22">
        <v>73</v>
      </c>
      <c r="B77" s="234" t="s">
        <v>115</v>
      </c>
      <c r="C77" s="235" t="s">
        <v>116</v>
      </c>
      <c r="D77" s="45">
        <v>3.45</v>
      </c>
      <c r="E77" s="45">
        <v>3.45</v>
      </c>
      <c r="F77" s="45">
        <v>179.53</v>
      </c>
      <c r="G77" s="45">
        <v>619.38</v>
      </c>
      <c r="H77" s="22" t="s">
        <v>112</v>
      </c>
    </row>
    <row r="78" s="2" customFormat="1" customHeight="1" spans="1:8">
      <c r="A78" s="22">
        <v>74</v>
      </c>
      <c r="B78" s="234" t="s">
        <v>117</v>
      </c>
      <c r="C78" s="235" t="s">
        <v>28</v>
      </c>
      <c r="D78" s="45">
        <v>4.57</v>
      </c>
      <c r="E78" s="45">
        <v>4.57</v>
      </c>
      <c r="F78" s="45">
        <v>179.53</v>
      </c>
      <c r="G78" s="45">
        <v>820.45</v>
      </c>
      <c r="H78" s="22" t="s">
        <v>112</v>
      </c>
    </row>
    <row r="79" s="2" customFormat="1" customHeight="1" spans="1:8">
      <c r="A79" s="22">
        <v>75</v>
      </c>
      <c r="B79" s="224" t="s">
        <v>118</v>
      </c>
      <c r="C79" s="225" t="s">
        <v>59</v>
      </c>
      <c r="D79" s="45">
        <v>2.33</v>
      </c>
      <c r="E79" s="45">
        <v>2.33</v>
      </c>
      <c r="F79" s="45">
        <v>179.53</v>
      </c>
      <c r="G79" s="45">
        <v>418.3</v>
      </c>
      <c r="H79" s="22" t="s">
        <v>112</v>
      </c>
    </row>
    <row r="80" s="2" customFormat="1" customHeight="1" spans="1:8">
      <c r="A80" s="22">
        <v>76</v>
      </c>
      <c r="B80" s="224" t="s">
        <v>119</v>
      </c>
      <c r="C80" s="225" t="s">
        <v>120</v>
      </c>
      <c r="D80" s="45">
        <v>1.98</v>
      </c>
      <c r="E80" s="45">
        <v>1.98</v>
      </c>
      <c r="F80" s="45">
        <v>179.53</v>
      </c>
      <c r="G80" s="45">
        <v>355.47</v>
      </c>
      <c r="H80" s="22" t="s">
        <v>112</v>
      </c>
    </row>
    <row r="81" s="2" customFormat="1" customHeight="1" spans="1:8">
      <c r="A81" s="22">
        <v>77</v>
      </c>
      <c r="B81" s="224" t="s">
        <v>121</v>
      </c>
      <c r="C81" s="225" t="s">
        <v>56</v>
      </c>
      <c r="D81" s="45">
        <v>3.73</v>
      </c>
      <c r="E81" s="45">
        <v>3.73</v>
      </c>
      <c r="F81" s="45">
        <v>179.53</v>
      </c>
      <c r="G81" s="45">
        <v>669.65</v>
      </c>
      <c r="H81" s="22" t="s">
        <v>112</v>
      </c>
    </row>
    <row r="82" s="2" customFormat="1" customHeight="1" spans="1:8">
      <c r="A82" s="22">
        <v>78</v>
      </c>
      <c r="B82" s="226" t="s">
        <v>122</v>
      </c>
      <c r="C82" s="227" t="s">
        <v>89</v>
      </c>
      <c r="D82" s="45">
        <v>2.63</v>
      </c>
      <c r="E82" s="45">
        <v>2.63</v>
      </c>
      <c r="F82" s="45">
        <v>179.53</v>
      </c>
      <c r="G82" s="45">
        <v>472.16</v>
      </c>
      <c r="H82" s="22" t="s">
        <v>112</v>
      </c>
    </row>
    <row r="83" s="2" customFormat="1" customHeight="1" spans="1:8">
      <c r="A83" s="22">
        <v>79</v>
      </c>
      <c r="B83" s="226" t="s">
        <v>123</v>
      </c>
      <c r="C83" s="227" t="s">
        <v>56</v>
      </c>
      <c r="D83" s="45">
        <v>2.31</v>
      </c>
      <c r="E83" s="45">
        <v>2.31</v>
      </c>
      <c r="F83" s="45">
        <v>179.53</v>
      </c>
      <c r="G83" s="45">
        <v>414.71</v>
      </c>
      <c r="H83" s="22" t="s">
        <v>112</v>
      </c>
    </row>
    <row r="84" s="2" customFormat="1" customHeight="1" spans="1:8">
      <c r="A84" s="22">
        <v>80</v>
      </c>
      <c r="B84" s="226" t="s">
        <v>124</v>
      </c>
      <c r="C84" s="227" t="s">
        <v>125</v>
      </c>
      <c r="D84" s="45">
        <v>3.27</v>
      </c>
      <c r="E84" s="45">
        <v>3.27</v>
      </c>
      <c r="F84" s="45">
        <v>179.53</v>
      </c>
      <c r="G84" s="45">
        <v>587.06</v>
      </c>
      <c r="H84" s="22" t="s">
        <v>112</v>
      </c>
    </row>
    <row r="85" s="2" customFormat="1" customHeight="1" spans="1:8">
      <c r="A85" s="22">
        <v>81</v>
      </c>
      <c r="B85" s="226" t="s">
        <v>126</v>
      </c>
      <c r="C85" s="227" t="s">
        <v>50</v>
      </c>
      <c r="D85" s="45">
        <v>3.49</v>
      </c>
      <c r="E85" s="45">
        <v>3.49</v>
      </c>
      <c r="F85" s="45">
        <v>179.53</v>
      </c>
      <c r="G85" s="45">
        <v>626.56</v>
      </c>
      <c r="H85" s="22" t="s">
        <v>112</v>
      </c>
    </row>
    <row r="86" s="2" customFormat="1" customHeight="1" spans="1:8">
      <c r="A86" s="22">
        <v>82</v>
      </c>
      <c r="B86" s="226" t="s">
        <v>127</v>
      </c>
      <c r="C86" s="236" t="s">
        <v>50</v>
      </c>
      <c r="D86" s="45">
        <v>3.27</v>
      </c>
      <c r="E86" s="45">
        <v>3.27</v>
      </c>
      <c r="F86" s="45">
        <v>179.53</v>
      </c>
      <c r="G86" s="45">
        <v>587.06</v>
      </c>
      <c r="H86" s="22" t="s">
        <v>112</v>
      </c>
    </row>
    <row r="87" s="2" customFormat="1" customHeight="1" spans="1:8">
      <c r="A87" s="22">
        <v>83</v>
      </c>
      <c r="B87" s="226" t="s">
        <v>128</v>
      </c>
      <c r="C87" s="227" t="s">
        <v>89</v>
      </c>
      <c r="D87" s="45">
        <v>4.2</v>
      </c>
      <c r="E87" s="45">
        <v>4.2</v>
      </c>
      <c r="F87" s="45">
        <v>179.53</v>
      </c>
      <c r="G87" s="45">
        <v>754.03</v>
      </c>
      <c r="H87" s="22" t="s">
        <v>112</v>
      </c>
    </row>
    <row r="88" s="2" customFormat="1" customHeight="1" spans="1:8">
      <c r="A88" s="22">
        <v>84</v>
      </c>
      <c r="B88" s="228" t="s">
        <v>129</v>
      </c>
      <c r="C88" s="227" t="s">
        <v>59</v>
      </c>
      <c r="D88" s="45">
        <v>3.91</v>
      </c>
      <c r="E88" s="45">
        <v>3.91</v>
      </c>
      <c r="F88" s="45">
        <v>179.53</v>
      </c>
      <c r="G88" s="45">
        <v>701.96</v>
      </c>
      <c r="H88" s="22" t="s">
        <v>112</v>
      </c>
    </row>
    <row r="89" s="2" customFormat="1" customHeight="1" spans="1:8">
      <c r="A89" s="22">
        <v>85</v>
      </c>
      <c r="B89" s="226" t="s">
        <v>130</v>
      </c>
      <c r="C89" s="227" t="s">
        <v>26</v>
      </c>
      <c r="D89" s="45">
        <v>0.7</v>
      </c>
      <c r="E89" s="45">
        <v>0.7</v>
      </c>
      <c r="F89" s="45">
        <v>179.53</v>
      </c>
      <c r="G89" s="45">
        <v>125.67</v>
      </c>
      <c r="H89" s="22" t="s">
        <v>112</v>
      </c>
    </row>
    <row r="90" s="2" customFormat="1" customHeight="1" spans="1:8">
      <c r="A90" s="22">
        <v>86</v>
      </c>
      <c r="B90" s="226" t="s">
        <v>131</v>
      </c>
      <c r="C90" s="227" t="s">
        <v>19</v>
      </c>
      <c r="D90" s="45">
        <v>1.41</v>
      </c>
      <c r="E90" s="45">
        <v>1.41</v>
      </c>
      <c r="F90" s="45">
        <v>179.53</v>
      </c>
      <c r="G90" s="45">
        <v>253.14</v>
      </c>
      <c r="H90" s="22" t="s">
        <v>112</v>
      </c>
    </row>
    <row r="91" s="2" customFormat="1" customHeight="1" spans="1:8">
      <c r="A91" s="22">
        <v>87</v>
      </c>
      <c r="B91" s="226" t="s">
        <v>132</v>
      </c>
      <c r="C91" s="227" t="s">
        <v>26</v>
      </c>
      <c r="D91" s="45">
        <v>3.15</v>
      </c>
      <c r="E91" s="45">
        <v>3.15</v>
      </c>
      <c r="F91" s="45">
        <v>179.53</v>
      </c>
      <c r="G91" s="45">
        <v>565.52</v>
      </c>
      <c r="H91" s="22" t="s">
        <v>112</v>
      </c>
    </row>
    <row r="92" s="2" customFormat="1" customHeight="1" spans="1:8">
      <c r="A92" s="22">
        <v>88</v>
      </c>
      <c r="B92" s="226" t="s">
        <v>133</v>
      </c>
      <c r="C92" s="227" t="s">
        <v>134</v>
      </c>
      <c r="D92" s="45">
        <v>2.55</v>
      </c>
      <c r="E92" s="45">
        <v>2.55</v>
      </c>
      <c r="F92" s="45">
        <v>179.53</v>
      </c>
      <c r="G92" s="45">
        <v>457.8</v>
      </c>
      <c r="H92" s="22" t="s">
        <v>112</v>
      </c>
    </row>
    <row r="93" s="2" customFormat="1" customHeight="1" spans="1:8">
      <c r="A93" s="22">
        <v>89</v>
      </c>
      <c r="B93" s="226" t="s">
        <v>135</v>
      </c>
      <c r="C93" s="227" t="s">
        <v>50</v>
      </c>
      <c r="D93" s="45">
        <v>3.62</v>
      </c>
      <c r="E93" s="45">
        <v>3.62</v>
      </c>
      <c r="F93" s="45">
        <v>179.53</v>
      </c>
      <c r="G93" s="45">
        <v>649.9</v>
      </c>
      <c r="H93" s="22" t="s">
        <v>112</v>
      </c>
    </row>
    <row r="94" s="2" customFormat="1" customHeight="1" spans="1:8">
      <c r="A94" s="22">
        <v>90</v>
      </c>
      <c r="B94" s="226" t="s">
        <v>136</v>
      </c>
      <c r="C94" s="227" t="s">
        <v>19</v>
      </c>
      <c r="D94" s="45">
        <v>1.62</v>
      </c>
      <c r="E94" s="45">
        <v>1.62</v>
      </c>
      <c r="F94" s="45">
        <v>179.53</v>
      </c>
      <c r="G94" s="45">
        <v>290.84</v>
      </c>
      <c r="H94" s="22" t="s">
        <v>112</v>
      </c>
    </row>
    <row r="95" s="2" customFormat="1" customHeight="1" spans="1:8">
      <c r="A95" s="22">
        <v>91</v>
      </c>
      <c r="B95" s="226" t="s">
        <v>137</v>
      </c>
      <c r="C95" s="227" t="s">
        <v>17</v>
      </c>
      <c r="D95" s="45">
        <v>2.64</v>
      </c>
      <c r="E95" s="45">
        <v>2.64</v>
      </c>
      <c r="F95" s="45">
        <v>179.53</v>
      </c>
      <c r="G95" s="45">
        <v>473.96</v>
      </c>
      <c r="H95" s="22" t="s">
        <v>112</v>
      </c>
    </row>
    <row r="96" s="2" customFormat="1" customHeight="1" spans="1:8">
      <c r="A96" s="22">
        <v>92</v>
      </c>
      <c r="B96" s="226" t="s">
        <v>138</v>
      </c>
      <c r="C96" s="227" t="s">
        <v>21</v>
      </c>
      <c r="D96" s="45">
        <v>2.86</v>
      </c>
      <c r="E96" s="45">
        <v>2.86</v>
      </c>
      <c r="F96" s="45">
        <v>179.53</v>
      </c>
      <c r="G96" s="45">
        <v>513.46</v>
      </c>
      <c r="H96" s="22" t="s">
        <v>112</v>
      </c>
    </row>
    <row r="97" s="2" customFormat="1" customHeight="1" spans="1:8">
      <c r="A97" s="22">
        <v>93</v>
      </c>
      <c r="B97" s="226" t="s">
        <v>139</v>
      </c>
      <c r="C97" s="227" t="s">
        <v>91</v>
      </c>
      <c r="D97" s="45">
        <v>2.27</v>
      </c>
      <c r="E97" s="45">
        <v>2.27</v>
      </c>
      <c r="F97" s="45">
        <v>179.53</v>
      </c>
      <c r="G97" s="45">
        <v>407.53</v>
      </c>
      <c r="H97" s="22" t="s">
        <v>112</v>
      </c>
    </row>
    <row r="98" s="2" customFormat="1" customHeight="1" spans="1:8">
      <c r="A98" s="22">
        <v>94</v>
      </c>
      <c r="B98" s="231" t="s">
        <v>140</v>
      </c>
      <c r="C98" s="232" t="s">
        <v>28</v>
      </c>
      <c r="D98" s="45">
        <v>1.84</v>
      </c>
      <c r="E98" s="45">
        <v>1.84</v>
      </c>
      <c r="F98" s="45">
        <v>179.53</v>
      </c>
      <c r="G98" s="45">
        <v>330.34</v>
      </c>
      <c r="H98" s="22" t="s">
        <v>112</v>
      </c>
    </row>
    <row r="99" s="2" customFormat="1" customHeight="1" spans="1:8">
      <c r="A99" s="22">
        <v>95</v>
      </c>
      <c r="B99" s="224" t="s">
        <v>141</v>
      </c>
      <c r="C99" s="225" t="s">
        <v>142</v>
      </c>
      <c r="D99" s="45">
        <v>6.72</v>
      </c>
      <c r="E99" s="45">
        <v>6.72</v>
      </c>
      <c r="F99" s="45">
        <v>179.53</v>
      </c>
      <c r="G99" s="45">
        <v>1206.44</v>
      </c>
      <c r="H99" s="22" t="s">
        <v>143</v>
      </c>
    </row>
    <row r="100" s="2" customFormat="1" customHeight="1" spans="1:8">
      <c r="A100" s="22">
        <v>96</v>
      </c>
      <c r="B100" s="224" t="s">
        <v>144</v>
      </c>
      <c r="C100" s="225" t="s">
        <v>44</v>
      </c>
      <c r="D100" s="45">
        <v>8.54</v>
      </c>
      <c r="E100" s="45">
        <v>8.54</v>
      </c>
      <c r="F100" s="45">
        <v>179.53</v>
      </c>
      <c r="G100" s="45">
        <v>1533.19</v>
      </c>
      <c r="H100" s="22" t="s">
        <v>143</v>
      </c>
    </row>
    <row r="101" s="2" customFormat="1" customHeight="1" spans="1:8">
      <c r="A101" s="22">
        <v>97</v>
      </c>
      <c r="B101" s="224" t="s">
        <v>145</v>
      </c>
      <c r="C101" s="225" t="s">
        <v>28</v>
      </c>
      <c r="D101" s="45">
        <v>3.06</v>
      </c>
      <c r="E101" s="45">
        <v>3.06</v>
      </c>
      <c r="F101" s="45">
        <v>179.53</v>
      </c>
      <c r="G101" s="45">
        <v>549.36</v>
      </c>
      <c r="H101" s="22" t="s">
        <v>143</v>
      </c>
    </row>
    <row r="102" s="2" customFormat="1" customHeight="1" spans="1:8">
      <c r="A102" s="22">
        <v>98</v>
      </c>
      <c r="B102" s="224" t="s">
        <v>146</v>
      </c>
      <c r="C102" s="225" t="s">
        <v>44</v>
      </c>
      <c r="D102" s="45">
        <v>4.52</v>
      </c>
      <c r="E102" s="45">
        <v>4.52</v>
      </c>
      <c r="F102" s="45">
        <v>179.53</v>
      </c>
      <c r="G102" s="45">
        <v>811.48</v>
      </c>
      <c r="H102" s="22" t="s">
        <v>143</v>
      </c>
    </row>
    <row r="103" s="2" customFormat="1" customHeight="1" spans="1:8">
      <c r="A103" s="22">
        <v>99</v>
      </c>
      <c r="B103" s="224" t="s">
        <v>147</v>
      </c>
      <c r="C103" s="225" t="s">
        <v>26</v>
      </c>
      <c r="D103" s="45">
        <v>2.53</v>
      </c>
      <c r="E103" s="45">
        <v>2.53</v>
      </c>
      <c r="F103" s="45">
        <v>179.53</v>
      </c>
      <c r="G103" s="45">
        <v>454.21</v>
      </c>
      <c r="H103" s="22" t="s">
        <v>143</v>
      </c>
    </row>
    <row r="104" s="2" customFormat="1" customHeight="1" spans="1:8">
      <c r="A104" s="22">
        <v>100</v>
      </c>
      <c r="B104" s="224" t="s">
        <v>148</v>
      </c>
      <c r="C104" s="225" t="s">
        <v>56</v>
      </c>
      <c r="D104" s="45">
        <v>4.48</v>
      </c>
      <c r="E104" s="45">
        <v>4.48</v>
      </c>
      <c r="F104" s="45">
        <v>179.53</v>
      </c>
      <c r="G104" s="45">
        <v>804.29</v>
      </c>
      <c r="H104" s="22" t="s">
        <v>143</v>
      </c>
    </row>
    <row r="105" s="2" customFormat="1" customHeight="1" spans="1:8">
      <c r="A105" s="22">
        <v>101</v>
      </c>
      <c r="B105" s="224" t="s">
        <v>149</v>
      </c>
      <c r="C105" s="225" t="s">
        <v>101</v>
      </c>
      <c r="D105" s="45">
        <v>5.02</v>
      </c>
      <c r="E105" s="45">
        <v>5.02</v>
      </c>
      <c r="F105" s="45">
        <v>179.53</v>
      </c>
      <c r="G105" s="45">
        <v>901.24</v>
      </c>
      <c r="H105" s="22" t="s">
        <v>143</v>
      </c>
    </row>
    <row r="106" s="2" customFormat="1" customHeight="1" spans="1:8">
      <c r="A106" s="22">
        <v>102</v>
      </c>
      <c r="B106" s="224" t="s">
        <v>150</v>
      </c>
      <c r="C106" s="225" t="s">
        <v>89</v>
      </c>
      <c r="D106" s="45">
        <v>4.98</v>
      </c>
      <c r="E106" s="45">
        <v>4.98</v>
      </c>
      <c r="F106" s="45">
        <v>179.53</v>
      </c>
      <c r="G106" s="45">
        <v>894.06</v>
      </c>
      <c r="H106" s="22" t="s">
        <v>143</v>
      </c>
    </row>
    <row r="107" s="2" customFormat="1" customHeight="1" spans="1:8">
      <c r="A107" s="22">
        <v>103</v>
      </c>
      <c r="B107" s="226" t="s">
        <v>151</v>
      </c>
      <c r="C107" s="227" t="s">
        <v>104</v>
      </c>
      <c r="D107" s="45">
        <v>6.3</v>
      </c>
      <c r="E107" s="45">
        <v>6.3</v>
      </c>
      <c r="F107" s="45">
        <v>179.53</v>
      </c>
      <c r="G107" s="45">
        <v>1131.04</v>
      </c>
      <c r="H107" s="22" t="s">
        <v>143</v>
      </c>
    </row>
    <row r="108" s="2" customFormat="1" customHeight="1" spans="1:8">
      <c r="A108" s="22">
        <v>104</v>
      </c>
      <c r="B108" s="226" t="s">
        <v>152</v>
      </c>
      <c r="C108" s="227" t="s">
        <v>19</v>
      </c>
      <c r="D108" s="45">
        <v>4.67</v>
      </c>
      <c r="E108" s="45">
        <v>4.67</v>
      </c>
      <c r="F108" s="45">
        <v>179.53</v>
      </c>
      <c r="G108" s="45">
        <v>838.41</v>
      </c>
      <c r="H108" s="22" t="s">
        <v>143</v>
      </c>
    </row>
    <row r="109" s="2" customFormat="1" customHeight="1" spans="1:8">
      <c r="A109" s="22">
        <v>105</v>
      </c>
      <c r="B109" s="226" t="s">
        <v>153</v>
      </c>
      <c r="C109" s="227" t="s">
        <v>39</v>
      </c>
      <c r="D109" s="45">
        <v>4.85</v>
      </c>
      <c r="E109" s="45">
        <v>4.85</v>
      </c>
      <c r="F109" s="45">
        <v>179.53</v>
      </c>
      <c r="G109" s="45">
        <v>870.72</v>
      </c>
      <c r="H109" s="22" t="s">
        <v>143</v>
      </c>
    </row>
    <row r="110" s="2" customFormat="1" customHeight="1" spans="1:8">
      <c r="A110" s="22">
        <v>106</v>
      </c>
      <c r="B110" s="226" t="s">
        <v>154</v>
      </c>
      <c r="C110" s="227" t="s">
        <v>21</v>
      </c>
      <c r="D110" s="45">
        <v>7.69</v>
      </c>
      <c r="E110" s="45">
        <v>7.69</v>
      </c>
      <c r="F110" s="45">
        <v>179.53</v>
      </c>
      <c r="G110" s="45">
        <v>1380.59</v>
      </c>
      <c r="H110" s="22" t="s">
        <v>143</v>
      </c>
    </row>
    <row r="111" s="2" customFormat="1" customHeight="1" spans="1:8">
      <c r="A111" s="22">
        <v>107</v>
      </c>
      <c r="B111" s="226" t="s">
        <v>155</v>
      </c>
      <c r="C111" s="227" t="s">
        <v>53</v>
      </c>
      <c r="D111" s="45">
        <v>5.18</v>
      </c>
      <c r="E111" s="45">
        <v>5.18</v>
      </c>
      <c r="F111" s="45">
        <v>179.53</v>
      </c>
      <c r="G111" s="45">
        <v>929.97</v>
      </c>
      <c r="H111" s="22" t="s">
        <v>143</v>
      </c>
    </row>
    <row r="112" s="2" customFormat="1" customHeight="1" spans="1:8">
      <c r="A112" s="22">
        <v>108</v>
      </c>
      <c r="B112" s="228" t="s">
        <v>156</v>
      </c>
      <c r="C112" s="227" t="s">
        <v>44</v>
      </c>
      <c r="D112" s="45">
        <v>4.24</v>
      </c>
      <c r="E112" s="45">
        <v>4.24</v>
      </c>
      <c r="F112" s="45">
        <v>179.53</v>
      </c>
      <c r="G112" s="45">
        <v>761.21</v>
      </c>
      <c r="H112" s="22" t="s">
        <v>143</v>
      </c>
    </row>
    <row r="113" s="2" customFormat="1" customHeight="1" spans="1:8">
      <c r="A113" s="22">
        <v>109</v>
      </c>
      <c r="B113" s="226" t="s">
        <v>157</v>
      </c>
      <c r="C113" s="227" t="s">
        <v>89</v>
      </c>
      <c r="D113" s="45">
        <v>2.96</v>
      </c>
      <c r="E113" s="45">
        <v>2.96</v>
      </c>
      <c r="F113" s="45">
        <v>179.53</v>
      </c>
      <c r="G113" s="45">
        <v>531.41</v>
      </c>
      <c r="H113" s="22" t="s">
        <v>143</v>
      </c>
    </row>
    <row r="114" s="2" customFormat="1" customHeight="1" spans="1:8">
      <c r="A114" s="22">
        <v>110</v>
      </c>
      <c r="B114" s="226" t="s">
        <v>158</v>
      </c>
      <c r="C114" s="227" t="s">
        <v>73</v>
      </c>
      <c r="D114" s="45">
        <v>1.77</v>
      </c>
      <c r="E114" s="45">
        <v>1.77</v>
      </c>
      <c r="F114" s="45">
        <v>179.53</v>
      </c>
      <c r="G114" s="45">
        <v>317.77</v>
      </c>
      <c r="H114" s="22" t="s">
        <v>143</v>
      </c>
    </row>
    <row r="115" s="2" customFormat="1" customHeight="1" spans="1:8">
      <c r="A115" s="22">
        <v>111</v>
      </c>
      <c r="B115" s="226" t="s">
        <v>71</v>
      </c>
      <c r="C115" s="227" t="s">
        <v>28</v>
      </c>
      <c r="D115" s="45">
        <v>1.25</v>
      </c>
      <c r="E115" s="45">
        <v>1.25</v>
      </c>
      <c r="F115" s="45">
        <v>179.53</v>
      </c>
      <c r="G115" s="45">
        <v>224.41</v>
      </c>
      <c r="H115" s="22" t="s">
        <v>143</v>
      </c>
    </row>
    <row r="116" s="2" customFormat="1" customHeight="1" spans="1:8">
      <c r="A116" s="22">
        <v>112</v>
      </c>
      <c r="B116" s="226" t="s">
        <v>66</v>
      </c>
      <c r="C116" s="227" t="s">
        <v>26</v>
      </c>
      <c r="D116" s="45">
        <v>4.82</v>
      </c>
      <c r="E116" s="45">
        <v>4.82</v>
      </c>
      <c r="F116" s="45">
        <v>179.53</v>
      </c>
      <c r="G116" s="45">
        <v>865.33</v>
      </c>
      <c r="H116" s="22" t="s">
        <v>143</v>
      </c>
    </row>
    <row r="117" s="2" customFormat="1" customHeight="1" spans="1:8">
      <c r="A117" s="22">
        <v>113</v>
      </c>
      <c r="B117" s="226" t="s">
        <v>100</v>
      </c>
      <c r="C117" s="227" t="s">
        <v>12</v>
      </c>
      <c r="D117" s="45">
        <v>4.76</v>
      </c>
      <c r="E117" s="45">
        <v>4.76</v>
      </c>
      <c r="F117" s="45">
        <v>179.53</v>
      </c>
      <c r="G117" s="45">
        <v>854.56</v>
      </c>
      <c r="H117" s="22" t="s">
        <v>143</v>
      </c>
    </row>
    <row r="118" s="2" customFormat="1" customHeight="1" spans="1:8">
      <c r="A118" s="22">
        <v>114</v>
      </c>
      <c r="B118" s="226" t="s">
        <v>159</v>
      </c>
      <c r="C118" s="227" t="s">
        <v>89</v>
      </c>
      <c r="D118" s="45">
        <v>3.84</v>
      </c>
      <c r="E118" s="45">
        <v>3.84</v>
      </c>
      <c r="F118" s="45">
        <v>179.53</v>
      </c>
      <c r="G118" s="45">
        <v>689.4</v>
      </c>
      <c r="H118" s="22" t="s">
        <v>143</v>
      </c>
    </row>
    <row r="119" s="2" customFormat="1" customHeight="1" spans="1:8">
      <c r="A119" s="22">
        <v>115</v>
      </c>
      <c r="B119" s="226" t="s">
        <v>93</v>
      </c>
      <c r="C119" s="227" t="s">
        <v>21</v>
      </c>
      <c r="D119" s="45">
        <v>3.96</v>
      </c>
      <c r="E119" s="45">
        <v>3.96</v>
      </c>
      <c r="F119" s="45">
        <v>179.53</v>
      </c>
      <c r="G119" s="45">
        <v>710.94</v>
      </c>
      <c r="H119" s="22" t="s">
        <v>143</v>
      </c>
    </row>
    <row r="120" s="2" customFormat="1" customHeight="1" spans="1:8">
      <c r="A120" s="22">
        <v>116</v>
      </c>
      <c r="B120" s="226" t="s">
        <v>160</v>
      </c>
      <c r="C120" s="227" t="s">
        <v>12</v>
      </c>
      <c r="D120" s="45">
        <v>6.08</v>
      </c>
      <c r="E120" s="45">
        <v>6.08</v>
      </c>
      <c r="F120" s="45">
        <v>179.53</v>
      </c>
      <c r="G120" s="45">
        <v>1091.54</v>
      </c>
      <c r="H120" s="22" t="s">
        <v>143</v>
      </c>
    </row>
    <row r="121" s="2" customFormat="1" customHeight="1" spans="1:8">
      <c r="A121" s="22">
        <v>117</v>
      </c>
      <c r="B121" s="226" t="s">
        <v>161</v>
      </c>
      <c r="C121" s="227" t="s">
        <v>134</v>
      </c>
      <c r="D121" s="45">
        <v>3.28</v>
      </c>
      <c r="E121" s="45">
        <v>3.28</v>
      </c>
      <c r="F121" s="45">
        <v>179.53</v>
      </c>
      <c r="G121" s="45">
        <v>588.86</v>
      </c>
      <c r="H121" s="22" t="s">
        <v>143</v>
      </c>
    </row>
    <row r="122" s="2" customFormat="1" customHeight="1" spans="1:8">
      <c r="A122" s="22">
        <v>118</v>
      </c>
      <c r="B122" s="226" t="s">
        <v>162</v>
      </c>
      <c r="C122" s="227" t="s">
        <v>89</v>
      </c>
      <c r="D122" s="45">
        <v>6.28</v>
      </c>
      <c r="E122" s="45">
        <v>6.28</v>
      </c>
      <c r="F122" s="45">
        <v>179.53</v>
      </c>
      <c r="G122" s="45">
        <v>1127.45</v>
      </c>
      <c r="H122" s="22" t="s">
        <v>143</v>
      </c>
    </row>
    <row r="123" s="2" customFormat="1" customHeight="1" spans="1:8">
      <c r="A123" s="22">
        <v>119</v>
      </c>
      <c r="B123" s="226" t="s">
        <v>18</v>
      </c>
      <c r="C123" s="227" t="s">
        <v>44</v>
      </c>
      <c r="D123" s="45">
        <v>4.04</v>
      </c>
      <c r="E123" s="45">
        <v>4.04</v>
      </c>
      <c r="F123" s="45">
        <v>179.53</v>
      </c>
      <c r="G123" s="45">
        <v>725.3</v>
      </c>
      <c r="H123" s="22" t="s">
        <v>143</v>
      </c>
    </row>
    <row r="124" s="2" customFormat="1" customHeight="1" spans="1:8">
      <c r="A124" s="22">
        <v>120</v>
      </c>
      <c r="B124" s="231" t="s">
        <v>163</v>
      </c>
      <c r="C124" s="232" t="s">
        <v>35</v>
      </c>
      <c r="D124" s="45">
        <v>6.78</v>
      </c>
      <c r="E124" s="45">
        <v>6.78</v>
      </c>
      <c r="F124" s="45">
        <v>179.53</v>
      </c>
      <c r="G124" s="45">
        <v>1217.21</v>
      </c>
      <c r="H124" s="22" t="s">
        <v>143</v>
      </c>
    </row>
    <row r="125" s="2" customFormat="1" customHeight="1" spans="1:8">
      <c r="A125" s="22">
        <v>121</v>
      </c>
      <c r="B125" s="224" t="s">
        <v>164</v>
      </c>
      <c r="C125" s="225" t="s">
        <v>110</v>
      </c>
      <c r="D125" s="45">
        <v>1.51</v>
      </c>
      <c r="E125" s="45">
        <v>1.51</v>
      </c>
      <c r="F125" s="45">
        <v>179.53</v>
      </c>
      <c r="G125" s="45">
        <v>271.09</v>
      </c>
      <c r="H125" s="22" t="s">
        <v>165</v>
      </c>
    </row>
    <row r="126" s="2" customFormat="1" customHeight="1" spans="1:8">
      <c r="A126" s="22">
        <v>122</v>
      </c>
      <c r="B126" s="224" t="s">
        <v>166</v>
      </c>
      <c r="C126" s="225" t="s">
        <v>21</v>
      </c>
      <c r="D126" s="45">
        <v>1.95</v>
      </c>
      <c r="E126" s="45">
        <v>1.95</v>
      </c>
      <c r="F126" s="45">
        <v>179.53</v>
      </c>
      <c r="G126" s="45">
        <v>350.08</v>
      </c>
      <c r="H126" s="22" t="s">
        <v>165</v>
      </c>
    </row>
    <row r="127" s="2" customFormat="1" customHeight="1" spans="1:8">
      <c r="A127" s="22">
        <v>123</v>
      </c>
      <c r="B127" s="224" t="s">
        <v>167</v>
      </c>
      <c r="C127" s="225" t="s">
        <v>108</v>
      </c>
      <c r="D127" s="45">
        <v>3.77</v>
      </c>
      <c r="E127" s="45">
        <v>3.77</v>
      </c>
      <c r="F127" s="45">
        <v>179.53</v>
      </c>
      <c r="G127" s="45">
        <v>676.83</v>
      </c>
      <c r="H127" s="22" t="s">
        <v>165</v>
      </c>
    </row>
    <row r="128" s="2" customFormat="1" customHeight="1" spans="1:8">
      <c r="A128" s="22">
        <v>124</v>
      </c>
      <c r="B128" s="224" t="s">
        <v>168</v>
      </c>
      <c r="C128" s="225" t="s">
        <v>56</v>
      </c>
      <c r="D128" s="45">
        <v>5.4</v>
      </c>
      <c r="E128" s="45">
        <v>5.4</v>
      </c>
      <c r="F128" s="45">
        <v>179.53</v>
      </c>
      <c r="G128" s="45">
        <v>969.46</v>
      </c>
      <c r="H128" s="22" t="s">
        <v>165</v>
      </c>
    </row>
    <row r="129" s="2" customFormat="1" customHeight="1" spans="1:8">
      <c r="A129" s="22">
        <v>125</v>
      </c>
      <c r="B129" s="224" t="s">
        <v>169</v>
      </c>
      <c r="C129" s="225" t="s">
        <v>19</v>
      </c>
      <c r="D129" s="45">
        <v>1.33</v>
      </c>
      <c r="E129" s="45">
        <v>1.33</v>
      </c>
      <c r="F129" s="45">
        <v>179.53</v>
      </c>
      <c r="G129" s="45">
        <v>238.77</v>
      </c>
      <c r="H129" s="22" t="s">
        <v>165</v>
      </c>
    </row>
    <row r="130" s="2" customFormat="1" customHeight="1" spans="1:8">
      <c r="A130" s="22">
        <v>126</v>
      </c>
      <c r="B130" s="224" t="s">
        <v>170</v>
      </c>
      <c r="C130" s="225" t="s">
        <v>89</v>
      </c>
      <c r="D130" s="45">
        <v>3.69</v>
      </c>
      <c r="E130" s="45">
        <v>3.69</v>
      </c>
      <c r="F130" s="45">
        <v>179.53</v>
      </c>
      <c r="G130" s="45">
        <v>662.47</v>
      </c>
      <c r="H130" s="22" t="s">
        <v>165</v>
      </c>
    </row>
    <row r="131" s="2" customFormat="1" customHeight="1" spans="1:8">
      <c r="A131" s="22">
        <v>127</v>
      </c>
      <c r="B131" s="224" t="s">
        <v>171</v>
      </c>
      <c r="C131" s="225" t="s">
        <v>172</v>
      </c>
      <c r="D131" s="45">
        <v>2.13</v>
      </c>
      <c r="E131" s="45">
        <v>2.13</v>
      </c>
      <c r="F131" s="45">
        <v>179.53</v>
      </c>
      <c r="G131" s="45">
        <v>382.4</v>
      </c>
      <c r="H131" s="22" t="s">
        <v>165</v>
      </c>
    </row>
    <row r="132" s="2" customFormat="1" customHeight="1" spans="1:8">
      <c r="A132" s="22">
        <v>128</v>
      </c>
      <c r="B132" s="226" t="s">
        <v>173</v>
      </c>
      <c r="C132" s="227" t="s">
        <v>174</v>
      </c>
      <c r="D132" s="45">
        <v>3.89</v>
      </c>
      <c r="E132" s="45">
        <v>3.89</v>
      </c>
      <c r="F132" s="45">
        <v>179.53</v>
      </c>
      <c r="G132" s="45">
        <v>698.37</v>
      </c>
      <c r="H132" s="22" t="s">
        <v>165</v>
      </c>
    </row>
    <row r="133" s="2" customFormat="1" customHeight="1" spans="1:8">
      <c r="A133" s="22">
        <v>129</v>
      </c>
      <c r="B133" s="226" t="s">
        <v>175</v>
      </c>
      <c r="C133" s="227" t="s">
        <v>21</v>
      </c>
      <c r="D133" s="45">
        <v>3.07</v>
      </c>
      <c r="E133" s="45">
        <v>3.07</v>
      </c>
      <c r="F133" s="45">
        <v>179.53</v>
      </c>
      <c r="G133" s="45">
        <v>551.16</v>
      </c>
      <c r="H133" s="22" t="s">
        <v>165</v>
      </c>
    </row>
    <row r="134" s="2" customFormat="1" customHeight="1" spans="1:8">
      <c r="A134" s="22">
        <v>130</v>
      </c>
      <c r="B134" s="226" t="s">
        <v>176</v>
      </c>
      <c r="C134" s="227" t="s">
        <v>19</v>
      </c>
      <c r="D134" s="45">
        <v>3.31</v>
      </c>
      <c r="E134" s="45">
        <v>3.31</v>
      </c>
      <c r="F134" s="45">
        <v>179.53</v>
      </c>
      <c r="G134" s="45">
        <v>594.24</v>
      </c>
      <c r="H134" s="22" t="s">
        <v>165</v>
      </c>
    </row>
    <row r="135" s="2" customFormat="1" customHeight="1" spans="1:8">
      <c r="A135" s="22">
        <v>131</v>
      </c>
      <c r="B135" s="226" t="s">
        <v>162</v>
      </c>
      <c r="C135" s="227" t="s">
        <v>19</v>
      </c>
      <c r="D135" s="45">
        <v>4.66</v>
      </c>
      <c r="E135" s="45">
        <v>4.66</v>
      </c>
      <c r="F135" s="45">
        <v>179.53</v>
      </c>
      <c r="G135" s="45">
        <v>836.61</v>
      </c>
      <c r="H135" s="22" t="s">
        <v>165</v>
      </c>
    </row>
    <row r="136" s="2" customFormat="1" customHeight="1" spans="1:8">
      <c r="A136" s="22">
        <v>132</v>
      </c>
      <c r="B136" s="226" t="s">
        <v>177</v>
      </c>
      <c r="C136" s="227" t="s">
        <v>44</v>
      </c>
      <c r="D136" s="45">
        <v>5.9</v>
      </c>
      <c r="E136" s="45">
        <v>5.9</v>
      </c>
      <c r="F136" s="45">
        <v>179.53</v>
      </c>
      <c r="G136" s="45">
        <v>1059.23</v>
      </c>
      <c r="H136" s="22" t="s">
        <v>165</v>
      </c>
    </row>
    <row r="137" s="2" customFormat="1" customHeight="1" spans="1:8">
      <c r="A137" s="22">
        <v>133</v>
      </c>
      <c r="B137" s="226" t="s">
        <v>178</v>
      </c>
      <c r="C137" s="227" t="s">
        <v>19</v>
      </c>
      <c r="D137" s="45">
        <v>1.6</v>
      </c>
      <c r="E137" s="45">
        <v>1.6</v>
      </c>
      <c r="F137" s="45">
        <v>179.53</v>
      </c>
      <c r="G137" s="45">
        <v>287.25</v>
      </c>
      <c r="H137" s="22" t="s">
        <v>165</v>
      </c>
    </row>
    <row r="138" s="2" customFormat="1" customHeight="1" spans="1:8">
      <c r="A138" s="22">
        <v>134</v>
      </c>
      <c r="B138" s="226" t="s">
        <v>179</v>
      </c>
      <c r="C138" s="227" t="s">
        <v>44</v>
      </c>
      <c r="D138" s="45">
        <v>2.29</v>
      </c>
      <c r="E138" s="45">
        <v>2.29</v>
      </c>
      <c r="F138" s="45">
        <v>179.53</v>
      </c>
      <c r="G138" s="45">
        <v>411.12</v>
      </c>
      <c r="H138" s="22" t="s">
        <v>165</v>
      </c>
    </row>
    <row r="139" s="2" customFormat="1" customHeight="1" spans="1:8">
      <c r="A139" s="22">
        <v>135</v>
      </c>
      <c r="B139" s="226" t="s">
        <v>180</v>
      </c>
      <c r="C139" s="227" t="s">
        <v>21</v>
      </c>
      <c r="D139" s="45">
        <v>1.69</v>
      </c>
      <c r="E139" s="45">
        <v>1.69</v>
      </c>
      <c r="F139" s="45">
        <v>179.53</v>
      </c>
      <c r="G139" s="45">
        <v>303.41</v>
      </c>
      <c r="H139" s="22" t="s">
        <v>165</v>
      </c>
    </row>
    <row r="140" s="2" customFormat="1" customHeight="1" spans="1:8">
      <c r="A140" s="22">
        <v>136</v>
      </c>
      <c r="B140" s="226" t="s">
        <v>181</v>
      </c>
      <c r="C140" s="227" t="s">
        <v>56</v>
      </c>
      <c r="D140" s="45">
        <v>2.29</v>
      </c>
      <c r="E140" s="45">
        <v>2.29</v>
      </c>
      <c r="F140" s="45">
        <v>179.53</v>
      </c>
      <c r="G140" s="45">
        <v>411.12</v>
      </c>
      <c r="H140" s="22" t="s">
        <v>165</v>
      </c>
    </row>
    <row r="141" s="2" customFormat="1" customHeight="1" spans="1:8">
      <c r="A141" s="22">
        <v>137</v>
      </c>
      <c r="B141" s="226" t="s">
        <v>182</v>
      </c>
      <c r="C141" s="227" t="s">
        <v>44</v>
      </c>
      <c r="D141" s="45">
        <v>2.01</v>
      </c>
      <c r="E141" s="45">
        <v>2.01</v>
      </c>
      <c r="F141" s="45">
        <v>179.53</v>
      </c>
      <c r="G141" s="45">
        <v>360.86</v>
      </c>
      <c r="H141" s="22" t="s">
        <v>165</v>
      </c>
    </row>
    <row r="142" s="2" customFormat="1" customHeight="1" spans="1:8">
      <c r="A142" s="22">
        <v>138</v>
      </c>
      <c r="B142" s="226" t="s">
        <v>183</v>
      </c>
      <c r="C142" s="227" t="s">
        <v>26</v>
      </c>
      <c r="D142" s="45">
        <v>5.3</v>
      </c>
      <c r="E142" s="45">
        <v>5.3</v>
      </c>
      <c r="F142" s="45">
        <v>179.53</v>
      </c>
      <c r="G142" s="45">
        <v>951.51</v>
      </c>
      <c r="H142" s="22" t="s">
        <v>165</v>
      </c>
    </row>
    <row r="143" s="2" customFormat="1" customHeight="1" spans="1:8">
      <c r="A143" s="22">
        <v>139</v>
      </c>
      <c r="B143" s="226" t="s">
        <v>184</v>
      </c>
      <c r="C143" s="227" t="s">
        <v>46</v>
      </c>
      <c r="D143" s="45">
        <v>3.23</v>
      </c>
      <c r="E143" s="45">
        <v>3.23</v>
      </c>
      <c r="F143" s="45">
        <v>179.53</v>
      </c>
      <c r="G143" s="45">
        <v>579.88</v>
      </c>
      <c r="H143" s="22" t="s">
        <v>165</v>
      </c>
    </row>
    <row r="144" s="2" customFormat="1" customHeight="1" spans="1:8">
      <c r="A144" s="22">
        <v>140</v>
      </c>
      <c r="B144" s="226" t="s">
        <v>185</v>
      </c>
      <c r="C144" s="227" t="s">
        <v>59</v>
      </c>
      <c r="D144" s="45">
        <v>1.51</v>
      </c>
      <c r="E144" s="45">
        <v>1.51</v>
      </c>
      <c r="F144" s="45">
        <v>179.53</v>
      </c>
      <c r="G144" s="45">
        <v>271.09</v>
      </c>
      <c r="H144" s="22" t="s">
        <v>165</v>
      </c>
    </row>
    <row r="145" s="2" customFormat="1" customHeight="1" spans="1:8">
      <c r="A145" s="22">
        <v>141</v>
      </c>
      <c r="B145" s="226" t="s">
        <v>186</v>
      </c>
      <c r="C145" s="227" t="s">
        <v>44</v>
      </c>
      <c r="D145" s="45">
        <v>2.2</v>
      </c>
      <c r="E145" s="45">
        <v>2.2</v>
      </c>
      <c r="F145" s="45">
        <v>179.53</v>
      </c>
      <c r="G145" s="45">
        <v>394.97</v>
      </c>
      <c r="H145" s="22" t="s">
        <v>165</v>
      </c>
    </row>
    <row r="146" s="2" customFormat="1" customHeight="1" spans="1:8">
      <c r="A146" s="22">
        <v>142</v>
      </c>
      <c r="B146" s="226" t="s">
        <v>187</v>
      </c>
      <c r="C146" s="227" t="s">
        <v>44</v>
      </c>
      <c r="D146" s="45">
        <v>4.03</v>
      </c>
      <c r="E146" s="45">
        <v>4.03</v>
      </c>
      <c r="F146" s="45">
        <v>179.53</v>
      </c>
      <c r="G146" s="45">
        <v>723.51</v>
      </c>
      <c r="H146" s="22" t="s">
        <v>165</v>
      </c>
    </row>
    <row r="147" s="2" customFormat="1" customHeight="1" spans="1:8">
      <c r="A147" s="22">
        <v>143</v>
      </c>
      <c r="B147" s="226" t="s">
        <v>66</v>
      </c>
      <c r="C147" s="227" t="s">
        <v>28</v>
      </c>
      <c r="D147" s="45">
        <v>3.16</v>
      </c>
      <c r="E147" s="45">
        <v>3.16</v>
      </c>
      <c r="F147" s="45">
        <v>179.53</v>
      </c>
      <c r="G147" s="45">
        <v>567.31</v>
      </c>
      <c r="H147" s="22" t="s">
        <v>165</v>
      </c>
    </row>
    <row r="148" s="2" customFormat="1" customHeight="1" spans="1:8">
      <c r="A148" s="22">
        <v>144</v>
      </c>
      <c r="B148" s="226" t="s">
        <v>188</v>
      </c>
      <c r="C148" s="227" t="s">
        <v>73</v>
      </c>
      <c r="D148" s="45">
        <v>3.06</v>
      </c>
      <c r="E148" s="45">
        <v>3.06</v>
      </c>
      <c r="F148" s="45">
        <v>179.53</v>
      </c>
      <c r="G148" s="45">
        <v>549.36</v>
      </c>
      <c r="H148" s="22" t="s">
        <v>165</v>
      </c>
    </row>
    <row r="149" s="2" customFormat="1" customHeight="1" spans="1:8">
      <c r="A149" s="22">
        <v>145</v>
      </c>
      <c r="B149" s="226" t="s">
        <v>189</v>
      </c>
      <c r="C149" s="227" t="s">
        <v>12</v>
      </c>
      <c r="D149" s="45">
        <v>5.33</v>
      </c>
      <c r="E149" s="45">
        <v>5.33</v>
      </c>
      <c r="F149" s="45">
        <v>179.53</v>
      </c>
      <c r="G149" s="45">
        <v>956.89</v>
      </c>
      <c r="H149" s="22" t="s">
        <v>165</v>
      </c>
    </row>
    <row r="150" s="2" customFormat="1" customHeight="1" spans="1:8">
      <c r="A150" s="22">
        <v>146</v>
      </c>
      <c r="B150" s="226" t="s">
        <v>190</v>
      </c>
      <c r="C150" s="227" t="s">
        <v>21</v>
      </c>
      <c r="D150" s="45">
        <v>3.36</v>
      </c>
      <c r="E150" s="45">
        <v>3.36</v>
      </c>
      <c r="F150" s="45">
        <v>179.53</v>
      </c>
      <c r="G150" s="45">
        <v>603.22</v>
      </c>
      <c r="H150" s="22" t="s">
        <v>165</v>
      </c>
    </row>
    <row r="151" s="2" customFormat="1" customHeight="1" spans="1:8">
      <c r="A151" s="22">
        <v>147</v>
      </c>
      <c r="B151" s="226" t="s">
        <v>191</v>
      </c>
      <c r="C151" s="227" t="s">
        <v>110</v>
      </c>
      <c r="D151" s="45">
        <v>1.95</v>
      </c>
      <c r="E151" s="45">
        <v>1.95</v>
      </c>
      <c r="F151" s="45">
        <v>179.53</v>
      </c>
      <c r="G151" s="45">
        <v>350.08</v>
      </c>
      <c r="H151" s="22" t="s">
        <v>165</v>
      </c>
    </row>
    <row r="152" s="2" customFormat="1" customHeight="1" spans="1:8">
      <c r="A152" s="22">
        <v>148</v>
      </c>
      <c r="B152" s="226" t="s">
        <v>192</v>
      </c>
      <c r="C152" s="227" t="s">
        <v>89</v>
      </c>
      <c r="D152" s="45">
        <v>3.46</v>
      </c>
      <c r="E152" s="45">
        <v>3.46</v>
      </c>
      <c r="F152" s="45">
        <v>179.53</v>
      </c>
      <c r="G152" s="45">
        <v>621.17</v>
      </c>
      <c r="H152" s="22" t="s">
        <v>165</v>
      </c>
    </row>
    <row r="153" s="2" customFormat="1" customHeight="1" spans="1:8">
      <c r="A153" s="22">
        <v>149</v>
      </c>
      <c r="B153" s="226" t="s">
        <v>193</v>
      </c>
      <c r="C153" s="227" t="s">
        <v>28</v>
      </c>
      <c r="D153" s="45">
        <v>4.37</v>
      </c>
      <c r="E153" s="45">
        <v>4.37</v>
      </c>
      <c r="F153" s="45">
        <v>179.53</v>
      </c>
      <c r="G153" s="45">
        <v>784.55</v>
      </c>
      <c r="H153" s="22" t="s">
        <v>165</v>
      </c>
    </row>
    <row r="154" s="2" customFormat="1" customHeight="1" spans="1:8">
      <c r="A154" s="22">
        <v>150</v>
      </c>
      <c r="B154" s="226" t="s">
        <v>194</v>
      </c>
      <c r="C154" s="227" t="s">
        <v>53</v>
      </c>
      <c r="D154" s="45">
        <v>4.26</v>
      </c>
      <c r="E154" s="45">
        <v>4.26</v>
      </c>
      <c r="F154" s="45">
        <v>179.53</v>
      </c>
      <c r="G154" s="45">
        <v>764.8</v>
      </c>
      <c r="H154" s="22" t="s">
        <v>165</v>
      </c>
    </row>
    <row r="155" s="2" customFormat="1" customHeight="1" spans="1:8">
      <c r="A155" s="22">
        <v>151</v>
      </c>
      <c r="B155" s="226" t="s">
        <v>195</v>
      </c>
      <c r="C155" s="227" t="s">
        <v>196</v>
      </c>
      <c r="D155" s="45">
        <v>3.72</v>
      </c>
      <c r="E155" s="45">
        <v>3.72</v>
      </c>
      <c r="F155" s="45">
        <v>179.53</v>
      </c>
      <c r="G155" s="45">
        <v>667.85</v>
      </c>
      <c r="H155" s="22" t="s">
        <v>165</v>
      </c>
    </row>
    <row r="156" s="2" customFormat="1" customHeight="1" spans="1:8">
      <c r="A156" s="22">
        <v>152</v>
      </c>
      <c r="B156" s="226" t="s">
        <v>197</v>
      </c>
      <c r="C156" s="227" t="s">
        <v>12</v>
      </c>
      <c r="D156" s="45">
        <v>3.03</v>
      </c>
      <c r="E156" s="45">
        <v>3.03</v>
      </c>
      <c r="F156" s="45">
        <v>179.53</v>
      </c>
      <c r="G156" s="45">
        <v>543.98</v>
      </c>
      <c r="H156" s="22" t="s">
        <v>165</v>
      </c>
    </row>
    <row r="157" s="2" customFormat="1" customHeight="1" spans="1:8">
      <c r="A157" s="22">
        <v>153</v>
      </c>
      <c r="B157" s="226" t="s">
        <v>198</v>
      </c>
      <c r="C157" s="227" t="s">
        <v>44</v>
      </c>
      <c r="D157" s="45">
        <v>0.83</v>
      </c>
      <c r="E157" s="45">
        <v>0.83</v>
      </c>
      <c r="F157" s="45">
        <v>179.53</v>
      </c>
      <c r="G157" s="45">
        <v>149.01</v>
      </c>
      <c r="H157" s="22" t="s">
        <v>165</v>
      </c>
    </row>
    <row r="158" s="2" customFormat="1" customHeight="1" spans="1:8">
      <c r="A158" s="22">
        <v>154</v>
      </c>
      <c r="B158" s="226" t="s">
        <v>199</v>
      </c>
      <c r="C158" s="227" t="s">
        <v>89</v>
      </c>
      <c r="D158" s="45">
        <v>7.44</v>
      </c>
      <c r="E158" s="45">
        <v>7.44</v>
      </c>
      <c r="F158" s="45">
        <v>179.53</v>
      </c>
      <c r="G158" s="45">
        <v>1335.7</v>
      </c>
      <c r="H158" s="22" t="s">
        <v>165</v>
      </c>
    </row>
    <row r="159" s="2" customFormat="1" customHeight="1" spans="1:8">
      <c r="A159" s="22">
        <v>155</v>
      </c>
      <c r="B159" s="226" t="s">
        <v>200</v>
      </c>
      <c r="C159" s="227" t="s">
        <v>89</v>
      </c>
      <c r="D159" s="45">
        <v>2.44</v>
      </c>
      <c r="E159" s="45">
        <v>2.44</v>
      </c>
      <c r="F159" s="45">
        <v>179.53</v>
      </c>
      <c r="G159" s="45">
        <v>438.05</v>
      </c>
      <c r="H159" s="22" t="s">
        <v>165</v>
      </c>
    </row>
    <row r="160" s="2" customFormat="1" customHeight="1" spans="1:8">
      <c r="A160" s="22">
        <v>156</v>
      </c>
      <c r="B160" s="226" t="s">
        <v>201</v>
      </c>
      <c r="C160" s="227" t="s">
        <v>202</v>
      </c>
      <c r="D160" s="45">
        <v>2.42</v>
      </c>
      <c r="E160" s="45">
        <v>2.42</v>
      </c>
      <c r="F160" s="45">
        <v>179.53</v>
      </c>
      <c r="G160" s="45">
        <v>434.46</v>
      </c>
      <c r="H160" s="22" t="s">
        <v>165</v>
      </c>
    </row>
    <row r="161" s="2" customFormat="1" customHeight="1" spans="1:8">
      <c r="A161" s="22">
        <v>157</v>
      </c>
      <c r="B161" s="226" t="s">
        <v>203</v>
      </c>
      <c r="C161" s="227" t="s">
        <v>89</v>
      </c>
      <c r="D161" s="45">
        <v>3.45</v>
      </c>
      <c r="E161" s="45">
        <v>3.45</v>
      </c>
      <c r="F161" s="45">
        <v>179.53</v>
      </c>
      <c r="G161" s="45">
        <v>619.38</v>
      </c>
      <c r="H161" s="22" t="s">
        <v>165</v>
      </c>
    </row>
    <row r="162" s="2" customFormat="1" customHeight="1" spans="1:8">
      <c r="A162" s="22">
        <v>158</v>
      </c>
      <c r="B162" s="226" t="s">
        <v>204</v>
      </c>
      <c r="C162" s="227" t="s">
        <v>89</v>
      </c>
      <c r="D162" s="45">
        <v>3.51</v>
      </c>
      <c r="E162" s="45">
        <v>3.51</v>
      </c>
      <c r="F162" s="45">
        <v>179.53</v>
      </c>
      <c r="G162" s="45">
        <v>630.15</v>
      </c>
      <c r="H162" s="22" t="s">
        <v>165</v>
      </c>
    </row>
    <row r="163" s="2" customFormat="1" customHeight="1" spans="1:8">
      <c r="A163" s="22">
        <v>159</v>
      </c>
      <c r="B163" s="226" t="s">
        <v>205</v>
      </c>
      <c r="C163" s="227" t="s">
        <v>134</v>
      </c>
      <c r="D163" s="45">
        <v>4.27</v>
      </c>
      <c r="E163" s="45">
        <v>4.27</v>
      </c>
      <c r="F163" s="45">
        <v>179.53</v>
      </c>
      <c r="G163" s="45">
        <v>766.59</v>
      </c>
      <c r="H163" s="22" t="s">
        <v>165</v>
      </c>
    </row>
    <row r="164" s="2" customFormat="1" customHeight="1" spans="1:8">
      <c r="A164" s="22">
        <v>160</v>
      </c>
      <c r="B164" s="226" t="s">
        <v>206</v>
      </c>
      <c r="C164" s="227" t="s">
        <v>19</v>
      </c>
      <c r="D164" s="45">
        <v>2.77</v>
      </c>
      <c r="E164" s="45">
        <v>2.77</v>
      </c>
      <c r="F164" s="45">
        <v>179.53</v>
      </c>
      <c r="G164" s="45">
        <v>497.3</v>
      </c>
      <c r="H164" s="22" t="s">
        <v>165</v>
      </c>
    </row>
    <row r="165" s="2" customFormat="1" customHeight="1" spans="1:8">
      <c r="A165" s="22">
        <v>161</v>
      </c>
      <c r="B165" s="226" t="s">
        <v>207</v>
      </c>
      <c r="C165" s="227" t="s">
        <v>134</v>
      </c>
      <c r="D165" s="45">
        <v>1.86</v>
      </c>
      <c r="E165" s="45">
        <v>1.86</v>
      </c>
      <c r="F165" s="45">
        <v>179.53</v>
      </c>
      <c r="G165" s="45">
        <v>333.93</v>
      </c>
      <c r="H165" s="22" t="s">
        <v>165</v>
      </c>
    </row>
    <row r="166" s="2" customFormat="1" customHeight="1" spans="1:8">
      <c r="A166" s="22">
        <v>162</v>
      </c>
      <c r="B166" s="226" t="s">
        <v>208</v>
      </c>
      <c r="C166" s="227" t="s">
        <v>21</v>
      </c>
      <c r="D166" s="45">
        <v>5.04</v>
      </c>
      <c r="E166" s="45">
        <v>5.04</v>
      </c>
      <c r="F166" s="45">
        <v>179.53</v>
      </c>
      <c r="G166" s="45">
        <v>904.83</v>
      </c>
      <c r="H166" s="22" t="s">
        <v>165</v>
      </c>
    </row>
    <row r="167" s="2" customFormat="1" customHeight="1" spans="1:8">
      <c r="A167" s="22">
        <v>163</v>
      </c>
      <c r="B167" s="237" t="s">
        <v>209</v>
      </c>
      <c r="C167" s="238" t="s">
        <v>89</v>
      </c>
      <c r="D167" s="45">
        <v>0.98</v>
      </c>
      <c r="E167" s="45">
        <v>0.98</v>
      </c>
      <c r="F167" s="45">
        <v>179.53</v>
      </c>
      <c r="G167" s="45">
        <v>175.94</v>
      </c>
      <c r="H167" s="22" t="s">
        <v>165</v>
      </c>
    </row>
    <row r="168" s="2" customFormat="1" customHeight="1" spans="1:8">
      <c r="A168" s="22">
        <v>164</v>
      </c>
      <c r="B168" s="237" t="s">
        <v>210</v>
      </c>
      <c r="C168" s="238" t="s">
        <v>68</v>
      </c>
      <c r="D168" s="45">
        <v>1.71</v>
      </c>
      <c r="E168" s="45">
        <v>1.71</v>
      </c>
      <c r="F168" s="45">
        <v>179.53</v>
      </c>
      <c r="G168" s="45">
        <v>307</v>
      </c>
      <c r="H168" s="22" t="s">
        <v>165</v>
      </c>
    </row>
    <row r="169" s="2" customFormat="1" customHeight="1" spans="1:8">
      <c r="A169" s="22">
        <v>165</v>
      </c>
      <c r="B169" s="234" t="s">
        <v>211</v>
      </c>
      <c r="C169" s="235" t="s">
        <v>53</v>
      </c>
      <c r="D169" s="45">
        <v>2.28</v>
      </c>
      <c r="E169" s="45">
        <v>2.28</v>
      </c>
      <c r="F169" s="45">
        <v>179.53</v>
      </c>
      <c r="G169" s="45">
        <v>409.33</v>
      </c>
      <c r="H169" s="22" t="s">
        <v>212</v>
      </c>
    </row>
    <row r="170" s="2" customFormat="1" customHeight="1" spans="1:8">
      <c r="A170" s="22">
        <v>166</v>
      </c>
      <c r="B170" s="224" t="s">
        <v>213</v>
      </c>
      <c r="C170" s="225" t="s">
        <v>44</v>
      </c>
      <c r="D170" s="45">
        <v>2.65</v>
      </c>
      <c r="E170" s="45">
        <v>2.65</v>
      </c>
      <c r="F170" s="45">
        <v>179.53</v>
      </c>
      <c r="G170" s="45">
        <v>475.75</v>
      </c>
      <c r="H170" s="22" t="s">
        <v>212</v>
      </c>
    </row>
    <row r="171" s="2" customFormat="1" customHeight="1" spans="1:8">
      <c r="A171" s="22">
        <v>167</v>
      </c>
      <c r="B171" s="224" t="s">
        <v>214</v>
      </c>
      <c r="C171" s="225" t="s">
        <v>44</v>
      </c>
      <c r="D171" s="45">
        <v>3.19</v>
      </c>
      <c r="E171" s="45">
        <v>3.19</v>
      </c>
      <c r="F171" s="45">
        <v>179.53</v>
      </c>
      <c r="G171" s="45">
        <v>572.7</v>
      </c>
      <c r="H171" s="22" t="s">
        <v>212</v>
      </c>
    </row>
    <row r="172" s="2" customFormat="1" customHeight="1" spans="1:8">
      <c r="A172" s="22">
        <v>168</v>
      </c>
      <c r="B172" s="224" t="s">
        <v>215</v>
      </c>
      <c r="C172" s="225" t="s">
        <v>28</v>
      </c>
      <c r="D172" s="45">
        <v>1.31</v>
      </c>
      <c r="E172" s="45">
        <v>1.31</v>
      </c>
      <c r="F172" s="45">
        <v>179.53</v>
      </c>
      <c r="G172" s="45">
        <v>235.18</v>
      </c>
      <c r="H172" s="22" t="s">
        <v>212</v>
      </c>
    </row>
    <row r="173" s="2" customFormat="1" customHeight="1" spans="1:8">
      <c r="A173" s="22">
        <v>169</v>
      </c>
      <c r="B173" s="224" t="s">
        <v>216</v>
      </c>
      <c r="C173" s="225" t="s">
        <v>39</v>
      </c>
      <c r="D173" s="45">
        <v>3.15</v>
      </c>
      <c r="E173" s="45">
        <v>3.15</v>
      </c>
      <c r="F173" s="45">
        <v>179.53</v>
      </c>
      <c r="G173" s="45">
        <v>565.52</v>
      </c>
      <c r="H173" s="22" t="s">
        <v>212</v>
      </c>
    </row>
    <row r="174" s="2" customFormat="1" customHeight="1" spans="1:8">
      <c r="A174" s="22">
        <v>170</v>
      </c>
      <c r="B174" s="224" t="s">
        <v>217</v>
      </c>
      <c r="C174" s="225" t="s">
        <v>218</v>
      </c>
      <c r="D174" s="45">
        <v>1.72</v>
      </c>
      <c r="E174" s="45">
        <v>1.72</v>
      </c>
      <c r="F174" s="45">
        <v>179.53</v>
      </c>
      <c r="G174" s="45">
        <v>308.79</v>
      </c>
      <c r="H174" s="22" t="s">
        <v>212</v>
      </c>
    </row>
    <row r="175" s="2" customFormat="1" customHeight="1" spans="1:8">
      <c r="A175" s="22">
        <v>171</v>
      </c>
      <c r="B175" s="224" t="s">
        <v>219</v>
      </c>
      <c r="C175" s="225" t="s">
        <v>19</v>
      </c>
      <c r="D175" s="45">
        <v>3.38</v>
      </c>
      <c r="E175" s="45">
        <v>3.38</v>
      </c>
      <c r="F175" s="45">
        <v>179.53</v>
      </c>
      <c r="G175" s="45">
        <v>606.81</v>
      </c>
      <c r="H175" s="22" t="s">
        <v>212</v>
      </c>
    </row>
    <row r="176" s="2" customFormat="1" customHeight="1" spans="1:8">
      <c r="A176" s="22">
        <v>172</v>
      </c>
      <c r="B176" s="224" t="s">
        <v>220</v>
      </c>
      <c r="C176" s="225" t="s">
        <v>65</v>
      </c>
      <c r="D176" s="45">
        <v>0.97</v>
      </c>
      <c r="E176" s="45">
        <v>0.97</v>
      </c>
      <c r="F176" s="45">
        <v>179.53</v>
      </c>
      <c r="G176" s="45">
        <v>174.14</v>
      </c>
      <c r="H176" s="22" t="s">
        <v>212</v>
      </c>
    </row>
    <row r="177" s="2" customFormat="1" customHeight="1" spans="1:8">
      <c r="A177" s="22">
        <v>173</v>
      </c>
      <c r="B177" s="226" t="s">
        <v>221</v>
      </c>
      <c r="C177" s="227" t="s">
        <v>28</v>
      </c>
      <c r="D177" s="45">
        <v>2.77</v>
      </c>
      <c r="E177" s="45">
        <v>2.77</v>
      </c>
      <c r="F177" s="45">
        <v>179.53</v>
      </c>
      <c r="G177" s="45">
        <v>497.3</v>
      </c>
      <c r="H177" s="22" t="s">
        <v>212</v>
      </c>
    </row>
    <row r="178" s="2" customFormat="1" customHeight="1" spans="1:8">
      <c r="A178" s="22">
        <v>174</v>
      </c>
      <c r="B178" s="226" t="s">
        <v>222</v>
      </c>
      <c r="C178" s="227" t="s">
        <v>172</v>
      </c>
      <c r="D178" s="45">
        <v>2.2</v>
      </c>
      <c r="E178" s="45">
        <v>2.2</v>
      </c>
      <c r="F178" s="45">
        <v>179.53</v>
      </c>
      <c r="G178" s="45">
        <v>394.97</v>
      </c>
      <c r="H178" s="22" t="s">
        <v>212</v>
      </c>
    </row>
    <row r="179" s="2" customFormat="1" customHeight="1" spans="1:8">
      <c r="A179" s="22">
        <v>175</v>
      </c>
      <c r="B179" s="226" t="s">
        <v>223</v>
      </c>
      <c r="C179" s="227" t="s">
        <v>89</v>
      </c>
      <c r="D179" s="45">
        <v>2.41</v>
      </c>
      <c r="E179" s="45">
        <v>2.41</v>
      </c>
      <c r="F179" s="45">
        <v>179.53</v>
      </c>
      <c r="G179" s="45">
        <v>432.67</v>
      </c>
      <c r="H179" s="22" t="s">
        <v>212</v>
      </c>
    </row>
    <row r="180" s="2" customFormat="1" customHeight="1" spans="1:8">
      <c r="A180" s="22">
        <v>176</v>
      </c>
      <c r="B180" s="226" t="s">
        <v>224</v>
      </c>
      <c r="C180" s="227" t="s">
        <v>53</v>
      </c>
      <c r="D180" s="45">
        <v>1.32</v>
      </c>
      <c r="E180" s="45">
        <v>1.32</v>
      </c>
      <c r="F180" s="45">
        <v>179.53</v>
      </c>
      <c r="G180" s="45">
        <v>236.98</v>
      </c>
      <c r="H180" s="22" t="s">
        <v>212</v>
      </c>
    </row>
    <row r="181" s="2" customFormat="1" customHeight="1" spans="1:8">
      <c r="A181" s="22">
        <v>177</v>
      </c>
      <c r="B181" s="226" t="s">
        <v>225</v>
      </c>
      <c r="C181" s="227" t="s">
        <v>226</v>
      </c>
      <c r="D181" s="45">
        <v>0.98</v>
      </c>
      <c r="E181" s="45">
        <v>0.98</v>
      </c>
      <c r="F181" s="45">
        <v>179.53</v>
      </c>
      <c r="G181" s="45">
        <v>175.94</v>
      </c>
      <c r="H181" s="22" t="s">
        <v>212</v>
      </c>
    </row>
    <row r="182" s="2" customFormat="1" customHeight="1" spans="1:8">
      <c r="A182" s="22">
        <v>178</v>
      </c>
      <c r="B182" s="226" t="s">
        <v>227</v>
      </c>
      <c r="C182" s="227" t="s">
        <v>53</v>
      </c>
      <c r="D182" s="45">
        <v>0.99</v>
      </c>
      <c r="E182" s="45">
        <v>0.99</v>
      </c>
      <c r="F182" s="45">
        <v>179.53</v>
      </c>
      <c r="G182" s="45">
        <v>177.73</v>
      </c>
      <c r="H182" s="22" t="s">
        <v>212</v>
      </c>
    </row>
    <row r="183" s="2" customFormat="1" customHeight="1" spans="1:8">
      <c r="A183" s="22">
        <v>179</v>
      </c>
      <c r="B183" s="226" t="s">
        <v>228</v>
      </c>
      <c r="C183" s="227" t="s">
        <v>134</v>
      </c>
      <c r="D183" s="45">
        <v>0.55</v>
      </c>
      <c r="E183" s="45">
        <v>0.55</v>
      </c>
      <c r="F183" s="45">
        <v>179.53</v>
      </c>
      <c r="G183" s="45">
        <v>98.74</v>
      </c>
      <c r="H183" s="22" t="s">
        <v>212</v>
      </c>
    </row>
    <row r="184" s="2" customFormat="1" customHeight="1" spans="1:8">
      <c r="A184" s="22">
        <v>180</v>
      </c>
      <c r="B184" s="226" t="s">
        <v>229</v>
      </c>
      <c r="C184" s="227" t="s">
        <v>12</v>
      </c>
      <c r="D184" s="45">
        <v>2.1</v>
      </c>
      <c r="E184" s="45">
        <v>2.1</v>
      </c>
      <c r="F184" s="45">
        <v>179.53</v>
      </c>
      <c r="G184" s="45">
        <v>377.01</v>
      </c>
      <c r="H184" s="22" t="s">
        <v>212</v>
      </c>
    </row>
    <row r="185" s="2" customFormat="1" customHeight="1" spans="1:8">
      <c r="A185" s="22">
        <v>181</v>
      </c>
      <c r="B185" s="226" t="s">
        <v>230</v>
      </c>
      <c r="C185" s="227" t="s">
        <v>26</v>
      </c>
      <c r="D185" s="45">
        <v>0.86</v>
      </c>
      <c r="E185" s="45">
        <v>0.86</v>
      </c>
      <c r="F185" s="45">
        <v>179.53</v>
      </c>
      <c r="G185" s="45">
        <v>154.4</v>
      </c>
      <c r="H185" s="22" t="s">
        <v>212</v>
      </c>
    </row>
    <row r="186" s="2" customFormat="1" customHeight="1" spans="1:8">
      <c r="A186" s="22">
        <v>182</v>
      </c>
      <c r="B186" s="226" t="s">
        <v>231</v>
      </c>
      <c r="C186" s="227" t="s">
        <v>28</v>
      </c>
      <c r="D186" s="45">
        <v>1.18</v>
      </c>
      <c r="E186" s="45">
        <v>1.18</v>
      </c>
      <c r="F186" s="45">
        <v>179.53</v>
      </c>
      <c r="G186" s="45">
        <v>211.85</v>
      </c>
      <c r="H186" s="22" t="s">
        <v>212</v>
      </c>
    </row>
    <row r="187" s="2" customFormat="1" customHeight="1" spans="1:8">
      <c r="A187" s="22">
        <v>183</v>
      </c>
      <c r="B187" s="226" t="s">
        <v>232</v>
      </c>
      <c r="C187" s="227" t="s">
        <v>53</v>
      </c>
      <c r="D187" s="45">
        <v>0.93</v>
      </c>
      <c r="E187" s="45">
        <v>0.93</v>
      </c>
      <c r="F187" s="45">
        <v>179.53</v>
      </c>
      <c r="G187" s="45">
        <v>166.96</v>
      </c>
      <c r="H187" s="22" t="s">
        <v>212</v>
      </c>
    </row>
    <row r="188" s="2" customFormat="1" customHeight="1" spans="1:8">
      <c r="A188" s="22">
        <v>184</v>
      </c>
      <c r="B188" s="226" t="s">
        <v>233</v>
      </c>
      <c r="C188" s="227" t="s">
        <v>19</v>
      </c>
      <c r="D188" s="45">
        <v>1.09</v>
      </c>
      <c r="E188" s="45">
        <v>1.09</v>
      </c>
      <c r="F188" s="45">
        <v>179.53</v>
      </c>
      <c r="G188" s="45">
        <v>195.69</v>
      </c>
      <c r="H188" s="22" t="s">
        <v>212</v>
      </c>
    </row>
    <row r="189" s="2" customFormat="1" customHeight="1" spans="1:8">
      <c r="A189" s="22">
        <v>185</v>
      </c>
      <c r="B189" s="231" t="s">
        <v>234</v>
      </c>
      <c r="C189" s="227" t="s">
        <v>56</v>
      </c>
      <c r="D189" s="45">
        <v>1.64</v>
      </c>
      <c r="E189" s="45">
        <v>1.64</v>
      </c>
      <c r="F189" s="45">
        <v>179.53</v>
      </c>
      <c r="G189" s="45">
        <v>294.43</v>
      </c>
      <c r="H189" s="22" t="s">
        <v>212</v>
      </c>
    </row>
    <row r="190" s="2" customFormat="1" customHeight="1" spans="1:8">
      <c r="A190" s="22">
        <v>186</v>
      </c>
      <c r="B190" s="231" t="s">
        <v>235</v>
      </c>
      <c r="C190" s="227" t="s">
        <v>53</v>
      </c>
      <c r="D190" s="45">
        <v>1.94</v>
      </c>
      <c r="E190" s="45">
        <v>1.94</v>
      </c>
      <c r="F190" s="45">
        <v>179.53</v>
      </c>
      <c r="G190" s="45">
        <v>348.29</v>
      </c>
      <c r="H190" s="22" t="s">
        <v>212</v>
      </c>
    </row>
    <row r="191" s="2" customFormat="1" customHeight="1" spans="1:8">
      <c r="A191" s="22">
        <v>187</v>
      </c>
      <c r="B191" s="226" t="s">
        <v>236</v>
      </c>
      <c r="C191" s="227" t="s">
        <v>172</v>
      </c>
      <c r="D191" s="45">
        <v>1.02</v>
      </c>
      <c r="E191" s="45">
        <v>1.02</v>
      </c>
      <c r="F191" s="45">
        <v>179.53</v>
      </c>
      <c r="G191" s="45">
        <v>183.12</v>
      </c>
      <c r="H191" s="22" t="s">
        <v>212</v>
      </c>
    </row>
    <row r="192" s="2" customFormat="1" customHeight="1" spans="1:8">
      <c r="A192" s="22">
        <v>188</v>
      </c>
      <c r="B192" s="231" t="s">
        <v>237</v>
      </c>
      <c r="C192" s="227" t="s">
        <v>39</v>
      </c>
      <c r="D192" s="45">
        <v>1.34</v>
      </c>
      <c r="E192" s="45">
        <v>1.34</v>
      </c>
      <c r="F192" s="45">
        <v>179.53</v>
      </c>
      <c r="G192" s="45">
        <v>240.57</v>
      </c>
      <c r="H192" s="22" t="s">
        <v>212</v>
      </c>
    </row>
    <row r="193" s="2" customFormat="1" customHeight="1" spans="1:8">
      <c r="A193" s="22">
        <v>189</v>
      </c>
      <c r="B193" s="231" t="s">
        <v>238</v>
      </c>
      <c r="C193" s="227" t="s">
        <v>68</v>
      </c>
      <c r="D193" s="45">
        <v>3.26</v>
      </c>
      <c r="E193" s="45">
        <v>3.26</v>
      </c>
      <c r="F193" s="45">
        <v>179.53</v>
      </c>
      <c r="G193" s="45">
        <v>585.27</v>
      </c>
      <c r="H193" s="22" t="s">
        <v>212</v>
      </c>
    </row>
    <row r="194" s="2" customFormat="1" customHeight="1" spans="1:8">
      <c r="A194" s="22">
        <v>190</v>
      </c>
      <c r="B194" s="231" t="s">
        <v>239</v>
      </c>
      <c r="C194" s="227" t="s">
        <v>75</v>
      </c>
      <c r="D194" s="45">
        <v>2.06</v>
      </c>
      <c r="E194" s="45">
        <v>2.06</v>
      </c>
      <c r="F194" s="45">
        <v>179.53</v>
      </c>
      <c r="G194" s="45">
        <v>369.83</v>
      </c>
      <c r="H194" s="22" t="s">
        <v>212</v>
      </c>
    </row>
    <row r="195" s="2" customFormat="1" customHeight="1" spans="1:8">
      <c r="A195" s="22">
        <v>191</v>
      </c>
      <c r="B195" s="226" t="s">
        <v>240</v>
      </c>
      <c r="C195" s="99" t="s">
        <v>15</v>
      </c>
      <c r="D195" s="45">
        <v>1.24</v>
      </c>
      <c r="E195" s="45">
        <v>1.24</v>
      </c>
      <c r="F195" s="45">
        <v>179.53</v>
      </c>
      <c r="G195" s="45">
        <v>222.62</v>
      </c>
      <c r="H195" s="22" t="s">
        <v>212</v>
      </c>
    </row>
    <row r="196" s="2" customFormat="1" customHeight="1" spans="1:8">
      <c r="A196" s="22">
        <v>192</v>
      </c>
      <c r="B196" s="231" t="s">
        <v>241</v>
      </c>
      <c r="C196" s="227" t="s">
        <v>44</v>
      </c>
      <c r="D196" s="45">
        <v>1.44</v>
      </c>
      <c r="E196" s="45">
        <v>1.44</v>
      </c>
      <c r="F196" s="45">
        <v>179.53</v>
      </c>
      <c r="G196" s="45">
        <v>258.52</v>
      </c>
      <c r="H196" s="22" t="s">
        <v>212</v>
      </c>
    </row>
    <row r="197" s="2" customFormat="1" customHeight="1" spans="1:8">
      <c r="A197" s="22">
        <v>193</v>
      </c>
      <c r="B197" s="231" t="s">
        <v>242</v>
      </c>
      <c r="C197" s="227" t="s">
        <v>243</v>
      </c>
      <c r="D197" s="45">
        <v>1.14</v>
      </c>
      <c r="E197" s="45">
        <v>1.14</v>
      </c>
      <c r="F197" s="45">
        <v>179.53</v>
      </c>
      <c r="G197" s="45">
        <v>204.66</v>
      </c>
      <c r="H197" s="22" t="s">
        <v>212</v>
      </c>
    </row>
    <row r="198" s="2" customFormat="1" customHeight="1" spans="1:8">
      <c r="A198" s="22">
        <v>194</v>
      </c>
      <c r="B198" s="231" t="s">
        <v>244</v>
      </c>
      <c r="C198" s="227" t="s">
        <v>59</v>
      </c>
      <c r="D198" s="45">
        <v>2.29</v>
      </c>
      <c r="E198" s="45">
        <v>2.29</v>
      </c>
      <c r="F198" s="45">
        <v>179.53</v>
      </c>
      <c r="G198" s="45">
        <v>411.12</v>
      </c>
      <c r="H198" s="22" t="s">
        <v>212</v>
      </c>
    </row>
    <row r="199" s="2" customFormat="1" customHeight="1" spans="1:8">
      <c r="A199" s="22">
        <v>195</v>
      </c>
      <c r="B199" s="231" t="s">
        <v>245</v>
      </c>
      <c r="C199" s="227" t="s">
        <v>39</v>
      </c>
      <c r="D199" s="45">
        <v>1.72</v>
      </c>
      <c r="E199" s="45">
        <v>1.72</v>
      </c>
      <c r="F199" s="45">
        <v>179.53</v>
      </c>
      <c r="G199" s="45">
        <v>308.79</v>
      </c>
      <c r="H199" s="22" t="s">
        <v>212</v>
      </c>
    </row>
    <row r="200" s="2" customFormat="1" customHeight="1" spans="1:8">
      <c r="A200" s="22">
        <v>196</v>
      </c>
      <c r="B200" s="231" t="s">
        <v>246</v>
      </c>
      <c r="C200" s="227" t="s">
        <v>39</v>
      </c>
      <c r="D200" s="45">
        <v>2.07</v>
      </c>
      <c r="E200" s="45">
        <v>2.07</v>
      </c>
      <c r="F200" s="45">
        <v>179.53</v>
      </c>
      <c r="G200" s="45">
        <v>371.63</v>
      </c>
      <c r="H200" s="22" t="s">
        <v>212</v>
      </c>
    </row>
    <row r="201" s="2" customFormat="1" customHeight="1" spans="1:8">
      <c r="A201" s="22">
        <v>197</v>
      </c>
      <c r="B201" s="231" t="s">
        <v>247</v>
      </c>
      <c r="C201" s="227" t="s">
        <v>248</v>
      </c>
      <c r="D201" s="45">
        <v>1.82</v>
      </c>
      <c r="E201" s="45">
        <v>1.82</v>
      </c>
      <c r="F201" s="45">
        <v>179.53</v>
      </c>
      <c r="G201" s="45">
        <v>326.74</v>
      </c>
      <c r="H201" s="22" t="s">
        <v>212</v>
      </c>
    </row>
    <row r="202" s="2" customFormat="1" customHeight="1" spans="1:8">
      <c r="A202" s="22">
        <v>198</v>
      </c>
      <c r="B202" s="226" t="s">
        <v>249</v>
      </c>
      <c r="C202" s="227" t="s">
        <v>12</v>
      </c>
      <c r="D202" s="45">
        <v>3.12</v>
      </c>
      <c r="E202" s="45">
        <v>3.12</v>
      </c>
      <c r="F202" s="45">
        <v>179.53</v>
      </c>
      <c r="G202" s="45">
        <v>560.13</v>
      </c>
      <c r="H202" s="22" t="s">
        <v>212</v>
      </c>
    </row>
    <row r="203" s="2" customFormat="1" customHeight="1" spans="1:8">
      <c r="A203" s="22">
        <v>199</v>
      </c>
      <c r="B203" s="231" t="s">
        <v>250</v>
      </c>
      <c r="C203" s="227" t="s">
        <v>35</v>
      </c>
      <c r="D203" s="45">
        <v>1.44</v>
      </c>
      <c r="E203" s="45">
        <v>1.44</v>
      </c>
      <c r="F203" s="45">
        <v>179.53</v>
      </c>
      <c r="G203" s="45">
        <v>258.52</v>
      </c>
      <c r="H203" s="22" t="s">
        <v>212</v>
      </c>
    </row>
    <row r="204" s="2" customFormat="1" customHeight="1" spans="1:8">
      <c r="A204" s="22">
        <v>200</v>
      </c>
      <c r="B204" s="231" t="s">
        <v>251</v>
      </c>
      <c r="C204" s="227" t="s">
        <v>89</v>
      </c>
      <c r="D204" s="45">
        <v>3.99</v>
      </c>
      <c r="E204" s="45">
        <v>3.99</v>
      </c>
      <c r="F204" s="45">
        <v>179.53</v>
      </c>
      <c r="G204" s="45">
        <v>716.32</v>
      </c>
      <c r="H204" s="22" t="s">
        <v>212</v>
      </c>
    </row>
    <row r="205" s="2" customFormat="1" customHeight="1" spans="1:8">
      <c r="A205" s="22">
        <v>201</v>
      </c>
      <c r="B205" s="231" t="s">
        <v>252</v>
      </c>
      <c r="C205" s="227" t="s">
        <v>39</v>
      </c>
      <c r="D205" s="45">
        <v>2.28</v>
      </c>
      <c r="E205" s="45">
        <v>2.28</v>
      </c>
      <c r="F205" s="45">
        <v>179.53</v>
      </c>
      <c r="G205" s="45">
        <v>409.33</v>
      </c>
      <c r="H205" s="22" t="s">
        <v>212</v>
      </c>
    </row>
    <row r="206" s="2" customFormat="1" customHeight="1" spans="1:8">
      <c r="A206" s="22">
        <v>202</v>
      </c>
      <c r="B206" s="231" t="s">
        <v>253</v>
      </c>
      <c r="C206" s="227" t="s">
        <v>142</v>
      </c>
      <c r="D206" s="45">
        <v>4.22</v>
      </c>
      <c r="E206" s="45">
        <v>4.22</v>
      </c>
      <c r="F206" s="45">
        <v>179.53</v>
      </c>
      <c r="G206" s="45">
        <v>757.62</v>
      </c>
      <c r="H206" s="22" t="s">
        <v>212</v>
      </c>
    </row>
    <row r="207" s="2" customFormat="1" customHeight="1" spans="1:8">
      <c r="A207" s="22">
        <v>203</v>
      </c>
      <c r="B207" s="231" t="s">
        <v>254</v>
      </c>
      <c r="C207" s="227" t="s">
        <v>15</v>
      </c>
      <c r="D207" s="45">
        <v>0.74</v>
      </c>
      <c r="E207" s="45">
        <v>0.74</v>
      </c>
      <c r="F207" s="45">
        <v>179.53</v>
      </c>
      <c r="G207" s="45">
        <v>132.85</v>
      </c>
      <c r="H207" s="22" t="s">
        <v>212</v>
      </c>
    </row>
    <row r="208" s="2" customFormat="1" customHeight="1" spans="1:8">
      <c r="A208" s="22">
        <v>204</v>
      </c>
      <c r="B208" s="231" t="s">
        <v>255</v>
      </c>
      <c r="C208" s="227" t="s">
        <v>256</v>
      </c>
      <c r="D208" s="45">
        <v>8.36</v>
      </c>
      <c r="E208" s="45">
        <v>8.36</v>
      </c>
      <c r="F208" s="45">
        <v>179.53</v>
      </c>
      <c r="G208" s="45">
        <v>1500.87</v>
      </c>
      <c r="H208" s="22" t="s">
        <v>212</v>
      </c>
    </row>
    <row r="209" s="2" customFormat="1" customHeight="1" spans="1:8">
      <c r="A209" s="22">
        <v>205</v>
      </c>
      <c r="B209" s="234" t="s">
        <v>257</v>
      </c>
      <c r="C209" s="235" t="s">
        <v>26</v>
      </c>
      <c r="D209" s="45">
        <v>3.94</v>
      </c>
      <c r="E209" s="45">
        <v>3.94</v>
      </c>
      <c r="F209" s="45">
        <v>179.53</v>
      </c>
      <c r="G209" s="45">
        <v>707.35</v>
      </c>
      <c r="H209" s="22" t="s">
        <v>258</v>
      </c>
    </row>
    <row r="210" s="2" customFormat="1" customHeight="1" spans="1:8">
      <c r="A210" s="22">
        <v>206</v>
      </c>
      <c r="B210" s="234" t="s">
        <v>259</v>
      </c>
      <c r="C210" s="235" t="s">
        <v>26</v>
      </c>
      <c r="D210" s="45">
        <v>3.33</v>
      </c>
      <c r="E210" s="45">
        <v>3.33</v>
      </c>
      <c r="F210" s="45">
        <v>179.53</v>
      </c>
      <c r="G210" s="45">
        <v>597.83</v>
      </c>
      <c r="H210" s="22" t="s">
        <v>258</v>
      </c>
    </row>
    <row r="211" s="2" customFormat="1" customHeight="1" spans="1:8">
      <c r="A211" s="22">
        <v>207</v>
      </c>
      <c r="B211" s="234" t="s">
        <v>260</v>
      </c>
      <c r="C211" s="235" t="s">
        <v>26</v>
      </c>
      <c r="D211" s="45">
        <v>2.23</v>
      </c>
      <c r="E211" s="45">
        <v>2.23</v>
      </c>
      <c r="F211" s="45">
        <v>179.53</v>
      </c>
      <c r="G211" s="45">
        <v>400.35</v>
      </c>
      <c r="H211" s="22" t="s">
        <v>258</v>
      </c>
    </row>
    <row r="212" s="2" customFormat="1" customHeight="1" spans="1:8">
      <c r="A212" s="22">
        <v>208</v>
      </c>
      <c r="B212" s="224" t="s">
        <v>261</v>
      </c>
      <c r="C212" s="225" t="s">
        <v>21</v>
      </c>
      <c r="D212" s="45">
        <v>6.24</v>
      </c>
      <c r="E212" s="45">
        <v>6.24</v>
      </c>
      <c r="F212" s="45">
        <v>179.53</v>
      </c>
      <c r="G212" s="45">
        <v>1120.27</v>
      </c>
      <c r="H212" s="22" t="s">
        <v>258</v>
      </c>
    </row>
    <row r="213" s="2" customFormat="1" customHeight="1" spans="1:8">
      <c r="A213" s="22">
        <v>209</v>
      </c>
      <c r="B213" s="234" t="s">
        <v>262</v>
      </c>
      <c r="C213" s="235" t="s">
        <v>63</v>
      </c>
      <c r="D213" s="45">
        <v>6.29</v>
      </c>
      <c r="E213" s="45">
        <v>6.29</v>
      </c>
      <c r="F213" s="45">
        <v>179.53</v>
      </c>
      <c r="G213" s="45">
        <v>1129.24</v>
      </c>
      <c r="H213" s="22" t="s">
        <v>258</v>
      </c>
    </row>
    <row r="214" s="2" customFormat="1" customHeight="1" spans="1:8">
      <c r="A214" s="22">
        <v>210</v>
      </c>
      <c r="B214" s="234" t="s">
        <v>263</v>
      </c>
      <c r="C214" s="235" t="s">
        <v>104</v>
      </c>
      <c r="D214" s="45">
        <v>3.07</v>
      </c>
      <c r="E214" s="45">
        <v>3.07</v>
      </c>
      <c r="F214" s="45">
        <v>179.53</v>
      </c>
      <c r="G214" s="45">
        <v>551.16</v>
      </c>
      <c r="H214" s="22" t="s">
        <v>258</v>
      </c>
    </row>
    <row r="215" s="2" customFormat="1" customHeight="1" spans="1:8">
      <c r="A215" s="22">
        <v>211</v>
      </c>
      <c r="B215" s="234" t="s">
        <v>264</v>
      </c>
      <c r="C215" s="235" t="s">
        <v>35</v>
      </c>
      <c r="D215" s="45">
        <v>3.88</v>
      </c>
      <c r="E215" s="45">
        <v>3.88</v>
      </c>
      <c r="F215" s="45">
        <v>179.53</v>
      </c>
      <c r="G215" s="45">
        <v>696.58</v>
      </c>
      <c r="H215" s="22" t="s">
        <v>258</v>
      </c>
    </row>
    <row r="216" s="2" customFormat="1" customHeight="1" spans="1:8">
      <c r="A216" s="22">
        <v>212</v>
      </c>
      <c r="B216" s="234" t="s">
        <v>265</v>
      </c>
      <c r="C216" s="235" t="s">
        <v>48</v>
      </c>
      <c r="D216" s="45">
        <v>1.47</v>
      </c>
      <c r="E216" s="45">
        <v>1.47</v>
      </c>
      <c r="F216" s="45">
        <v>179.53</v>
      </c>
      <c r="G216" s="45">
        <v>263.91</v>
      </c>
      <c r="H216" s="22" t="s">
        <v>258</v>
      </c>
    </row>
    <row r="217" s="2" customFormat="1" customHeight="1" spans="1:8">
      <c r="A217" s="22">
        <v>213</v>
      </c>
      <c r="B217" s="231" t="s">
        <v>266</v>
      </c>
      <c r="C217" s="232" t="s">
        <v>101</v>
      </c>
      <c r="D217" s="45">
        <v>4.42</v>
      </c>
      <c r="E217" s="45">
        <v>4.42</v>
      </c>
      <c r="F217" s="45">
        <v>179.53</v>
      </c>
      <c r="G217" s="45">
        <v>793.52</v>
      </c>
      <c r="H217" s="22" t="s">
        <v>258</v>
      </c>
    </row>
    <row r="218" s="2" customFormat="1" customHeight="1" spans="1:8">
      <c r="A218" s="22">
        <v>214</v>
      </c>
      <c r="B218" s="231" t="s">
        <v>267</v>
      </c>
      <c r="C218" s="232" t="s">
        <v>44</v>
      </c>
      <c r="D218" s="45">
        <v>3.25</v>
      </c>
      <c r="E218" s="45">
        <v>3.25</v>
      </c>
      <c r="F218" s="45">
        <v>179.53</v>
      </c>
      <c r="G218" s="45">
        <v>583.47</v>
      </c>
      <c r="H218" s="22" t="s">
        <v>258</v>
      </c>
    </row>
    <row r="219" s="2" customFormat="1" customHeight="1" spans="1:8">
      <c r="A219" s="22">
        <v>215</v>
      </c>
      <c r="B219" s="226" t="s">
        <v>268</v>
      </c>
      <c r="C219" s="227" t="s">
        <v>53</v>
      </c>
      <c r="D219" s="45">
        <v>2.58</v>
      </c>
      <c r="E219" s="45">
        <v>2.58</v>
      </c>
      <c r="F219" s="45">
        <v>179.53</v>
      </c>
      <c r="G219" s="45">
        <v>463.19</v>
      </c>
      <c r="H219" s="22" t="s">
        <v>258</v>
      </c>
    </row>
    <row r="220" s="2" customFormat="1" customHeight="1" spans="1:8">
      <c r="A220" s="22">
        <v>216</v>
      </c>
      <c r="B220" s="226" t="s">
        <v>269</v>
      </c>
      <c r="C220" s="227" t="s">
        <v>104</v>
      </c>
      <c r="D220" s="45">
        <v>3.29</v>
      </c>
      <c r="E220" s="45">
        <v>3.29</v>
      </c>
      <c r="F220" s="45">
        <v>179.53</v>
      </c>
      <c r="G220" s="45">
        <v>590.65</v>
      </c>
      <c r="H220" s="22" t="s">
        <v>258</v>
      </c>
    </row>
    <row r="221" s="2" customFormat="1" customHeight="1" spans="1:8">
      <c r="A221" s="22">
        <v>217</v>
      </c>
      <c r="B221" s="231" t="s">
        <v>270</v>
      </c>
      <c r="C221" s="232" t="s">
        <v>44</v>
      </c>
      <c r="D221" s="45">
        <v>1.32</v>
      </c>
      <c r="E221" s="45">
        <v>1.32</v>
      </c>
      <c r="F221" s="45">
        <v>179.53</v>
      </c>
      <c r="G221" s="45">
        <v>236.98</v>
      </c>
      <c r="H221" s="22" t="s">
        <v>258</v>
      </c>
    </row>
    <row r="222" s="2" customFormat="1" customHeight="1" spans="1:8">
      <c r="A222" s="22">
        <v>218</v>
      </c>
      <c r="B222" s="231" t="s">
        <v>271</v>
      </c>
      <c r="C222" s="232" t="s">
        <v>19</v>
      </c>
      <c r="D222" s="45">
        <v>1.73</v>
      </c>
      <c r="E222" s="45">
        <v>1.73</v>
      </c>
      <c r="F222" s="45">
        <v>179.53</v>
      </c>
      <c r="G222" s="45">
        <v>310.59</v>
      </c>
      <c r="H222" s="22" t="s">
        <v>258</v>
      </c>
    </row>
    <row r="223" s="2" customFormat="1" customHeight="1" spans="1:8">
      <c r="A223" s="22">
        <v>219</v>
      </c>
      <c r="B223" s="231" t="s">
        <v>272</v>
      </c>
      <c r="C223" s="232" t="s">
        <v>26</v>
      </c>
      <c r="D223" s="45">
        <v>3.42</v>
      </c>
      <c r="E223" s="45">
        <v>3.42</v>
      </c>
      <c r="F223" s="45">
        <v>179.53</v>
      </c>
      <c r="G223" s="45">
        <v>613.99</v>
      </c>
      <c r="H223" s="22" t="s">
        <v>258</v>
      </c>
    </row>
    <row r="224" s="2" customFormat="1" customHeight="1" spans="1:8">
      <c r="A224" s="22">
        <v>220</v>
      </c>
      <c r="B224" s="231" t="s">
        <v>273</v>
      </c>
      <c r="C224" s="232" t="s">
        <v>39</v>
      </c>
      <c r="D224" s="45">
        <v>2.84</v>
      </c>
      <c r="E224" s="45">
        <v>2.84</v>
      </c>
      <c r="F224" s="45">
        <v>179.53</v>
      </c>
      <c r="G224" s="45">
        <v>509.87</v>
      </c>
      <c r="H224" s="22" t="s">
        <v>258</v>
      </c>
    </row>
    <row r="225" s="2" customFormat="1" customHeight="1" spans="1:8">
      <c r="A225" s="22">
        <v>221</v>
      </c>
      <c r="B225" s="231" t="s">
        <v>274</v>
      </c>
      <c r="C225" s="232" t="s">
        <v>275</v>
      </c>
      <c r="D225" s="45">
        <v>2.99</v>
      </c>
      <c r="E225" s="45">
        <v>2.99</v>
      </c>
      <c r="F225" s="45">
        <v>179.53</v>
      </c>
      <c r="G225" s="45">
        <v>536.79</v>
      </c>
      <c r="H225" s="22" t="s">
        <v>258</v>
      </c>
    </row>
    <row r="226" s="2" customFormat="1" customHeight="1" spans="1:8">
      <c r="A226" s="22">
        <v>222</v>
      </c>
      <c r="B226" s="226" t="s">
        <v>276</v>
      </c>
      <c r="C226" s="227" t="s">
        <v>91</v>
      </c>
      <c r="D226" s="45">
        <v>3.44</v>
      </c>
      <c r="E226" s="45">
        <v>3.44</v>
      </c>
      <c r="F226" s="45">
        <v>179.53</v>
      </c>
      <c r="G226" s="45">
        <v>617.58</v>
      </c>
      <c r="H226" s="22" t="s">
        <v>258</v>
      </c>
    </row>
    <row r="227" s="2" customFormat="1" customHeight="1" spans="1:8">
      <c r="A227" s="22">
        <v>223</v>
      </c>
      <c r="B227" s="231" t="s">
        <v>34</v>
      </c>
      <c r="C227" s="232" t="s">
        <v>44</v>
      </c>
      <c r="D227" s="45">
        <v>2.14</v>
      </c>
      <c r="E227" s="45">
        <v>2.14</v>
      </c>
      <c r="F227" s="45">
        <v>179.53</v>
      </c>
      <c r="G227" s="45">
        <v>384.19</v>
      </c>
      <c r="H227" s="22" t="s">
        <v>258</v>
      </c>
    </row>
    <row r="228" s="2" customFormat="1" customHeight="1" spans="1:8">
      <c r="A228" s="22">
        <v>224</v>
      </c>
      <c r="B228" s="231" t="s">
        <v>277</v>
      </c>
      <c r="C228" s="232" t="s">
        <v>95</v>
      </c>
      <c r="D228" s="45">
        <v>5.67</v>
      </c>
      <c r="E228" s="45">
        <v>5.67</v>
      </c>
      <c r="F228" s="45">
        <v>179.53</v>
      </c>
      <c r="G228" s="45">
        <v>1017.94</v>
      </c>
      <c r="H228" s="22" t="s">
        <v>258</v>
      </c>
    </row>
    <row r="229" s="2" customFormat="1" customHeight="1" spans="1:8">
      <c r="A229" s="22">
        <v>225</v>
      </c>
      <c r="B229" s="231" t="s">
        <v>278</v>
      </c>
      <c r="C229" s="232" t="s">
        <v>17</v>
      </c>
      <c r="D229" s="45">
        <v>5.54</v>
      </c>
      <c r="E229" s="45">
        <v>5.54</v>
      </c>
      <c r="F229" s="45">
        <v>179.53</v>
      </c>
      <c r="G229" s="45">
        <v>994.6</v>
      </c>
      <c r="H229" s="22" t="s">
        <v>258</v>
      </c>
    </row>
    <row r="230" s="2" customFormat="1" customHeight="1" spans="1:8">
      <c r="A230" s="22">
        <v>226</v>
      </c>
      <c r="B230" s="226" t="s">
        <v>279</v>
      </c>
      <c r="C230" s="227" t="s">
        <v>15</v>
      </c>
      <c r="D230" s="45">
        <v>1.59</v>
      </c>
      <c r="E230" s="45">
        <v>1.59</v>
      </c>
      <c r="F230" s="45">
        <v>179.53</v>
      </c>
      <c r="G230" s="45">
        <v>285.45</v>
      </c>
      <c r="H230" s="22" t="s">
        <v>258</v>
      </c>
    </row>
    <row r="231" s="2" customFormat="1" customHeight="1" spans="1:8">
      <c r="A231" s="22">
        <v>227</v>
      </c>
      <c r="B231" s="231" t="s">
        <v>280</v>
      </c>
      <c r="C231" s="232" t="s">
        <v>39</v>
      </c>
      <c r="D231" s="45">
        <v>2.2</v>
      </c>
      <c r="E231" s="45">
        <v>2.2</v>
      </c>
      <c r="F231" s="45">
        <v>179.53</v>
      </c>
      <c r="G231" s="45">
        <v>394.97</v>
      </c>
      <c r="H231" s="22" t="s">
        <v>258</v>
      </c>
    </row>
    <row r="232" s="2" customFormat="1" customHeight="1" spans="1:8">
      <c r="A232" s="22">
        <v>228</v>
      </c>
      <c r="B232" s="231" t="s">
        <v>281</v>
      </c>
      <c r="C232" s="232" t="s">
        <v>134</v>
      </c>
      <c r="D232" s="45">
        <v>7.38</v>
      </c>
      <c r="E232" s="45">
        <v>7.38</v>
      </c>
      <c r="F232" s="45">
        <v>179.53</v>
      </c>
      <c r="G232" s="45">
        <v>1324.93</v>
      </c>
      <c r="H232" s="22" t="s">
        <v>258</v>
      </c>
    </row>
    <row r="233" s="2" customFormat="1" customHeight="1" spans="1:8">
      <c r="A233" s="22">
        <v>229</v>
      </c>
      <c r="B233" s="231" t="s">
        <v>282</v>
      </c>
      <c r="C233" s="232" t="s">
        <v>46</v>
      </c>
      <c r="D233" s="45">
        <v>5.1</v>
      </c>
      <c r="E233" s="45">
        <v>5.1</v>
      </c>
      <c r="F233" s="45">
        <v>179.53</v>
      </c>
      <c r="G233" s="45">
        <v>915.6</v>
      </c>
      <c r="H233" s="22" t="s">
        <v>258</v>
      </c>
    </row>
    <row r="234" s="2" customFormat="1" customHeight="1" spans="1:8">
      <c r="A234" s="22">
        <v>230</v>
      </c>
      <c r="B234" s="231" t="s">
        <v>283</v>
      </c>
      <c r="C234" s="232" t="s">
        <v>12</v>
      </c>
      <c r="D234" s="45">
        <v>1.22</v>
      </c>
      <c r="E234" s="45">
        <v>1.22</v>
      </c>
      <c r="F234" s="45">
        <v>179.53</v>
      </c>
      <c r="G234" s="45">
        <v>219.03</v>
      </c>
      <c r="H234" s="22" t="s">
        <v>258</v>
      </c>
    </row>
    <row r="235" s="2" customFormat="1" customHeight="1" spans="1:8">
      <c r="A235" s="22">
        <v>231</v>
      </c>
      <c r="B235" s="231" t="s">
        <v>284</v>
      </c>
      <c r="C235" s="232" t="s">
        <v>53</v>
      </c>
      <c r="D235" s="45">
        <v>3.36</v>
      </c>
      <c r="E235" s="45">
        <v>3.36</v>
      </c>
      <c r="F235" s="45">
        <v>179.53</v>
      </c>
      <c r="G235" s="45">
        <v>603.22</v>
      </c>
      <c r="H235" s="22" t="s">
        <v>258</v>
      </c>
    </row>
    <row r="236" s="2" customFormat="1" customHeight="1" spans="1:8">
      <c r="A236" s="22">
        <v>232</v>
      </c>
      <c r="B236" s="231" t="s">
        <v>285</v>
      </c>
      <c r="C236" s="232" t="s">
        <v>142</v>
      </c>
      <c r="D236" s="45">
        <v>3.38</v>
      </c>
      <c r="E236" s="45">
        <v>3.38</v>
      </c>
      <c r="F236" s="45">
        <v>179.53</v>
      </c>
      <c r="G236" s="45">
        <v>606.81</v>
      </c>
      <c r="H236" s="22" t="s">
        <v>258</v>
      </c>
    </row>
    <row r="237" s="2" customFormat="1" customHeight="1" spans="1:8">
      <c r="A237" s="22">
        <v>233</v>
      </c>
      <c r="B237" s="231" t="s">
        <v>286</v>
      </c>
      <c r="C237" s="232" t="s">
        <v>19</v>
      </c>
      <c r="D237" s="45">
        <v>3.96</v>
      </c>
      <c r="E237" s="45">
        <v>3.96</v>
      </c>
      <c r="F237" s="45">
        <v>179.53</v>
      </c>
      <c r="G237" s="45">
        <v>710.94</v>
      </c>
      <c r="H237" s="22" t="s">
        <v>258</v>
      </c>
    </row>
    <row r="238" s="2" customFormat="1" customHeight="1" spans="1:8">
      <c r="A238" s="22">
        <v>234</v>
      </c>
      <c r="B238" s="231" t="s">
        <v>287</v>
      </c>
      <c r="C238" s="232" t="s">
        <v>172</v>
      </c>
      <c r="D238" s="45">
        <v>3.12</v>
      </c>
      <c r="E238" s="45">
        <v>3.12</v>
      </c>
      <c r="F238" s="45">
        <v>179.53</v>
      </c>
      <c r="G238" s="45">
        <v>560.13</v>
      </c>
      <c r="H238" s="22" t="s">
        <v>258</v>
      </c>
    </row>
    <row r="239" s="2" customFormat="1" customHeight="1" spans="1:8">
      <c r="A239" s="22">
        <v>235</v>
      </c>
      <c r="B239" s="226" t="s">
        <v>288</v>
      </c>
      <c r="C239" s="227" t="s">
        <v>15</v>
      </c>
      <c r="D239" s="45">
        <v>4.98</v>
      </c>
      <c r="E239" s="45">
        <v>4.98</v>
      </c>
      <c r="F239" s="45">
        <v>179.53</v>
      </c>
      <c r="G239" s="45">
        <v>894.06</v>
      </c>
      <c r="H239" s="22" t="s">
        <v>258</v>
      </c>
    </row>
    <row r="240" s="2" customFormat="1" customHeight="1" spans="1:8">
      <c r="A240" s="22">
        <v>236</v>
      </c>
      <c r="B240" s="226" t="s">
        <v>289</v>
      </c>
      <c r="C240" s="227" t="s">
        <v>21</v>
      </c>
      <c r="D240" s="45">
        <v>4.29</v>
      </c>
      <c r="E240" s="45">
        <v>4.29</v>
      </c>
      <c r="F240" s="45">
        <v>179.53</v>
      </c>
      <c r="G240" s="45">
        <v>770.18</v>
      </c>
      <c r="H240" s="22" t="s">
        <v>258</v>
      </c>
    </row>
    <row r="241" s="2" customFormat="1" customHeight="1" spans="1:8">
      <c r="A241" s="22">
        <v>237</v>
      </c>
      <c r="B241" s="231" t="s">
        <v>290</v>
      </c>
      <c r="C241" s="232" t="s">
        <v>39</v>
      </c>
      <c r="D241" s="45">
        <v>3.23</v>
      </c>
      <c r="E241" s="45">
        <v>3.23</v>
      </c>
      <c r="F241" s="45">
        <v>179.53</v>
      </c>
      <c r="G241" s="45">
        <v>579.88</v>
      </c>
      <c r="H241" s="22" t="s">
        <v>258</v>
      </c>
    </row>
    <row r="242" s="2" customFormat="1" customHeight="1" spans="1:8">
      <c r="A242" s="22">
        <v>238</v>
      </c>
      <c r="B242" s="231" t="s">
        <v>291</v>
      </c>
      <c r="C242" s="232" t="s">
        <v>89</v>
      </c>
      <c r="D242" s="45">
        <v>5.5</v>
      </c>
      <c r="E242" s="45">
        <v>5.5</v>
      </c>
      <c r="F242" s="45">
        <v>179.53</v>
      </c>
      <c r="G242" s="45">
        <v>987.42</v>
      </c>
      <c r="H242" s="22" t="s">
        <v>258</v>
      </c>
    </row>
    <row r="243" s="2" customFormat="1" customHeight="1" spans="1:8">
      <c r="A243" s="22">
        <v>239</v>
      </c>
      <c r="B243" s="231" t="s">
        <v>292</v>
      </c>
      <c r="C243" s="232" t="s">
        <v>39</v>
      </c>
      <c r="D243" s="45">
        <v>3.94</v>
      </c>
      <c r="E243" s="45">
        <v>3.94</v>
      </c>
      <c r="F243" s="45">
        <v>179.53</v>
      </c>
      <c r="G243" s="45">
        <v>707.35</v>
      </c>
      <c r="H243" s="22" t="s">
        <v>258</v>
      </c>
    </row>
    <row r="244" s="2" customFormat="1" customHeight="1" spans="1:8">
      <c r="A244" s="22">
        <v>240</v>
      </c>
      <c r="B244" s="231" t="s">
        <v>293</v>
      </c>
      <c r="C244" s="232" t="s">
        <v>35</v>
      </c>
      <c r="D244" s="45">
        <v>4.56</v>
      </c>
      <c r="E244" s="45">
        <v>4.56</v>
      </c>
      <c r="F244" s="45">
        <v>179.53</v>
      </c>
      <c r="G244" s="45">
        <v>818.66</v>
      </c>
      <c r="H244" s="22" t="s">
        <v>258</v>
      </c>
    </row>
    <row r="245" s="2" customFormat="1" customHeight="1" spans="1:8">
      <c r="A245" s="22">
        <v>241</v>
      </c>
      <c r="B245" s="231" t="s">
        <v>294</v>
      </c>
      <c r="C245" s="232" t="s">
        <v>44</v>
      </c>
      <c r="D245" s="46">
        <v>3.03</v>
      </c>
      <c r="E245" s="46">
        <v>3.03</v>
      </c>
      <c r="F245" s="45">
        <v>179.53</v>
      </c>
      <c r="G245" s="45">
        <v>543.98</v>
      </c>
      <c r="H245" s="22" t="s">
        <v>258</v>
      </c>
    </row>
    <row r="246" s="2" customFormat="1" customHeight="1" spans="1:8">
      <c r="A246" s="22">
        <v>242</v>
      </c>
      <c r="B246" s="226" t="s">
        <v>295</v>
      </c>
      <c r="C246" s="227" t="s">
        <v>26</v>
      </c>
      <c r="D246" s="46">
        <v>1.26</v>
      </c>
      <c r="E246" s="46">
        <v>1.26</v>
      </c>
      <c r="F246" s="45">
        <v>179.53</v>
      </c>
      <c r="G246" s="45">
        <v>226.21</v>
      </c>
      <c r="H246" s="22" t="s">
        <v>258</v>
      </c>
    </row>
    <row r="247" s="2" customFormat="1" customHeight="1" spans="1:8">
      <c r="A247" s="22">
        <v>243</v>
      </c>
      <c r="B247" s="226" t="s">
        <v>296</v>
      </c>
      <c r="C247" s="227" t="s">
        <v>101</v>
      </c>
      <c r="D247" s="46">
        <v>3.57</v>
      </c>
      <c r="E247" s="46">
        <v>3.57</v>
      </c>
      <c r="F247" s="45">
        <v>179.53</v>
      </c>
      <c r="G247" s="45">
        <v>640.92</v>
      </c>
      <c r="H247" s="22" t="s">
        <v>258</v>
      </c>
    </row>
    <row r="248" s="2" customFormat="1" customHeight="1" spans="1:8">
      <c r="A248" s="22">
        <v>244</v>
      </c>
      <c r="B248" s="228" t="s">
        <v>297</v>
      </c>
      <c r="C248" s="227" t="s">
        <v>26</v>
      </c>
      <c r="D248" s="46">
        <v>2.83</v>
      </c>
      <c r="E248" s="46">
        <v>2.83</v>
      </c>
      <c r="F248" s="45">
        <v>179.53</v>
      </c>
      <c r="G248" s="45">
        <v>508.07</v>
      </c>
      <c r="H248" s="22" t="s">
        <v>258</v>
      </c>
    </row>
    <row r="249" s="2" customFormat="1" customHeight="1" spans="1:8">
      <c r="A249" s="22">
        <v>245</v>
      </c>
      <c r="B249" s="239" t="s">
        <v>298</v>
      </c>
      <c r="C249" s="232" t="s">
        <v>12</v>
      </c>
      <c r="D249" s="46">
        <v>1.33</v>
      </c>
      <c r="E249" s="46">
        <v>1.33</v>
      </c>
      <c r="F249" s="45">
        <v>179.53</v>
      </c>
      <c r="G249" s="45">
        <v>238.77</v>
      </c>
      <c r="H249" s="22" t="s">
        <v>258</v>
      </c>
    </row>
    <row r="250" s="2" customFormat="1" customHeight="1" spans="1:8">
      <c r="A250" s="22">
        <v>246</v>
      </c>
      <c r="B250" s="239" t="s">
        <v>299</v>
      </c>
      <c r="C250" s="232" t="s">
        <v>39</v>
      </c>
      <c r="D250" s="46">
        <v>1.93</v>
      </c>
      <c r="E250" s="46">
        <v>1.93</v>
      </c>
      <c r="F250" s="45">
        <v>179.53</v>
      </c>
      <c r="G250" s="45">
        <v>346.49</v>
      </c>
      <c r="H250" s="22" t="s">
        <v>258</v>
      </c>
    </row>
    <row r="251" s="2" customFormat="1" customHeight="1" spans="1:8">
      <c r="A251" s="22">
        <v>247</v>
      </c>
      <c r="B251" s="233" t="s">
        <v>300</v>
      </c>
      <c r="C251" s="227" t="s">
        <v>134</v>
      </c>
      <c r="D251" s="46">
        <v>5.88</v>
      </c>
      <c r="E251" s="46">
        <v>5.88</v>
      </c>
      <c r="F251" s="45">
        <v>179.53</v>
      </c>
      <c r="G251" s="45">
        <v>1055.64</v>
      </c>
      <c r="H251" s="22" t="s">
        <v>258</v>
      </c>
    </row>
    <row r="252" s="2" customFormat="1" customHeight="1" spans="1:8">
      <c r="A252" s="22">
        <v>248</v>
      </c>
      <c r="B252" s="233" t="s">
        <v>301</v>
      </c>
      <c r="C252" s="227" t="s">
        <v>89</v>
      </c>
      <c r="D252" s="46">
        <v>1.87</v>
      </c>
      <c r="E252" s="46">
        <v>1.87</v>
      </c>
      <c r="F252" s="45">
        <v>179.53</v>
      </c>
      <c r="G252" s="45">
        <v>335.72</v>
      </c>
      <c r="H252" s="22" t="s">
        <v>258</v>
      </c>
    </row>
    <row r="253" s="2" customFormat="1" customHeight="1" spans="1:8">
      <c r="A253" s="22">
        <v>249</v>
      </c>
      <c r="B253" s="233" t="s">
        <v>302</v>
      </c>
      <c r="C253" s="227" t="s">
        <v>95</v>
      </c>
      <c r="D253" s="45">
        <v>3.32</v>
      </c>
      <c r="E253" s="45">
        <v>3.32</v>
      </c>
      <c r="F253" s="45">
        <v>179.53</v>
      </c>
      <c r="G253" s="45">
        <v>596.04</v>
      </c>
      <c r="H253" s="22" t="s">
        <v>258</v>
      </c>
    </row>
    <row r="254" s="2" customFormat="1" customHeight="1" spans="1:8">
      <c r="A254" s="22">
        <v>250</v>
      </c>
      <c r="B254" s="233" t="s">
        <v>303</v>
      </c>
      <c r="C254" s="227" t="s">
        <v>48</v>
      </c>
      <c r="D254" s="45">
        <v>2.25</v>
      </c>
      <c r="E254" s="45">
        <v>2.25</v>
      </c>
      <c r="F254" s="45">
        <v>179.53</v>
      </c>
      <c r="G254" s="45">
        <v>403.94</v>
      </c>
      <c r="H254" s="22" t="s">
        <v>258</v>
      </c>
    </row>
    <row r="255" s="2" customFormat="1" customHeight="1" spans="1:8">
      <c r="A255" s="22">
        <v>251</v>
      </c>
      <c r="B255" s="239" t="s">
        <v>304</v>
      </c>
      <c r="C255" s="232" t="s">
        <v>305</v>
      </c>
      <c r="D255" s="45">
        <v>4.48</v>
      </c>
      <c r="E255" s="45">
        <v>4.48</v>
      </c>
      <c r="F255" s="45">
        <v>179.53</v>
      </c>
      <c r="G255" s="45">
        <v>804.29</v>
      </c>
      <c r="H255" s="22" t="s">
        <v>258</v>
      </c>
    </row>
    <row r="256" s="2" customFormat="1" customHeight="1" spans="1:8">
      <c r="A256" s="22">
        <v>252</v>
      </c>
      <c r="B256" s="239" t="s">
        <v>306</v>
      </c>
      <c r="C256" s="232" t="s">
        <v>134</v>
      </c>
      <c r="D256" s="45">
        <v>4.46</v>
      </c>
      <c r="E256" s="45">
        <v>4.46</v>
      </c>
      <c r="F256" s="45">
        <v>179.53</v>
      </c>
      <c r="G256" s="45">
        <v>800.7</v>
      </c>
      <c r="H256" s="22" t="s">
        <v>258</v>
      </c>
    </row>
    <row r="257" s="2" customFormat="1" customHeight="1" spans="1:8">
      <c r="A257" s="22">
        <v>253</v>
      </c>
      <c r="B257" s="234" t="s">
        <v>307</v>
      </c>
      <c r="C257" s="235" t="s">
        <v>308</v>
      </c>
      <c r="D257" s="45">
        <v>1.93</v>
      </c>
      <c r="E257" s="45">
        <v>1.93</v>
      </c>
      <c r="F257" s="45">
        <v>179.53</v>
      </c>
      <c r="G257" s="45">
        <v>346.49</v>
      </c>
      <c r="H257" s="22" t="s">
        <v>309</v>
      </c>
    </row>
    <row r="258" s="2" customFormat="1" customHeight="1" spans="1:8">
      <c r="A258" s="22">
        <v>254</v>
      </c>
      <c r="B258" s="234" t="s">
        <v>310</v>
      </c>
      <c r="C258" s="235" t="s">
        <v>21</v>
      </c>
      <c r="D258" s="45">
        <v>3.32</v>
      </c>
      <c r="E258" s="45">
        <v>3.32</v>
      </c>
      <c r="F258" s="45">
        <v>179.53</v>
      </c>
      <c r="G258" s="45">
        <v>596.04</v>
      </c>
      <c r="H258" s="22" t="s">
        <v>309</v>
      </c>
    </row>
    <row r="259" s="2" customFormat="1" customHeight="1" spans="1:8">
      <c r="A259" s="22">
        <v>255</v>
      </c>
      <c r="B259" s="234" t="s">
        <v>311</v>
      </c>
      <c r="C259" s="235" t="s">
        <v>120</v>
      </c>
      <c r="D259" s="45">
        <v>3.5</v>
      </c>
      <c r="E259" s="45">
        <v>3.5</v>
      </c>
      <c r="F259" s="45">
        <v>179.53</v>
      </c>
      <c r="G259" s="45">
        <v>628.36</v>
      </c>
      <c r="H259" s="22" t="s">
        <v>309</v>
      </c>
    </row>
    <row r="260" s="2" customFormat="1" customHeight="1" spans="1:8">
      <c r="A260" s="22">
        <v>256</v>
      </c>
      <c r="B260" s="234" t="s">
        <v>312</v>
      </c>
      <c r="C260" s="235" t="s">
        <v>89</v>
      </c>
      <c r="D260" s="45">
        <v>1.87</v>
      </c>
      <c r="E260" s="45">
        <v>1.87</v>
      </c>
      <c r="F260" s="45">
        <v>179.53</v>
      </c>
      <c r="G260" s="45">
        <v>335.72</v>
      </c>
      <c r="H260" s="22" t="s">
        <v>309</v>
      </c>
    </row>
    <row r="261" s="2" customFormat="1" customHeight="1" spans="1:8">
      <c r="A261" s="22">
        <v>257</v>
      </c>
      <c r="B261" s="234" t="s">
        <v>313</v>
      </c>
      <c r="C261" s="235" t="s">
        <v>28</v>
      </c>
      <c r="D261" s="45">
        <v>5.52</v>
      </c>
      <c r="E261" s="45">
        <v>5.52</v>
      </c>
      <c r="F261" s="45">
        <v>179.53</v>
      </c>
      <c r="G261" s="45">
        <v>991.01</v>
      </c>
      <c r="H261" s="22" t="s">
        <v>309</v>
      </c>
    </row>
    <row r="262" s="2" customFormat="1" customHeight="1" spans="1:8">
      <c r="A262" s="22">
        <v>258</v>
      </c>
      <c r="B262" s="234" t="s">
        <v>268</v>
      </c>
      <c r="C262" s="235" t="s">
        <v>39</v>
      </c>
      <c r="D262" s="45">
        <v>3.55</v>
      </c>
      <c r="E262" s="45">
        <v>3.55</v>
      </c>
      <c r="F262" s="45">
        <v>179.53</v>
      </c>
      <c r="G262" s="45">
        <v>637.33</v>
      </c>
      <c r="H262" s="22" t="s">
        <v>309</v>
      </c>
    </row>
    <row r="263" s="2" customFormat="1" customHeight="1" spans="1:8">
      <c r="A263" s="22">
        <v>259</v>
      </c>
      <c r="B263" s="224" t="s">
        <v>314</v>
      </c>
      <c r="C263" s="225" t="s">
        <v>19</v>
      </c>
      <c r="D263" s="45">
        <v>1.76</v>
      </c>
      <c r="E263" s="45">
        <v>1.76</v>
      </c>
      <c r="F263" s="45">
        <v>179.53</v>
      </c>
      <c r="G263" s="45">
        <v>315.97</v>
      </c>
      <c r="H263" s="22" t="s">
        <v>309</v>
      </c>
    </row>
    <row r="264" s="2" customFormat="1" customHeight="1" spans="1:8">
      <c r="A264" s="22">
        <v>260</v>
      </c>
      <c r="B264" s="224" t="s">
        <v>315</v>
      </c>
      <c r="C264" s="225" t="s">
        <v>316</v>
      </c>
      <c r="D264" s="45">
        <v>1.41</v>
      </c>
      <c r="E264" s="45">
        <v>1.41</v>
      </c>
      <c r="F264" s="45">
        <v>179.53</v>
      </c>
      <c r="G264" s="45">
        <v>253.14</v>
      </c>
      <c r="H264" s="22" t="s">
        <v>309</v>
      </c>
    </row>
    <row r="265" s="2" customFormat="1" customHeight="1" spans="1:8">
      <c r="A265" s="22">
        <v>261</v>
      </c>
      <c r="B265" s="231" t="s">
        <v>317</v>
      </c>
      <c r="C265" s="232" t="s">
        <v>19</v>
      </c>
      <c r="D265" s="45">
        <v>1.14</v>
      </c>
      <c r="E265" s="45">
        <v>1.14</v>
      </c>
      <c r="F265" s="45">
        <v>179.53</v>
      </c>
      <c r="G265" s="45">
        <v>204.66</v>
      </c>
      <c r="H265" s="22" t="s">
        <v>309</v>
      </c>
    </row>
    <row r="266" s="2" customFormat="1" customHeight="1" spans="1:8">
      <c r="A266" s="22">
        <v>262</v>
      </c>
      <c r="B266" s="231" t="s">
        <v>318</v>
      </c>
      <c r="C266" s="232" t="s">
        <v>110</v>
      </c>
      <c r="D266" s="45">
        <v>5.06</v>
      </c>
      <c r="E266" s="45">
        <v>5.06</v>
      </c>
      <c r="F266" s="45">
        <v>179.53</v>
      </c>
      <c r="G266" s="45">
        <v>908.42</v>
      </c>
      <c r="H266" s="22" t="s">
        <v>309</v>
      </c>
    </row>
    <row r="267" s="2" customFormat="1" customHeight="1" spans="1:8">
      <c r="A267" s="22">
        <v>263</v>
      </c>
      <c r="B267" s="231" t="s">
        <v>319</v>
      </c>
      <c r="C267" s="232" t="s">
        <v>101</v>
      </c>
      <c r="D267" s="45">
        <v>4.29</v>
      </c>
      <c r="E267" s="45">
        <v>4.29</v>
      </c>
      <c r="F267" s="45">
        <v>179.53</v>
      </c>
      <c r="G267" s="45">
        <v>770.18</v>
      </c>
      <c r="H267" s="22" t="s">
        <v>309</v>
      </c>
    </row>
    <row r="268" s="2" customFormat="1" customHeight="1" spans="1:8">
      <c r="A268" s="22">
        <v>264</v>
      </c>
      <c r="B268" s="226" t="s">
        <v>320</v>
      </c>
      <c r="C268" s="227" t="s">
        <v>17</v>
      </c>
      <c r="D268" s="45">
        <v>1.4</v>
      </c>
      <c r="E268" s="45">
        <v>1.4</v>
      </c>
      <c r="F268" s="45">
        <v>179.53</v>
      </c>
      <c r="G268" s="45">
        <v>251.34</v>
      </c>
      <c r="H268" s="22" t="s">
        <v>309</v>
      </c>
    </row>
    <row r="269" s="2" customFormat="1" customHeight="1" spans="1:8">
      <c r="A269" s="22">
        <v>265</v>
      </c>
      <c r="B269" s="226" t="s">
        <v>321</v>
      </c>
      <c r="C269" s="227" t="s">
        <v>73</v>
      </c>
      <c r="D269" s="45">
        <v>2.42</v>
      </c>
      <c r="E269" s="45">
        <v>2.42</v>
      </c>
      <c r="F269" s="45">
        <v>179.53</v>
      </c>
      <c r="G269" s="45">
        <v>434.46</v>
      </c>
      <c r="H269" s="22" t="s">
        <v>309</v>
      </c>
    </row>
    <row r="270" s="2" customFormat="1" customHeight="1" spans="1:8">
      <c r="A270" s="22">
        <v>266</v>
      </c>
      <c r="B270" s="231" t="s">
        <v>322</v>
      </c>
      <c r="C270" s="232" t="s">
        <v>134</v>
      </c>
      <c r="D270" s="45">
        <v>0.7</v>
      </c>
      <c r="E270" s="45">
        <v>0.7</v>
      </c>
      <c r="F270" s="45">
        <v>179.53</v>
      </c>
      <c r="G270" s="45">
        <v>125.67</v>
      </c>
      <c r="H270" s="22" t="s">
        <v>309</v>
      </c>
    </row>
    <row r="271" s="2" customFormat="1" customHeight="1" spans="1:8">
      <c r="A271" s="22">
        <v>267</v>
      </c>
      <c r="B271" s="231" t="s">
        <v>323</v>
      </c>
      <c r="C271" s="232" t="s">
        <v>65</v>
      </c>
      <c r="D271" s="45">
        <v>1.81</v>
      </c>
      <c r="E271" s="45">
        <v>1.81</v>
      </c>
      <c r="F271" s="45">
        <v>179.53</v>
      </c>
      <c r="G271" s="45">
        <v>324.95</v>
      </c>
      <c r="H271" s="22" t="s">
        <v>309</v>
      </c>
    </row>
    <row r="272" s="2" customFormat="1" customHeight="1" spans="1:8">
      <c r="A272" s="22">
        <v>268</v>
      </c>
      <c r="B272" s="231" t="s">
        <v>324</v>
      </c>
      <c r="C272" s="232" t="s">
        <v>21</v>
      </c>
      <c r="D272" s="45">
        <v>1.37</v>
      </c>
      <c r="E272" s="45">
        <v>1.37</v>
      </c>
      <c r="F272" s="45">
        <v>179.53</v>
      </c>
      <c r="G272" s="45">
        <v>245.96</v>
      </c>
      <c r="H272" s="22" t="s">
        <v>309</v>
      </c>
    </row>
    <row r="273" s="2" customFormat="1" customHeight="1" spans="1:8">
      <c r="A273" s="22">
        <v>269</v>
      </c>
      <c r="B273" s="231" t="s">
        <v>325</v>
      </c>
      <c r="C273" s="232" t="s">
        <v>44</v>
      </c>
      <c r="D273" s="45">
        <v>1.82</v>
      </c>
      <c r="E273" s="45">
        <v>1.82</v>
      </c>
      <c r="F273" s="45">
        <v>179.53</v>
      </c>
      <c r="G273" s="45">
        <v>326.74</v>
      </c>
      <c r="H273" s="22" t="s">
        <v>309</v>
      </c>
    </row>
    <row r="274" s="2" customFormat="1" customHeight="1" spans="1:8">
      <c r="A274" s="22">
        <v>270</v>
      </c>
      <c r="B274" s="231" t="s">
        <v>326</v>
      </c>
      <c r="C274" s="232" t="s">
        <v>53</v>
      </c>
      <c r="D274" s="45">
        <v>1.74</v>
      </c>
      <c r="E274" s="45">
        <v>1.74</v>
      </c>
      <c r="F274" s="45">
        <v>179.53</v>
      </c>
      <c r="G274" s="45">
        <v>312.38</v>
      </c>
      <c r="H274" s="22" t="s">
        <v>309</v>
      </c>
    </row>
    <row r="275" s="2" customFormat="1" customHeight="1" spans="1:8">
      <c r="A275" s="22">
        <v>271</v>
      </c>
      <c r="B275" s="231" t="s">
        <v>327</v>
      </c>
      <c r="C275" s="232" t="s">
        <v>328</v>
      </c>
      <c r="D275" s="45">
        <v>1.13</v>
      </c>
      <c r="E275" s="45">
        <v>1.13</v>
      </c>
      <c r="F275" s="45">
        <v>179.53</v>
      </c>
      <c r="G275" s="45">
        <v>202.87</v>
      </c>
      <c r="H275" s="22" t="s">
        <v>309</v>
      </c>
    </row>
    <row r="276" s="2" customFormat="1" customHeight="1" spans="1:8">
      <c r="A276" s="22">
        <v>272</v>
      </c>
      <c r="B276" s="231" t="s">
        <v>329</v>
      </c>
      <c r="C276" s="232" t="s">
        <v>56</v>
      </c>
      <c r="D276" s="45">
        <v>1.49</v>
      </c>
      <c r="E276" s="45">
        <v>1.49</v>
      </c>
      <c r="F276" s="45">
        <v>179.53</v>
      </c>
      <c r="G276" s="45">
        <v>267.5</v>
      </c>
      <c r="H276" s="22" t="s">
        <v>309</v>
      </c>
    </row>
    <row r="277" s="2" customFormat="1" customHeight="1" spans="1:8">
      <c r="A277" s="22">
        <v>273</v>
      </c>
      <c r="B277" s="231" t="s">
        <v>330</v>
      </c>
      <c r="C277" s="232" t="s">
        <v>89</v>
      </c>
      <c r="D277" s="45">
        <v>1.94</v>
      </c>
      <c r="E277" s="45">
        <v>1.94</v>
      </c>
      <c r="F277" s="45">
        <v>179.53</v>
      </c>
      <c r="G277" s="45">
        <v>348.29</v>
      </c>
      <c r="H277" s="22" t="s">
        <v>309</v>
      </c>
    </row>
    <row r="278" s="2" customFormat="1" customHeight="1" spans="1:8">
      <c r="A278" s="22">
        <v>274</v>
      </c>
      <c r="B278" s="231" t="s">
        <v>331</v>
      </c>
      <c r="C278" s="232" t="s">
        <v>44</v>
      </c>
      <c r="D278" s="45">
        <v>5.1</v>
      </c>
      <c r="E278" s="45">
        <v>5.1</v>
      </c>
      <c r="F278" s="45">
        <v>179.53</v>
      </c>
      <c r="G278" s="45">
        <v>915.6</v>
      </c>
      <c r="H278" s="22" t="s">
        <v>309</v>
      </c>
    </row>
    <row r="279" s="2" customFormat="1" customHeight="1" spans="1:8">
      <c r="A279" s="22">
        <v>275</v>
      </c>
      <c r="B279" s="231" t="s">
        <v>332</v>
      </c>
      <c r="C279" s="232" t="s">
        <v>12</v>
      </c>
      <c r="D279" s="45">
        <v>2.73</v>
      </c>
      <c r="E279" s="45">
        <v>2.73</v>
      </c>
      <c r="F279" s="45">
        <v>179.53</v>
      </c>
      <c r="G279" s="45">
        <v>490.12</v>
      </c>
      <c r="H279" s="22" t="s">
        <v>309</v>
      </c>
    </row>
    <row r="280" s="2" customFormat="1" customHeight="1" spans="1:8">
      <c r="A280" s="22">
        <v>276</v>
      </c>
      <c r="B280" s="231" t="s">
        <v>333</v>
      </c>
      <c r="C280" s="232" t="s">
        <v>89</v>
      </c>
      <c r="D280" s="45">
        <v>2.89</v>
      </c>
      <c r="E280" s="45">
        <v>2.89</v>
      </c>
      <c r="F280" s="45">
        <v>179.53</v>
      </c>
      <c r="G280" s="45">
        <v>518.84</v>
      </c>
      <c r="H280" s="22" t="s">
        <v>309</v>
      </c>
    </row>
    <row r="281" s="2" customFormat="1" customHeight="1" spans="1:8">
      <c r="A281" s="22">
        <v>277</v>
      </c>
      <c r="B281" s="231" t="s">
        <v>334</v>
      </c>
      <c r="C281" s="232" t="s">
        <v>335</v>
      </c>
      <c r="D281" s="45">
        <v>1.68</v>
      </c>
      <c r="E281" s="45">
        <v>1.68</v>
      </c>
      <c r="F281" s="45">
        <v>179.53</v>
      </c>
      <c r="G281" s="45">
        <v>301.61</v>
      </c>
      <c r="H281" s="22" t="s">
        <v>309</v>
      </c>
    </row>
    <row r="282" s="2" customFormat="1" customHeight="1" spans="1:8">
      <c r="A282" s="22">
        <v>278</v>
      </c>
      <c r="B282" s="231" t="s">
        <v>336</v>
      </c>
      <c r="C282" s="232" t="s">
        <v>337</v>
      </c>
      <c r="D282" s="45">
        <v>2.34</v>
      </c>
      <c r="E282" s="45">
        <v>2.34</v>
      </c>
      <c r="F282" s="45">
        <v>179.53</v>
      </c>
      <c r="G282" s="45">
        <v>420.1</v>
      </c>
      <c r="H282" s="22" t="s">
        <v>309</v>
      </c>
    </row>
    <row r="283" s="2" customFormat="1" customHeight="1" spans="1:8">
      <c r="A283" s="22">
        <v>279</v>
      </c>
      <c r="B283" s="231" t="s">
        <v>338</v>
      </c>
      <c r="C283" s="232" t="s">
        <v>110</v>
      </c>
      <c r="D283" s="45">
        <v>1.44</v>
      </c>
      <c r="E283" s="45">
        <v>1.44</v>
      </c>
      <c r="F283" s="45">
        <v>179.53</v>
      </c>
      <c r="G283" s="45">
        <v>258.52</v>
      </c>
      <c r="H283" s="22" t="s">
        <v>309</v>
      </c>
    </row>
    <row r="284" s="2" customFormat="1" customHeight="1" spans="1:8">
      <c r="A284" s="22">
        <v>280</v>
      </c>
      <c r="B284" s="226" t="s">
        <v>339</v>
      </c>
      <c r="C284" s="227" t="s">
        <v>65</v>
      </c>
      <c r="D284" s="45">
        <v>3.24</v>
      </c>
      <c r="E284" s="45">
        <v>3.24</v>
      </c>
      <c r="F284" s="45">
        <v>179.53</v>
      </c>
      <c r="G284" s="45">
        <v>581.68</v>
      </c>
      <c r="H284" s="22" t="s">
        <v>309</v>
      </c>
    </row>
    <row r="285" s="2" customFormat="1" customHeight="1" spans="1:8">
      <c r="A285" s="22">
        <v>281</v>
      </c>
      <c r="B285" s="226" t="s">
        <v>340</v>
      </c>
      <c r="C285" s="227" t="s">
        <v>218</v>
      </c>
      <c r="D285" s="45">
        <v>4.71</v>
      </c>
      <c r="E285" s="45">
        <v>4.71</v>
      </c>
      <c r="F285" s="45">
        <v>179.53</v>
      </c>
      <c r="G285" s="45">
        <v>845.59</v>
      </c>
      <c r="H285" s="22" t="s">
        <v>309</v>
      </c>
    </row>
    <row r="286" s="2" customFormat="1" customHeight="1" spans="1:8">
      <c r="A286" s="22">
        <v>282</v>
      </c>
      <c r="B286" s="226" t="s">
        <v>341</v>
      </c>
      <c r="C286" s="227" t="s">
        <v>26</v>
      </c>
      <c r="D286" s="45">
        <v>3.07</v>
      </c>
      <c r="E286" s="45">
        <v>3.07</v>
      </c>
      <c r="F286" s="45">
        <v>179.53</v>
      </c>
      <c r="G286" s="45">
        <v>551.16</v>
      </c>
      <c r="H286" s="22" t="s">
        <v>309</v>
      </c>
    </row>
    <row r="287" s="2" customFormat="1" customHeight="1" spans="1:8">
      <c r="A287" s="22">
        <v>283</v>
      </c>
      <c r="B287" s="226" t="s">
        <v>342</v>
      </c>
      <c r="C287" s="227" t="s">
        <v>19</v>
      </c>
      <c r="D287" s="45">
        <v>2.79</v>
      </c>
      <c r="E287" s="45">
        <v>2.79</v>
      </c>
      <c r="F287" s="45">
        <v>179.53</v>
      </c>
      <c r="G287" s="45">
        <v>500.89</v>
      </c>
      <c r="H287" s="22" t="s">
        <v>309</v>
      </c>
    </row>
    <row r="288" s="2" customFormat="1" customHeight="1" spans="1:8">
      <c r="A288" s="22">
        <v>284</v>
      </c>
      <c r="B288" s="226" t="s">
        <v>343</v>
      </c>
      <c r="C288" s="227" t="s">
        <v>134</v>
      </c>
      <c r="D288" s="45">
        <v>3.41</v>
      </c>
      <c r="E288" s="45">
        <v>3.41</v>
      </c>
      <c r="F288" s="45">
        <v>179.53</v>
      </c>
      <c r="G288" s="45">
        <v>612.2</v>
      </c>
      <c r="H288" s="22" t="s">
        <v>309</v>
      </c>
    </row>
    <row r="289" s="2" customFormat="1" customHeight="1" spans="1:8">
      <c r="A289" s="22">
        <v>285</v>
      </c>
      <c r="B289" s="226" t="s">
        <v>344</v>
      </c>
      <c r="C289" s="227" t="s">
        <v>89</v>
      </c>
      <c r="D289" s="45">
        <v>4.18</v>
      </c>
      <c r="E289" s="45">
        <v>4.18</v>
      </c>
      <c r="F289" s="45">
        <v>179.53</v>
      </c>
      <c r="G289" s="45">
        <v>750.44</v>
      </c>
      <c r="H289" s="22" t="s">
        <v>309</v>
      </c>
    </row>
    <row r="290" s="2" customFormat="1" customHeight="1" spans="1:8">
      <c r="A290" s="22">
        <v>286</v>
      </c>
      <c r="B290" s="226" t="s">
        <v>345</v>
      </c>
      <c r="C290" s="227" t="s">
        <v>44</v>
      </c>
      <c r="D290" s="45">
        <v>3.18</v>
      </c>
      <c r="E290" s="45">
        <v>3.18</v>
      </c>
      <c r="F290" s="45">
        <v>179.53</v>
      </c>
      <c r="G290" s="45">
        <v>570.91</v>
      </c>
      <c r="H290" s="22" t="s">
        <v>309</v>
      </c>
    </row>
    <row r="291" s="2" customFormat="1" customHeight="1" spans="1:8">
      <c r="A291" s="22">
        <v>287</v>
      </c>
      <c r="B291" s="226" t="s">
        <v>346</v>
      </c>
      <c r="C291" s="227" t="s">
        <v>104</v>
      </c>
      <c r="D291" s="45">
        <v>3.75</v>
      </c>
      <c r="E291" s="45">
        <v>3.75</v>
      </c>
      <c r="F291" s="45">
        <v>179.53</v>
      </c>
      <c r="G291" s="45">
        <v>673.24</v>
      </c>
      <c r="H291" s="22" t="s">
        <v>309</v>
      </c>
    </row>
    <row r="292" s="2" customFormat="1" customHeight="1" spans="1:8">
      <c r="A292" s="22">
        <v>288</v>
      </c>
      <c r="B292" s="228" t="s">
        <v>347</v>
      </c>
      <c r="C292" s="227" t="s">
        <v>37</v>
      </c>
      <c r="D292" s="45">
        <v>4.12</v>
      </c>
      <c r="E292" s="45">
        <v>4.12</v>
      </c>
      <c r="F292" s="45">
        <v>179.53</v>
      </c>
      <c r="G292" s="45">
        <v>739.66</v>
      </c>
      <c r="H292" s="22" t="s">
        <v>309</v>
      </c>
    </row>
    <row r="293" customHeight="1" spans="1:8">
      <c r="A293" s="22">
        <v>289</v>
      </c>
      <c r="B293" s="231" t="s">
        <v>348</v>
      </c>
      <c r="C293" s="232" t="s">
        <v>142</v>
      </c>
      <c r="D293" s="46">
        <v>3.41</v>
      </c>
      <c r="E293" s="46">
        <v>3.41</v>
      </c>
      <c r="F293" s="46">
        <v>179.53</v>
      </c>
      <c r="G293" s="46">
        <v>612.2</v>
      </c>
      <c r="H293" s="27" t="s">
        <v>309</v>
      </c>
    </row>
    <row r="294" customHeight="1" spans="1:8">
      <c r="A294" s="188" t="s">
        <v>349</v>
      </c>
      <c r="B294" s="70"/>
      <c r="C294" s="21"/>
      <c r="D294" s="46">
        <v>896.4</v>
      </c>
      <c r="E294" s="46">
        <v>896.4</v>
      </c>
      <c r="F294" s="46"/>
      <c r="G294" s="46">
        <v>160930.71</v>
      </c>
      <c r="H294" s="27"/>
    </row>
  </sheetData>
  <mergeCells count="3">
    <mergeCell ref="A1:H1"/>
    <mergeCell ref="A2:H2"/>
    <mergeCell ref="A294:B29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"/>
  <sheetViews>
    <sheetView topLeftCell="A388" workbookViewId="0">
      <selection activeCell="C9" sqref="C9"/>
    </sheetView>
  </sheetViews>
  <sheetFormatPr defaultColWidth="9" defaultRowHeight="24" customHeight="1" outlineLevelCol="7"/>
  <cols>
    <col min="1" max="1" width="6.5" style="76" customWidth="1"/>
    <col min="2" max="2" width="14.5" style="76" customWidth="1"/>
    <col min="3" max="3" width="22.125" style="76" customWidth="1"/>
    <col min="4" max="4" width="15.625" style="33" customWidth="1"/>
    <col min="5" max="5" width="14" style="33" customWidth="1"/>
    <col min="6" max="6" width="16.25" style="33" customWidth="1"/>
    <col min="7" max="7" width="15.5" style="33" customWidth="1"/>
    <col min="8" max="8" width="19.25" style="76" customWidth="1"/>
    <col min="9" max="16384" width="9" style="76"/>
  </cols>
  <sheetData>
    <row r="1" ht="36" customHeight="1" spans="1:8">
      <c r="A1" s="4" t="s">
        <v>0</v>
      </c>
      <c r="B1" s="4"/>
      <c r="C1" s="4"/>
      <c r="D1" s="5"/>
      <c r="E1" s="5"/>
      <c r="F1" s="5"/>
      <c r="G1" s="5"/>
      <c r="H1" s="4"/>
    </row>
    <row r="2" s="77" customFormat="1" ht="72" customHeight="1" spans="1:8">
      <c r="A2" s="6" t="s">
        <v>350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3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9" t="s">
        <v>8</v>
      </c>
      <c r="G4" s="39" t="s">
        <v>9</v>
      </c>
      <c r="H4" s="36" t="s">
        <v>10</v>
      </c>
    </row>
    <row r="5" ht="28" customHeight="1" spans="1:8">
      <c r="A5" s="36">
        <v>1</v>
      </c>
      <c r="B5" s="22" t="s">
        <v>351</v>
      </c>
      <c r="C5" s="23" t="s">
        <v>134</v>
      </c>
      <c r="D5" s="22">
        <v>1.6</v>
      </c>
      <c r="E5" s="22">
        <v>1.6</v>
      </c>
      <c r="F5" s="22">
        <v>179.53</v>
      </c>
      <c r="G5" s="22">
        <f t="shared" ref="G5:G68" si="0">ROUND(E5*F5,2)</f>
        <v>287.25</v>
      </c>
      <c r="H5" s="22" t="s">
        <v>352</v>
      </c>
    </row>
    <row r="6" ht="28" customHeight="1" spans="1:8">
      <c r="A6" s="36">
        <v>2</v>
      </c>
      <c r="B6" s="22" t="s">
        <v>353</v>
      </c>
      <c r="C6" s="23" t="s">
        <v>354</v>
      </c>
      <c r="D6" s="22">
        <v>1.8</v>
      </c>
      <c r="E6" s="22">
        <v>1.8</v>
      </c>
      <c r="F6" s="22">
        <v>179.53</v>
      </c>
      <c r="G6" s="22">
        <f t="shared" si="0"/>
        <v>323.15</v>
      </c>
      <c r="H6" s="22" t="s">
        <v>352</v>
      </c>
    </row>
    <row r="7" ht="28" customHeight="1" spans="1:8">
      <c r="A7" s="36">
        <v>3</v>
      </c>
      <c r="B7" s="22" t="s">
        <v>355</v>
      </c>
      <c r="C7" s="23" t="s">
        <v>12</v>
      </c>
      <c r="D7" s="22">
        <v>1.82</v>
      </c>
      <c r="E7" s="22">
        <v>1.82</v>
      </c>
      <c r="F7" s="22">
        <v>179.53</v>
      </c>
      <c r="G7" s="22">
        <f t="shared" si="0"/>
        <v>326.74</v>
      </c>
      <c r="H7" s="22" t="s">
        <v>352</v>
      </c>
    </row>
    <row r="8" ht="28" customHeight="1" spans="1:8">
      <c r="A8" s="36">
        <v>4</v>
      </c>
      <c r="B8" s="22" t="s">
        <v>356</v>
      </c>
      <c r="C8" s="23" t="s">
        <v>21</v>
      </c>
      <c r="D8" s="22">
        <v>4.41</v>
      </c>
      <c r="E8" s="22">
        <v>4.41</v>
      </c>
      <c r="F8" s="22">
        <v>179.53</v>
      </c>
      <c r="G8" s="22">
        <f t="shared" si="0"/>
        <v>791.73</v>
      </c>
      <c r="H8" s="22" t="s">
        <v>352</v>
      </c>
    </row>
    <row r="9" s="76" customFormat="1" ht="28" customHeight="1" spans="1:8">
      <c r="A9" s="36">
        <v>5</v>
      </c>
      <c r="B9" s="146" t="s">
        <v>357</v>
      </c>
      <c r="C9" s="146" t="s">
        <v>50</v>
      </c>
      <c r="D9" s="22">
        <v>3.12</v>
      </c>
      <c r="E9" s="22">
        <v>3.12</v>
      </c>
      <c r="F9" s="22">
        <v>179.53</v>
      </c>
      <c r="G9" s="22">
        <f t="shared" si="0"/>
        <v>560.13</v>
      </c>
      <c r="H9" s="22" t="s">
        <v>352</v>
      </c>
    </row>
    <row r="10" s="76" customFormat="1" ht="28" customHeight="1" spans="1:8">
      <c r="A10" s="36">
        <v>6</v>
      </c>
      <c r="B10" s="22" t="s">
        <v>358</v>
      </c>
      <c r="C10" s="23" t="s">
        <v>56</v>
      </c>
      <c r="D10" s="22">
        <v>3.74</v>
      </c>
      <c r="E10" s="22">
        <v>3.74</v>
      </c>
      <c r="F10" s="22">
        <v>179.53</v>
      </c>
      <c r="G10" s="22">
        <f t="shared" si="0"/>
        <v>671.44</v>
      </c>
      <c r="H10" s="22" t="s">
        <v>352</v>
      </c>
    </row>
    <row r="11" s="76" customFormat="1" ht="28" customHeight="1" spans="1:8">
      <c r="A11" s="36">
        <v>7</v>
      </c>
      <c r="B11" s="22" t="s">
        <v>359</v>
      </c>
      <c r="C11" s="23" t="s">
        <v>21</v>
      </c>
      <c r="D11" s="22">
        <v>3.39</v>
      </c>
      <c r="E11" s="22">
        <v>3.39</v>
      </c>
      <c r="F11" s="22">
        <v>179.53</v>
      </c>
      <c r="G11" s="22">
        <f t="shared" si="0"/>
        <v>608.61</v>
      </c>
      <c r="H11" s="22" t="s">
        <v>352</v>
      </c>
    </row>
    <row r="12" s="76" customFormat="1" ht="28" customHeight="1" spans="1:8">
      <c r="A12" s="36">
        <v>8</v>
      </c>
      <c r="B12" s="22" t="s">
        <v>360</v>
      </c>
      <c r="C12" s="23" t="s">
        <v>19</v>
      </c>
      <c r="D12" s="22">
        <v>7.18</v>
      </c>
      <c r="E12" s="22">
        <v>7.18</v>
      </c>
      <c r="F12" s="22">
        <v>179.53</v>
      </c>
      <c r="G12" s="22">
        <f t="shared" si="0"/>
        <v>1289.03</v>
      </c>
      <c r="H12" s="22" t="s">
        <v>352</v>
      </c>
    </row>
    <row r="13" s="76" customFormat="1" ht="28" customHeight="1" spans="1:8">
      <c r="A13" s="36">
        <v>9</v>
      </c>
      <c r="B13" s="22" t="s">
        <v>361</v>
      </c>
      <c r="C13" s="23" t="s">
        <v>44</v>
      </c>
      <c r="D13" s="22">
        <v>1.11</v>
      </c>
      <c r="E13" s="22">
        <v>1.11</v>
      </c>
      <c r="F13" s="22">
        <v>179.53</v>
      </c>
      <c r="G13" s="22">
        <f t="shared" si="0"/>
        <v>199.28</v>
      </c>
      <c r="H13" s="22" t="s">
        <v>352</v>
      </c>
    </row>
    <row r="14" s="76" customFormat="1" ht="28" customHeight="1" spans="1:8">
      <c r="A14" s="36">
        <v>10</v>
      </c>
      <c r="B14" s="22" t="s">
        <v>362</v>
      </c>
      <c r="C14" s="23" t="s">
        <v>134</v>
      </c>
      <c r="D14" s="22">
        <v>5.95</v>
      </c>
      <c r="E14" s="22">
        <v>5.95</v>
      </c>
      <c r="F14" s="22">
        <v>179.53</v>
      </c>
      <c r="G14" s="22">
        <f t="shared" si="0"/>
        <v>1068.2</v>
      </c>
      <c r="H14" s="22" t="s">
        <v>352</v>
      </c>
    </row>
    <row r="15" s="76" customFormat="1" ht="28" customHeight="1" spans="1:8">
      <c r="A15" s="36">
        <v>11</v>
      </c>
      <c r="B15" s="22" t="s">
        <v>363</v>
      </c>
      <c r="C15" s="23" t="s">
        <v>364</v>
      </c>
      <c r="D15" s="22">
        <v>1.6</v>
      </c>
      <c r="E15" s="22">
        <v>1.6</v>
      </c>
      <c r="F15" s="22">
        <v>179.53</v>
      </c>
      <c r="G15" s="22">
        <f t="shared" si="0"/>
        <v>287.25</v>
      </c>
      <c r="H15" s="22" t="s">
        <v>352</v>
      </c>
    </row>
    <row r="16" s="76" customFormat="1" ht="28" customHeight="1" spans="1:8">
      <c r="A16" s="36">
        <v>12</v>
      </c>
      <c r="B16" s="23" t="s">
        <v>365</v>
      </c>
      <c r="C16" s="23" t="s">
        <v>134</v>
      </c>
      <c r="D16" s="22">
        <v>6.4</v>
      </c>
      <c r="E16" s="22">
        <v>6.4</v>
      </c>
      <c r="F16" s="22">
        <v>179.53</v>
      </c>
      <c r="G16" s="22">
        <f t="shared" si="0"/>
        <v>1148.99</v>
      </c>
      <c r="H16" s="22" t="s">
        <v>352</v>
      </c>
    </row>
    <row r="17" s="76" customFormat="1" ht="28" customHeight="1" spans="1:8">
      <c r="A17" s="36">
        <v>13</v>
      </c>
      <c r="B17" s="22" t="s">
        <v>366</v>
      </c>
      <c r="C17" s="146" t="s">
        <v>104</v>
      </c>
      <c r="D17" s="22">
        <v>7.14</v>
      </c>
      <c r="E17" s="22">
        <v>7.14</v>
      </c>
      <c r="F17" s="22">
        <v>179.53</v>
      </c>
      <c r="G17" s="22">
        <f t="shared" si="0"/>
        <v>1281.84</v>
      </c>
      <c r="H17" s="22" t="s">
        <v>352</v>
      </c>
    </row>
    <row r="18" s="76" customFormat="1" ht="28" customHeight="1" spans="1:8">
      <c r="A18" s="36">
        <v>14</v>
      </c>
      <c r="B18" s="146" t="s">
        <v>367</v>
      </c>
      <c r="C18" s="146" t="s">
        <v>142</v>
      </c>
      <c r="D18" s="22">
        <v>3.93</v>
      </c>
      <c r="E18" s="22">
        <v>3.93</v>
      </c>
      <c r="F18" s="22">
        <v>179.53</v>
      </c>
      <c r="G18" s="22">
        <f t="shared" si="0"/>
        <v>705.55</v>
      </c>
      <c r="H18" s="22" t="s">
        <v>352</v>
      </c>
    </row>
    <row r="19" s="76" customFormat="1" ht="28" customHeight="1" spans="1:8">
      <c r="A19" s="36">
        <v>15</v>
      </c>
      <c r="B19" s="23" t="s">
        <v>368</v>
      </c>
      <c r="C19" s="23" t="s">
        <v>275</v>
      </c>
      <c r="D19" s="22">
        <v>3.68</v>
      </c>
      <c r="E19" s="22">
        <v>3.68</v>
      </c>
      <c r="F19" s="22">
        <v>179.53</v>
      </c>
      <c r="G19" s="22">
        <f t="shared" si="0"/>
        <v>660.67</v>
      </c>
      <c r="H19" s="22" t="s">
        <v>352</v>
      </c>
    </row>
    <row r="20" s="76" customFormat="1" ht="28" customHeight="1" spans="1:8">
      <c r="A20" s="36">
        <v>16</v>
      </c>
      <c r="B20" s="22" t="s">
        <v>369</v>
      </c>
      <c r="C20" s="23" t="s">
        <v>89</v>
      </c>
      <c r="D20" s="22">
        <v>7.3</v>
      </c>
      <c r="E20" s="22">
        <v>7.3</v>
      </c>
      <c r="F20" s="22">
        <v>179.53</v>
      </c>
      <c r="G20" s="22">
        <f t="shared" si="0"/>
        <v>1310.57</v>
      </c>
      <c r="H20" s="22" t="s">
        <v>352</v>
      </c>
    </row>
    <row r="21" s="76" customFormat="1" ht="28" customHeight="1" spans="1:8">
      <c r="A21" s="36">
        <v>17</v>
      </c>
      <c r="B21" s="22" t="s">
        <v>370</v>
      </c>
      <c r="C21" s="23" t="s">
        <v>63</v>
      </c>
      <c r="D21" s="22">
        <v>5.46</v>
      </c>
      <c r="E21" s="22">
        <v>5.46</v>
      </c>
      <c r="F21" s="22">
        <v>179.53</v>
      </c>
      <c r="G21" s="22">
        <f t="shared" si="0"/>
        <v>980.23</v>
      </c>
      <c r="H21" s="22" t="s">
        <v>352</v>
      </c>
    </row>
    <row r="22" s="76" customFormat="1" ht="28" customHeight="1" spans="1:8">
      <c r="A22" s="36">
        <v>18</v>
      </c>
      <c r="B22" s="22" t="s">
        <v>371</v>
      </c>
      <c r="C22" s="23" t="s">
        <v>372</v>
      </c>
      <c r="D22" s="22">
        <v>3.67</v>
      </c>
      <c r="E22" s="22">
        <v>3.67</v>
      </c>
      <c r="F22" s="22">
        <v>179.53</v>
      </c>
      <c r="G22" s="22">
        <f t="shared" si="0"/>
        <v>658.88</v>
      </c>
      <c r="H22" s="22" t="s">
        <v>352</v>
      </c>
    </row>
    <row r="23" s="76" customFormat="1" ht="28" customHeight="1" spans="1:8">
      <c r="A23" s="36">
        <v>19</v>
      </c>
      <c r="B23" s="22" t="s">
        <v>373</v>
      </c>
      <c r="C23" s="23" t="s">
        <v>15</v>
      </c>
      <c r="D23" s="22">
        <v>11.06</v>
      </c>
      <c r="E23" s="22">
        <v>11.06</v>
      </c>
      <c r="F23" s="22">
        <v>179.53</v>
      </c>
      <c r="G23" s="22">
        <f t="shared" si="0"/>
        <v>1985.6</v>
      </c>
      <c r="H23" s="22" t="s">
        <v>352</v>
      </c>
    </row>
    <row r="24" s="76" customFormat="1" ht="28" customHeight="1" spans="1:8">
      <c r="A24" s="36">
        <v>20</v>
      </c>
      <c r="B24" s="22" t="s">
        <v>374</v>
      </c>
      <c r="C24" s="23" t="s">
        <v>26</v>
      </c>
      <c r="D24" s="22">
        <v>4.1</v>
      </c>
      <c r="E24" s="22">
        <v>4.1</v>
      </c>
      <c r="F24" s="22">
        <v>179.53</v>
      </c>
      <c r="G24" s="22">
        <f t="shared" si="0"/>
        <v>736.07</v>
      </c>
      <c r="H24" s="22" t="s">
        <v>352</v>
      </c>
    </row>
    <row r="25" s="76" customFormat="1" ht="28" customHeight="1" spans="1:8">
      <c r="A25" s="36">
        <v>21</v>
      </c>
      <c r="B25" s="22" t="s">
        <v>375</v>
      </c>
      <c r="C25" s="23" t="s">
        <v>91</v>
      </c>
      <c r="D25" s="22">
        <v>2.41</v>
      </c>
      <c r="E25" s="22">
        <v>2.41</v>
      </c>
      <c r="F25" s="22">
        <v>179.53</v>
      </c>
      <c r="G25" s="22">
        <f t="shared" si="0"/>
        <v>432.67</v>
      </c>
      <c r="H25" s="22" t="s">
        <v>352</v>
      </c>
    </row>
    <row r="26" s="76" customFormat="1" ht="28" customHeight="1" spans="1:8">
      <c r="A26" s="36">
        <v>22</v>
      </c>
      <c r="B26" s="22" t="s">
        <v>376</v>
      </c>
      <c r="C26" s="23" t="s">
        <v>89</v>
      </c>
      <c r="D26" s="22">
        <v>5.07</v>
      </c>
      <c r="E26" s="22">
        <v>5.07</v>
      </c>
      <c r="F26" s="22">
        <v>179.53</v>
      </c>
      <c r="G26" s="22">
        <f t="shared" si="0"/>
        <v>910.22</v>
      </c>
      <c r="H26" s="22" t="s">
        <v>352</v>
      </c>
    </row>
    <row r="27" s="76" customFormat="1" ht="28" customHeight="1" spans="1:8">
      <c r="A27" s="36">
        <v>23</v>
      </c>
      <c r="B27" s="23" t="s">
        <v>377</v>
      </c>
      <c r="C27" s="23" t="s">
        <v>21</v>
      </c>
      <c r="D27" s="22">
        <v>2.49</v>
      </c>
      <c r="E27" s="22">
        <v>2.49</v>
      </c>
      <c r="F27" s="22">
        <v>179.53</v>
      </c>
      <c r="G27" s="22">
        <f t="shared" si="0"/>
        <v>447.03</v>
      </c>
      <c r="H27" s="22" t="s">
        <v>352</v>
      </c>
    </row>
    <row r="28" s="76" customFormat="1" ht="28" customHeight="1" spans="1:8">
      <c r="A28" s="36">
        <v>24</v>
      </c>
      <c r="B28" s="22" t="s">
        <v>378</v>
      </c>
      <c r="C28" s="23" t="s">
        <v>134</v>
      </c>
      <c r="D28" s="22">
        <v>2.51</v>
      </c>
      <c r="E28" s="22">
        <v>2.51</v>
      </c>
      <c r="F28" s="22">
        <v>179.53</v>
      </c>
      <c r="G28" s="22">
        <f t="shared" si="0"/>
        <v>450.62</v>
      </c>
      <c r="H28" s="22" t="s">
        <v>352</v>
      </c>
    </row>
    <row r="29" s="76" customFormat="1" ht="28" customHeight="1" spans="1:8">
      <c r="A29" s="36">
        <v>25</v>
      </c>
      <c r="B29" s="22" t="s">
        <v>379</v>
      </c>
      <c r="C29" s="23" t="s">
        <v>380</v>
      </c>
      <c r="D29" s="22">
        <v>3.15</v>
      </c>
      <c r="E29" s="22">
        <v>3.15</v>
      </c>
      <c r="F29" s="22">
        <v>179.53</v>
      </c>
      <c r="G29" s="22">
        <f t="shared" si="0"/>
        <v>565.52</v>
      </c>
      <c r="H29" s="22" t="s">
        <v>352</v>
      </c>
    </row>
    <row r="30" s="76" customFormat="1" ht="28" customHeight="1" spans="1:8">
      <c r="A30" s="36">
        <v>26</v>
      </c>
      <c r="B30" s="22" t="s">
        <v>381</v>
      </c>
      <c r="C30" s="23" t="s">
        <v>19</v>
      </c>
      <c r="D30" s="22">
        <v>6.57</v>
      </c>
      <c r="E30" s="22">
        <v>6.57</v>
      </c>
      <c r="F30" s="22">
        <v>179.53</v>
      </c>
      <c r="G30" s="22">
        <f t="shared" si="0"/>
        <v>1179.51</v>
      </c>
      <c r="H30" s="22" t="s">
        <v>352</v>
      </c>
    </row>
    <row r="31" ht="28" customHeight="1" spans="1:8">
      <c r="A31" s="36">
        <v>27</v>
      </c>
      <c r="B31" s="22" t="s">
        <v>382</v>
      </c>
      <c r="C31" s="23" t="s">
        <v>134</v>
      </c>
      <c r="D31" s="22">
        <v>3.77</v>
      </c>
      <c r="E31" s="22">
        <v>3.77</v>
      </c>
      <c r="F31" s="22">
        <v>179.53</v>
      </c>
      <c r="G31" s="22">
        <f t="shared" si="0"/>
        <v>676.83</v>
      </c>
      <c r="H31" s="22" t="s">
        <v>352</v>
      </c>
    </row>
    <row r="32" ht="28" customHeight="1" spans="1:8">
      <c r="A32" s="36">
        <v>28</v>
      </c>
      <c r="B32" s="22" t="s">
        <v>383</v>
      </c>
      <c r="C32" s="23" t="s">
        <v>53</v>
      </c>
      <c r="D32" s="22">
        <v>1.93</v>
      </c>
      <c r="E32" s="22">
        <v>1.93</v>
      </c>
      <c r="F32" s="22">
        <v>179.53</v>
      </c>
      <c r="G32" s="22">
        <f t="shared" si="0"/>
        <v>346.49</v>
      </c>
      <c r="H32" s="22" t="s">
        <v>352</v>
      </c>
    </row>
    <row r="33" ht="28" customHeight="1" spans="1:8">
      <c r="A33" s="36">
        <v>29</v>
      </c>
      <c r="B33" s="22" t="s">
        <v>384</v>
      </c>
      <c r="C33" s="23" t="s">
        <v>89</v>
      </c>
      <c r="D33" s="22">
        <v>6.03</v>
      </c>
      <c r="E33" s="22">
        <v>6.03</v>
      </c>
      <c r="F33" s="22">
        <v>179.53</v>
      </c>
      <c r="G33" s="22">
        <f t="shared" si="0"/>
        <v>1082.57</v>
      </c>
      <c r="H33" s="22" t="s">
        <v>352</v>
      </c>
    </row>
    <row r="34" ht="28" customHeight="1" spans="1:8">
      <c r="A34" s="36">
        <v>30</v>
      </c>
      <c r="B34" s="22" t="s">
        <v>385</v>
      </c>
      <c r="C34" s="23" t="s">
        <v>28</v>
      </c>
      <c r="D34" s="22">
        <v>3.2</v>
      </c>
      <c r="E34" s="22">
        <v>3.2</v>
      </c>
      <c r="F34" s="22">
        <v>179.53</v>
      </c>
      <c r="G34" s="22">
        <f t="shared" si="0"/>
        <v>574.5</v>
      </c>
      <c r="H34" s="22" t="s">
        <v>352</v>
      </c>
    </row>
    <row r="35" ht="28" customHeight="1" spans="1:8">
      <c r="A35" s="36">
        <v>31</v>
      </c>
      <c r="B35" s="22" t="s">
        <v>386</v>
      </c>
      <c r="C35" s="23" t="s">
        <v>48</v>
      </c>
      <c r="D35" s="22">
        <v>3.39</v>
      </c>
      <c r="E35" s="22">
        <v>3.39</v>
      </c>
      <c r="F35" s="22">
        <v>179.53</v>
      </c>
      <c r="G35" s="22">
        <f t="shared" si="0"/>
        <v>608.61</v>
      </c>
      <c r="H35" s="22" t="s">
        <v>352</v>
      </c>
    </row>
    <row r="36" ht="28" customHeight="1" spans="1:8">
      <c r="A36" s="36">
        <v>32</v>
      </c>
      <c r="B36" s="22" t="s">
        <v>387</v>
      </c>
      <c r="C36" s="23" t="s">
        <v>134</v>
      </c>
      <c r="D36" s="22">
        <v>4.32</v>
      </c>
      <c r="E36" s="22">
        <v>4.32</v>
      </c>
      <c r="F36" s="22">
        <v>179.53</v>
      </c>
      <c r="G36" s="22">
        <f t="shared" si="0"/>
        <v>775.57</v>
      </c>
      <c r="H36" s="22" t="s">
        <v>352</v>
      </c>
    </row>
    <row r="37" ht="28" customHeight="1" spans="1:8">
      <c r="A37" s="36">
        <v>33</v>
      </c>
      <c r="B37" s="22" t="s">
        <v>388</v>
      </c>
      <c r="C37" s="23" t="s">
        <v>101</v>
      </c>
      <c r="D37" s="22">
        <v>5.14</v>
      </c>
      <c r="E37" s="22">
        <v>5.14</v>
      </c>
      <c r="F37" s="22">
        <v>179.53</v>
      </c>
      <c r="G37" s="22">
        <f t="shared" si="0"/>
        <v>922.78</v>
      </c>
      <c r="H37" s="22" t="s">
        <v>352</v>
      </c>
    </row>
    <row r="38" ht="28" customHeight="1" spans="1:8">
      <c r="A38" s="36">
        <v>34</v>
      </c>
      <c r="B38" s="22" t="s">
        <v>389</v>
      </c>
      <c r="C38" s="23" t="s">
        <v>19</v>
      </c>
      <c r="D38" s="22">
        <v>1.48</v>
      </c>
      <c r="E38" s="22">
        <v>1.48</v>
      </c>
      <c r="F38" s="22">
        <v>179.53</v>
      </c>
      <c r="G38" s="22">
        <f t="shared" si="0"/>
        <v>265.7</v>
      </c>
      <c r="H38" s="22" t="s">
        <v>352</v>
      </c>
    </row>
    <row r="39" ht="28" customHeight="1" spans="1:8">
      <c r="A39" s="36">
        <v>35</v>
      </c>
      <c r="B39" s="22" t="s">
        <v>390</v>
      </c>
      <c r="C39" s="23" t="s">
        <v>134</v>
      </c>
      <c r="D39" s="22">
        <v>5.41</v>
      </c>
      <c r="E39" s="22">
        <v>5.41</v>
      </c>
      <c r="F39" s="22">
        <v>179.53</v>
      </c>
      <c r="G39" s="22">
        <f t="shared" si="0"/>
        <v>971.26</v>
      </c>
      <c r="H39" s="22" t="s">
        <v>352</v>
      </c>
    </row>
    <row r="40" ht="28" customHeight="1" spans="1:8">
      <c r="A40" s="36">
        <v>36</v>
      </c>
      <c r="B40" s="22" t="s">
        <v>72</v>
      </c>
      <c r="C40" s="23" t="s">
        <v>275</v>
      </c>
      <c r="D40" s="22">
        <v>3.1</v>
      </c>
      <c r="E40" s="22">
        <v>3.1</v>
      </c>
      <c r="F40" s="22">
        <v>179.53</v>
      </c>
      <c r="G40" s="22">
        <f t="shared" si="0"/>
        <v>556.54</v>
      </c>
      <c r="H40" s="22" t="s">
        <v>352</v>
      </c>
    </row>
    <row r="41" ht="28" customHeight="1" spans="1:8">
      <c r="A41" s="36">
        <v>37</v>
      </c>
      <c r="B41" s="22" t="s">
        <v>391</v>
      </c>
      <c r="C41" s="23" t="s">
        <v>63</v>
      </c>
      <c r="D41" s="22">
        <v>4.73</v>
      </c>
      <c r="E41" s="22">
        <v>4.73</v>
      </c>
      <c r="F41" s="22">
        <v>179.53</v>
      </c>
      <c r="G41" s="22">
        <f t="shared" si="0"/>
        <v>849.18</v>
      </c>
      <c r="H41" s="22" t="s">
        <v>352</v>
      </c>
    </row>
    <row r="42" ht="28" customHeight="1" spans="1:8">
      <c r="A42" s="36">
        <v>38</v>
      </c>
      <c r="B42" s="22" t="s">
        <v>392</v>
      </c>
      <c r="C42" s="23" t="s">
        <v>12</v>
      </c>
      <c r="D42" s="22">
        <v>4.2</v>
      </c>
      <c r="E42" s="22">
        <v>4.2</v>
      </c>
      <c r="F42" s="22">
        <v>179.53</v>
      </c>
      <c r="G42" s="22">
        <f t="shared" si="0"/>
        <v>754.03</v>
      </c>
      <c r="H42" s="22" t="s">
        <v>352</v>
      </c>
    </row>
    <row r="43" ht="28" customHeight="1" spans="1:8">
      <c r="A43" s="36">
        <v>39</v>
      </c>
      <c r="B43" s="22" t="s">
        <v>393</v>
      </c>
      <c r="C43" s="23" t="s">
        <v>19</v>
      </c>
      <c r="D43" s="22">
        <v>3.52</v>
      </c>
      <c r="E43" s="22">
        <v>3.52</v>
      </c>
      <c r="F43" s="22">
        <v>179.53</v>
      </c>
      <c r="G43" s="22">
        <f t="shared" si="0"/>
        <v>631.95</v>
      </c>
      <c r="H43" s="22" t="s">
        <v>352</v>
      </c>
    </row>
    <row r="44" ht="28" customHeight="1" spans="1:8">
      <c r="A44" s="36">
        <v>40</v>
      </c>
      <c r="B44" s="22" t="s">
        <v>394</v>
      </c>
      <c r="C44" s="23" t="s">
        <v>12</v>
      </c>
      <c r="D44" s="22">
        <v>6.98</v>
      </c>
      <c r="E44" s="22">
        <v>6.98</v>
      </c>
      <c r="F44" s="22">
        <v>179.53</v>
      </c>
      <c r="G44" s="22">
        <f t="shared" si="0"/>
        <v>1253.12</v>
      </c>
      <c r="H44" s="22" t="s">
        <v>352</v>
      </c>
    </row>
    <row r="45" ht="28" customHeight="1" spans="1:8">
      <c r="A45" s="36">
        <v>41</v>
      </c>
      <c r="B45" s="22" t="s">
        <v>395</v>
      </c>
      <c r="C45" s="23" t="s">
        <v>108</v>
      </c>
      <c r="D45" s="22">
        <v>4.6</v>
      </c>
      <c r="E45" s="22">
        <v>4.6</v>
      </c>
      <c r="F45" s="22">
        <v>179.53</v>
      </c>
      <c r="G45" s="22">
        <f t="shared" si="0"/>
        <v>825.84</v>
      </c>
      <c r="H45" s="22" t="s">
        <v>352</v>
      </c>
    </row>
    <row r="46" ht="28" customHeight="1" spans="1:8">
      <c r="A46" s="36">
        <v>42</v>
      </c>
      <c r="B46" s="22" t="s">
        <v>396</v>
      </c>
      <c r="C46" s="23" t="s">
        <v>44</v>
      </c>
      <c r="D46" s="22">
        <v>3.15</v>
      </c>
      <c r="E46" s="22">
        <v>3.15</v>
      </c>
      <c r="F46" s="22">
        <v>179.53</v>
      </c>
      <c r="G46" s="22">
        <f t="shared" si="0"/>
        <v>565.52</v>
      </c>
      <c r="H46" s="22" t="s">
        <v>352</v>
      </c>
    </row>
    <row r="47" ht="28" customHeight="1" spans="1:8">
      <c r="A47" s="36">
        <v>43</v>
      </c>
      <c r="B47" s="22" t="s">
        <v>397</v>
      </c>
      <c r="C47" s="23" t="s">
        <v>39</v>
      </c>
      <c r="D47" s="22">
        <v>5.28</v>
      </c>
      <c r="E47" s="22">
        <v>5.28</v>
      </c>
      <c r="F47" s="22">
        <v>179.53</v>
      </c>
      <c r="G47" s="22">
        <f t="shared" si="0"/>
        <v>947.92</v>
      </c>
      <c r="H47" s="22" t="s">
        <v>352</v>
      </c>
    </row>
    <row r="48" ht="28" customHeight="1" spans="1:8">
      <c r="A48" s="36">
        <v>44</v>
      </c>
      <c r="B48" s="22" t="s">
        <v>398</v>
      </c>
      <c r="C48" s="23" t="s">
        <v>56</v>
      </c>
      <c r="D48" s="22">
        <v>2.73</v>
      </c>
      <c r="E48" s="22">
        <v>2.73</v>
      </c>
      <c r="F48" s="22">
        <v>179.53</v>
      </c>
      <c r="G48" s="22">
        <f t="shared" si="0"/>
        <v>490.12</v>
      </c>
      <c r="H48" s="22" t="s">
        <v>352</v>
      </c>
    </row>
    <row r="49" ht="28" customHeight="1" spans="1:8">
      <c r="A49" s="36">
        <v>45</v>
      </c>
      <c r="B49" s="22" t="s">
        <v>399</v>
      </c>
      <c r="C49" s="23" t="s">
        <v>44</v>
      </c>
      <c r="D49" s="22">
        <v>1.76</v>
      </c>
      <c r="E49" s="22">
        <v>1.76</v>
      </c>
      <c r="F49" s="22">
        <v>179.53</v>
      </c>
      <c r="G49" s="22">
        <f t="shared" si="0"/>
        <v>315.97</v>
      </c>
      <c r="H49" s="22" t="s">
        <v>352</v>
      </c>
    </row>
    <row r="50" ht="28" customHeight="1" spans="1:8">
      <c r="A50" s="36">
        <v>46</v>
      </c>
      <c r="B50" s="22" t="s">
        <v>400</v>
      </c>
      <c r="C50" s="23" t="s">
        <v>56</v>
      </c>
      <c r="D50" s="22">
        <v>2.6</v>
      </c>
      <c r="E50" s="22">
        <v>2.6</v>
      </c>
      <c r="F50" s="22">
        <v>179.53</v>
      </c>
      <c r="G50" s="22">
        <f t="shared" si="0"/>
        <v>466.78</v>
      </c>
      <c r="H50" s="22" t="s">
        <v>352</v>
      </c>
    </row>
    <row r="51" ht="28" customHeight="1" spans="1:8">
      <c r="A51" s="36">
        <v>47</v>
      </c>
      <c r="B51" s="22" t="s">
        <v>401</v>
      </c>
      <c r="C51" s="23" t="s">
        <v>56</v>
      </c>
      <c r="D51" s="22">
        <v>6.12</v>
      </c>
      <c r="E51" s="22">
        <v>6.12</v>
      </c>
      <c r="F51" s="22">
        <v>179.53</v>
      </c>
      <c r="G51" s="22">
        <f t="shared" si="0"/>
        <v>1098.72</v>
      </c>
      <c r="H51" s="22" t="s">
        <v>352</v>
      </c>
    </row>
    <row r="52" ht="28" customHeight="1" spans="1:8">
      <c r="A52" s="36">
        <v>48</v>
      </c>
      <c r="B52" s="22" t="s">
        <v>402</v>
      </c>
      <c r="C52" s="23" t="s">
        <v>28</v>
      </c>
      <c r="D52" s="22">
        <v>1.93</v>
      </c>
      <c r="E52" s="22">
        <v>1.93</v>
      </c>
      <c r="F52" s="22">
        <v>179.53</v>
      </c>
      <c r="G52" s="22">
        <f t="shared" si="0"/>
        <v>346.49</v>
      </c>
      <c r="H52" s="22" t="s">
        <v>352</v>
      </c>
    </row>
    <row r="53" ht="28" customHeight="1" spans="1:8">
      <c r="A53" s="36">
        <v>49</v>
      </c>
      <c r="B53" s="22" t="s">
        <v>403</v>
      </c>
      <c r="C53" s="23" t="s">
        <v>56</v>
      </c>
      <c r="D53" s="22">
        <v>2.1</v>
      </c>
      <c r="E53" s="22">
        <v>2.1</v>
      </c>
      <c r="F53" s="22">
        <v>179.53</v>
      </c>
      <c r="G53" s="22">
        <f t="shared" si="0"/>
        <v>377.01</v>
      </c>
      <c r="H53" s="22" t="s">
        <v>352</v>
      </c>
    </row>
    <row r="54" ht="28" customHeight="1" spans="1:8">
      <c r="A54" s="36">
        <v>50</v>
      </c>
      <c r="B54" s="22" t="s">
        <v>404</v>
      </c>
      <c r="C54" s="23" t="s">
        <v>53</v>
      </c>
      <c r="D54" s="22">
        <v>3.6</v>
      </c>
      <c r="E54" s="22">
        <v>3.6</v>
      </c>
      <c r="F54" s="22">
        <v>179.53</v>
      </c>
      <c r="G54" s="22">
        <f t="shared" si="0"/>
        <v>646.31</v>
      </c>
      <c r="H54" s="22" t="s">
        <v>352</v>
      </c>
    </row>
    <row r="55" ht="28" customHeight="1" spans="1:8">
      <c r="A55" s="36">
        <v>51</v>
      </c>
      <c r="B55" s="22" t="s">
        <v>405</v>
      </c>
      <c r="C55" s="23" t="s">
        <v>134</v>
      </c>
      <c r="D55" s="22">
        <v>2.09</v>
      </c>
      <c r="E55" s="22">
        <v>2.09</v>
      </c>
      <c r="F55" s="22">
        <v>179.53</v>
      </c>
      <c r="G55" s="22">
        <f t="shared" si="0"/>
        <v>375.22</v>
      </c>
      <c r="H55" s="22" t="s">
        <v>352</v>
      </c>
    </row>
    <row r="56" ht="28" customHeight="1" spans="1:8">
      <c r="A56" s="36">
        <v>52</v>
      </c>
      <c r="B56" s="22" t="s">
        <v>406</v>
      </c>
      <c r="C56" s="23" t="s">
        <v>134</v>
      </c>
      <c r="D56" s="22">
        <v>3.12</v>
      </c>
      <c r="E56" s="22">
        <v>3.12</v>
      </c>
      <c r="F56" s="22">
        <v>179.53</v>
      </c>
      <c r="G56" s="22">
        <f t="shared" si="0"/>
        <v>560.13</v>
      </c>
      <c r="H56" s="22" t="s">
        <v>352</v>
      </c>
    </row>
    <row r="57" ht="28" customHeight="1" spans="1:8">
      <c r="A57" s="36">
        <v>53</v>
      </c>
      <c r="B57" s="22" t="s">
        <v>407</v>
      </c>
      <c r="C57" s="23" t="s">
        <v>21</v>
      </c>
      <c r="D57" s="22">
        <v>0.7</v>
      </c>
      <c r="E57" s="22">
        <v>0.7</v>
      </c>
      <c r="F57" s="22">
        <v>179.53</v>
      </c>
      <c r="G57" s="22">
        <f t="shared" si="0"/>
        <v>125.67</v>
      </c>
      <c r="H57" s="22" t="s">
        <v>352</v>
      </c>
    </row>
    <row r="58" ht="28" customHeight="1" spans="1:8">
      <c r="A58" s="36">
        <v>54</v>
      </c>
      <c r="B58" s="22" t="s">
        <v>408</v>
      </c>
      <c r="C58" s="146" t="s">
        <v>142</v>
      </c>
      <c r="D58" s="22">
        <v>1.77</v>
      </c>
      <c r="E58" s="22">
        <v>1.77</v>
      </c>
      <c r="F58" s="22">
        <v>179.53</v>
      </c>
      <c r="G58" s="22">
        <f t="shared" si="0"/>
        <v>317.77</v>
      </c>
      <c r="H58" s="22" t="s">
        <v>352</v>
      </c>
    </row>
    <row r="59" s="76" customFormat="1" customHeight="1" spans="1:8">
      <c r="A59" s="36">
        <v>55</v>
      </c>
      <c r="B59" s="23" t="s">
        <v>409</v>
      </c>
      <c r="C59" s="23" t="s">
        <v>44</v>
      </c>
      <c r="D59" s="22">
        <v>3.8</v>
      </c>
      <c r="E59" s="22">
        <v>3.8</v>
      </c>
      <c r="F59" s="22">
        <v>179.53</v>
      </c>
      <c r="G59" s="22">
        <f t="shared" si="0"/>
        <v>682.21</v>
      </c>
      <c r="H59" s="22" t="s">
        <v>410</v>
      </c>
    </row>
    <row r="60" s="76" customFormat="1" customHeight="1" spans="1:8">
      <c r="A60" s="36">
        <v>56</v>
      </c>
      <c r="B60" s="22" t="s">
        <v>411</v>
      </c>
      <c r="C60" s="23" t="s">
        <v>12</v>
      </c>
      <c r="D60" s="22">
        <v>3.4</v>
      </c>
      <c r="E60" s="22">
        <v>3.4</v>
      </c>
      <c r="F60" s="22">
        <v>179.53</v>
      </c>
      <c r="G60" s="22">
        <f t="shared" si="0"/>
        <v>610.4</v>
      </c>
      <c r="H60" s="22" t="s">
        <v>410</v>
      </c>
    </row>
    <row r="61" s="76" customFormat="1" customHeight="1" spans="1:8">
      <c r="A61" s="36">
        <v>57</v>
      </c>
      <c r="B61" s="22" t="s">
        <v>412</v>
      </c>
      <c r="C61" s="23" t="s">
        <v>17</v>
      </c>
      <c r="D61" s="22">
        <v>1.73</v>
      </c>
      <c r="E61" s="22">
        <v>1.73</v>
      </c>
      <c r="F61" s="22">
        <v>179.53</v>
      </c>
      <c r="G61" s="22">
        <f t="shared" si="0"/>
        <v>310.59</v>
      </c>
      <c r="H61" s="22" t="s">
        <v>410</v>
      </c>
    </row>
    <row r="62" s="76" customFormat="1" customHeight="1" spans="1:8">
      <c r="A62" s="36">
        <v>58</v>
      </c>
      <c r="B62" s="22" t="s">
        <v>413</v>
      </c>
      <c r="C62" s="23" t="s">
        <v>414</v>
      </c>
      <c r="D62" s="22">
        <v>5.48</v>
      </c>
      <c r="E62" s="22">
        <v>5.48</v>
      </c>
      <c r="F62" s="22">
        <v>179.53</v>
      </c>
      <c r="G62" s="22">
        <f t="shared" si="0"/>
        <v>983.82</v>
      </c>
      <c r="H62" s="22" t="s">
        <v>410</v>
      </c>
    </row>
    <row r="63" s="76" customFormat="1" customHeight="1" spans="1:8">
      <c r="A63" s="36">
        <v>59</v>
      </c>
      <c r="B63" s="22" t="s">
        <v>415</v>
      </c>
      <c r="C63" s="23" t="s">
        <v>35</v>
      </c>
      <c r="D63" s="22">
        <v>2.98</v>
      </c>
      <c r="E63" s="22">
        <v>2.98</v>
      </c>
      <c r="F63" s="22">
        <v>179.53</v>
      </c>
      <c r="G63" s="22">
        <f t="shared" si="0"/>
        <v>535</v>
      </c>
      <c r="H63" s="22" t="s">
        <v>410</v>
      </c>
    </row>
    <row r="64" s="76" customFormat="1" customHeight="1" spans="1:8">
      <c r="A64" s="36">
        <v>60</v>
      </c>
      <c r="B64" s="22" t="s">
        <v>416</v>
      </c>
      <c r="C64" s="23" t="s">
        <v>26</v>
      </c>
      <c r="D64" s="22">
        <v>4.92</v>
      </c>
      <c r="E64" s="22">
        <v>4.92</v>
      </c>
      <c r="F64" s="22">
        <v>179.53</v>
      </c>
      <c r="G64" s="22">
        <f t="shared" si="0"/>
        <v>883.29</v>
      </c>
      <c r="H64" s="22" t="s">
        <v>410</v>
      </c>
    </row>
    <row r="65" s="76" customFormat="1" customHeight="1" spans="1:8">
      <c r="A65" s="36">
        <v>61</v>
      </c>
      <c r="B65" s="22" t="s">
        <v>417</v>
      </c>
      <c r="C65" s="23" t="s">
        <v>134</v>
      </c>
      <c r="D65" s="22">
        <v>3.28</v>
      </c>
      <c r="E65" s="22">
        <v>3.28</v>
      </c>
      <c r="F65" s="22">
        <v>179.53</v>
      </c>
      <c r="G65" s="22">
        <f t="shared" si="0"/>
        <v>588.86</v>
      </c>
      <c r="H65" s="22" t="s">
        <v>410</v>
      </c>
    </row>
    <row r="66" s="76" customFormat="1" customHeight="1" spans="1:8">
      <c r="A66" s="36">
        <v>62</v>
      </c>
      <c r="B66" s="22" t="s">
        <v>418</v>
      </c>
      <c r="C66" s="23" t="s">
        <v>419</v>
      </c>
      <c r="D66" s="22">
        <v>1.5</v>
      </c>
      <c r="E66" s="22">
        <v>1.5</v>
      </c>
      <c r="F66" s="22">
        <v>179.53</v>
      </c>
      <c r="G66" s="22">
        <f t="shared" si="0"/>
        <v>269.3</v>
      </c>
      <c r="H66" s="22" t="s">
        <v>410</v>
      </c>
    </row>
    <row r="67" s="76" customFormat="1" customHeight="1" spans="1:8">
      <c r="A67" s="36">
        <v>63</v>
      </c>
      <c r="B67" s="22" t="s">
        <v>420</v>
      </c>
      <c r="C67" s="23" t="s">
        <v>19</v>
      </c>
      <c r="D67" s="22">
        <v>5.72</v>
      </c>
      <c r="E67" s="22">
        <v>5.72</v>
      </c>
      <c r="F67" s="22">
        <v>179.53</v>
      </c>
      <c r="G67" s="22">
        <f t="shared" si="0"/>
        <v>1026.91</v>
      </c>
      <c r="H67" s="22" t="s">
        <v>410</v>
      </c>
    </row>
    <row r="68" s="76" customFormat="1" customHeight="1" spans="1:8">
      <c r="A68" s="36">
        <v>64</v>
      </c>
      <c r="B68" s="22" t="s">
        <v>421</v>
      </c>
      <c r="C68" s="23" t="s">
        <v>35</v>
      </c>
      <c r="D68" s="22">
        <v>4.08</v>
      </c>
      <c r="E68" s="22">
        <v>4.08</v>
      </c>
      <c r="F68" s="22">
        <v>179.53</v>
      </c>
      <c r="G68" s="22">
        <f t="shared" si="0"/>
        <v>732.48</v>
      </c>
      <c r="H68" s="22" t="s">
        <v>410</v>
      </c>
    </row>
    <row r="69" s="76" customFormat="1" customHeight="1" spans="1:8">
      <c r="A69" s="36">
        <v>65</v>
      </c>
      <c r="B69" s="22" t="s">
        <v>422</v>
      </c>
      <c r="C69" s="23" t="s">
        <v>59</v>
      </c>
      <c r="D69" s="22">
        <v>2.04</v>
      </c>
      <c r="E69" s="22">
        <v>2.04</v>
      </c>
      <c r="F69" s="22">
        <v>179.53</v>
      </c>
      <c r="G69" s="22">
        <f t="shared" ref="G69:G132" si="1">ROUND(E69*F69,2)</f>
        <v>366.24</v>
      </c>
      <c r="H69" s="22" t="s">
        <v>410</v>
      </c>
    </row>
    <row r="70" s="76" customFormat="1" customHeight="1" spans="1:8">
      <c r="A70" s="36">
        <v>66</v>
      </c>
      <c r="B70" s="22" t="s">
        <v>423</v>
      </c>
      <c r="C70" s="23" t="s">
        <v>26</v>
      </c>
      <c r="D70" s="22">
        <v>6.05</v>
      </c>
      <c r="E70" s="22">
        <v>6.05</v>
      </c>
      <c r="F70" s="22">
        <v>179.53</v>
      </c>
      <c r="G70" s="22">
        <f t="shared" si="1"/>
        <v>1086.16</v>
      </c>
      <c r="H70" s="22" t="s">
        <v>410</v>
      </c>
    </row>
    <row r="71" s="76" customFormat="1" customHeight="1" spans="1:8">
      <c r="A71" s="36">
        <v>67</v>
      </c>
      <c r="B71" s="22" t="s">
        <v>250</v>
      </c>
      <c r="C71" s="23" t="s">
        <v>44</v>
      </c>
      <c r="D71" s="22">
        <v>6.56</v>
      </c>
      <c r="E71" s="22">
        <v>6.56</v>
      </c>
      <c r="F71" s="22">
        <v>179.53</v>
      </c>
      <c r="G71" s="22">
        <f t="shared" si="1"/>
        <v>1177.72</v>
      </c>
      <c r="H71" s="22" t="s">
        <v>410</v>
      </c>
    </row>
    <row r="72" s="76" customFormat="1" customHeight="1" spans="1:8">
      <c r="A72" s="36">
        <v>68</v>
      </c>
      <c r="B72" s="22" t="s">
        <v>424</v>
      </c>
      <c r="C72" s="23" t="s">
        <v>142</v>
      </c>
      <c r="D72" s="22">
        <v>3.18</v>
      </c>
      <c r="E72" s="22">
        <v>3.18</v>
      </c>
      <c r="F72" s="22">
        <v>179.53</v>
      </c>
      <c r="G72" s="22">
        <f t="shared" si="1"/>
        <v>570.91</v>
      </c>
      <c r="H72" s="22" t="s">
        <v>410</v>
      </c>
    </row>
    <row r="73" s="76" customFormat="1" customHeight="1" spans="1:8">
      <c r="A73" s="36">
        <v>69</v>
      </c>
      <c r="B73" s="22" t="s">
        <v>425</v>
      </c>
      <c r="C73" s="23" t="s">
        <v>426</v>
      </c>
      <c r="D73" s="22">
        <v>3.32</v>
      </c>
      <c r="E73" s="22">
        <v>3.32</v>
      </c>
      <c r="F73" s="22">
        <v>179.53</v>
      </c>
      <c r="G73" s="22">
        <f t="shared" si="1"/>
        <v>596.04</v>
      </c>
      <c r="H73" s="22" t="s">
        <v>410</v>
      </c>
    </row>
    <row r="74" s="76" customFormat="1" customHeight="1" spans="1:8">
      <c r="A74" s="36">
        <v>70</v>
      </c>
      <c r="B74" s="22" t="s">
        <v>427</v>
      </c>
      <c r="C74" s="23" t="s">
        <v>39</v>
      </c>
      <c r="D74" s="22">
        <v>4.85</v>
      </c>
      <c r="E74" s="22">
        <v>4.85</v>
      </c>
      <c r="F74" s="22">
        <v>179.53</v>
      </c>
      <c r="G74" s="22">
        <f t="shared" si="1"/>
        <v>870.72</v>
      </c>
      <c r="H74" s="22" t="s">
        <v>410</v>
      </c>
    </row>
    <row r="75" s="76" customFormat="1" customHeight="1" spans="1:8">
      <c r="A75" s="36">
        <v>71</v>
      </c>
      <c r="B75" s="22" t="s">
        <v>428</v>
      </c>
      <c r="C75" s="23" t="s">
        <v>12</v>
      </c>
      <c r="D75" s="22">
        <v>10.3</v>
      </c>
      <c r="E75" s="22">
        <v>10.3</v>
      </c>
      <c r="F75" s="22">
        <v>179.53</v>
      </c>
      <c r="G75" s="22">
        <f t="shared" si="1"/>
        <v>1849.16</v>
      </c>
      <c r="H75" s="22" t="s">
        <v>410</v>
      </c>
    </row>
    <row r="76" s="76" customFormat="1" ht="28" customHeight="1" spans="1:8">
      <c r="A76" s="36">
        <v>72</v>
      </c>
      <c r="B76" s="22" t="s">
        <v>429</v>
      </c>
      <c r="C76" s="23" t="s">
        <v>26</v>
      </c>
      <c r="D76" s="22">
        <v>2.93</v>
      </c>
      <c r="E76" s="22">
        <v>2.93</v>
      </c>
      <c r="F76" s="22">
        <v>179.53</v>
      </c>
      <c r="G76" s="22">
        <f t="shared" si="1"/>
        <v>526.02</v>
      </c>
      <c r="H76" s="22" t="s">
        <v>430</v>
      </c>
    </row>
    <row r="77" s="76" customFormat="1" ht="28" customHeight="1" spans="1:8">
      <c r="A77" s="36">
        <v>73</v>
      </c>
      <c r="B77" s="22" t="s">
        <v>431</v>
      </c>
      <c r="C77" s="23" t="s">
        <v>12</v>
      </c>
      <c r="D77" s="22">
        <v>5.33</v>
      </c>
      <c r="E77" s="22">
        <v>5.33</v>
      </c>
      <c r="F77" s="22">
        <v>179.53</v>
      </c>
      <c r="G77" s="22">
        <f t="shared" si="1"/>
        <v>956.89</v>
      </c>
      <c r="H77" s="22" t="s">
        <v>430</v>
      </c>
    </row>
    <row r="78" s="76" customFormat="1" ht="28" customHeight="1" spans="1:8">
      <c r="A78" s="36">
        <v>74</v>
      </c>
      <c r="B78" s="22" t="s">
        <v>432</v>
      </c>
      <c r="C78" s="23" t="s">
        <v>108</v>
      </c>
      <c r="D78" s="22">
        <v>4</v>
      </c>
      <c r="E78" s="22">
        <v>4</v>
      </c>
      <c r="F78" s="22">
        <v>179.53</v>
      </c>
      <c r="G78" s="22">
        <f t="shared" si="1"/>
        <v>718.12</v>
      </c>
      <c r="H78" s="22" t="s">
        <v>430</v>
      </c>
    </row>
    <row r="79" s="76" customFormat="1" ht="28" customHeight="1" spans="1:8">
      <c r="A79" s="36">
        <v>75</v>
      </c>
      <c r="B79" s="22" t="s">
        <v>433</v>
      </c>
      <c r="C79" s="23" t="s">
        <v>26</v>
      </c>
      <c r="D79" s="22">
        <v>1.13</v>
      </c>
      <c r="E79" s="22">
        <v>1.13</v>
      </c>
      <c r="F79" s="22">
        <v>179.53</v>
      </c>
      <c r="G79" s="22">
        <f t="shared" si="1"/>
        <v>202.87</v>
      </c>
      <c r="H79" s="22" t="s">
        <v>430</v>
      </c>
    </row>
    <row r="80" s="76" customFormat="1" ht="28" customHeight="1" spans="1:8">
      <c r="A80" s="36">
        <v>76</v>
      </c>
      <c r="B80" s="22" t="s">
        <v>434</v>
      </c>
      <c r="C80" s="23" t="s">
        <v>142</v>
      </c>
      <c r="D80" s="22">
        <v>2.04</v>
      </c>
      <c r="E80" s="22">
        <v>2.04</v>
      </c>
      <c r="F80" s="22">
        <v>179.53</v>
      </c>
      <c r="G80" s="22">
        <f t="shared" si="1"/>
        <v>366.24</v>
      </c>
      <c r="H80" s="22" t="s">
        <v>430</v>
      </c>
    </row>
    <row r="81" s="76" customFormat="1" ht="28" customHeight="1" spans="1:8">
      <c r="A81" s="36">
        <v>77</v>
      </c>
      <c r="B81" s="22" t="s">
        <v>435</v>
      </c>
      <c r="C81" s="23" t="s">
        <v>414</v>
      </c>
      <c r="D81" s="22">
        <v>4.63</v>
      </c>
      <c r="E81" s="22">
        <v>4.63</v>
      </c>
      <c r="F81" s="22">
        <v>179.53</v>
      </c>
      <c r="G81" s="22">
        <f t="shared" si="1"/>
        <v>831.22</v>
      </c>
      <c r="H81" s="22" t="s">
        <v>430</v>
      </c>
    </row>
    <row r="82" s="76" customFormat="1" ht="28" customHeight="1" spans="1:8">
      <c r="A82" s="36">
        <v>78</v>
      </c>
      <c r="B82" s="22" t="s">
        <v>436</v>
      </c>
      <c r="C82" s="23" t="s">
        <v>12</v>
      </c>
      <c r="D82" s="22">
        <v>2.54</v>
      </c>
      <c r="E82" s="22">
        <v>2.54</v>
      </c>
      <c r="F82" s="22">
        <v>179.53</v>
      </c>
      <c r="G82" s="22">
        <f t="shared" si="1"/>
        <v>456.01</v>
      </c>
      <c r="H82" s="22" t="s">
        <v>430</v>
      </c>
    </row>
    <row r="83" s="76" customFormat="1" ht="28" customHeight="1" spans="1:8">
      <c r="A83" s="36">
        <v>79</v>
      </c>
      <c r="B83" s="22" t="s">
        <v>437</v>
      </c>
      <c r="C83" s="23" t="s">
        <v>438</v>
      </c>
      <c r="D83" s="22">
        <v>4.17</v>
      </c>
      <c r="E83" s="22">
        <v>4.17</v>
      </c>
      <c r="F83" s="22">
        <v>179.53</v>
      </c>
      <c r="G83" s="22">
        <f t="shared" si="1"/>
        <v>748.64</v>
      </c>
      <c r="H83" s="22" t="s">
        <v>430</v>
      </c>
    </row>
    <row r="84" s="76" customFormat="1" ht="28" customHeight="1" spans="1:8">
      <c r="A84" s="36">
        <v>80</v>
      </c>
      <c r="B84" s="22" t="s">
        <v>439</v>
      </c>
      <c r="C84" s="23" t="s">
        <v>50</v>
      </c>
      <c r="D84" s="22">
        <v>5.47</v>
      </c>
      <c r="E84" s="22">
        <v>5.47</v>
      </c>
      <c r="F84" s="22">
        <v>179.53</v>
      </c>
      <c r="G84" s="22">
        <f t="shared" si="1"/>
        <v>982.03</v>
      </c>
      <c r="H84" s="22" t="s">
        <v>430</v>
      </c>
    </row>
    <row r="85" s="76" customFormat="1" ht="28" customHeight="1" spans="1:8">
      <c r="A85" s="36">
        <v>81</v>
      </c>
      <c r="B85" s="22" t="s">
        <v>440</v>
      </c>
      <c r="C85" s="23" t="s">
        <v>59</v>
      </c>
      <c r="D85" s="22">
        <v>2.02</v>
      </c>
      <c r="E85" s="22">
        <v>2.02</v>
      </c>
      <c r="F85" s="22">
        <v>179.53</v>
      </c>
      <c r="G85" s="22">
        <f t="shared" si="1"/>
        <v>362.65</v>
      </c>
      <c r="H85" s="22" t="s">
        <v>430</v>
      </c>
    </row>
    <row r="86" s="76" customFormat="1" ht="28" customHeight="1" spans="1:8">
      <c r="A86" s="36">
        <v>82</v>
      </c>
      <c r="B86" s="22" t="s">
        <v>441</v>
      </c>
      <c r="C86" s="23" t="s">
        <v>50</v>
      </c>
      <c r="D86" s="22">
        <v>5.59</v>
      </c>
      <c r="E86" s="22">
        <v>5.59</v>
      </c>
      <c r="F86" s="22">
        <v>179.53</v>
      </c>
      <c r="G86" s="22">
        <f t="shared" si="1"/>
        <v>1003.57</v>
      </c>
      <c r="H86" s="22" t="s">
        <v>430</v>
      </c>
    </row>
    <row r="87" s="76" customFormat="1" ht="28" customHeight="1" spans="1:8">
      <c r="A87" s="36">
        <v>83</v>
      </c>
      <c r="B87" s="22" t="s">
        <v>442</v>
      </c>
      <c r="C87" s="23" t="s">
        <v>39</v>
      </c>
      <c r="D87" s="22">
        <v>7.9</v>
      </c>
      <c r="E87" s="22">
        <v>7.9</v>
      </c>
      <c r="F87" s="22">
        <v>179.53</v>
      </c>
      <c r="G87" s="22">
        <f t="shared" si="1"/>
        <v>1418.29</v>
      </c>
      <c r="H87" s="22" t="s">
        <v>430</v>
      </c>
    </row>
    <row r="88" s="76" customFormat="1" ht="28" customHeight="1" spans="1:8">
      <c r="A88" s="36">
        <v>84</v>
      </c>
      <c r="B88" s="22" t="s">
        <v>443</v>
      </c>
      <c r="C88" s="23" t="s">
        <v>26</v>
      </c>
      <c r="D88" s="22">
        <v>3.08</v>
      </c>
      <c r="E88" s="22">
        <v>3.08</v>
      </c>
      <c r="F88" s="22">
        <v>179.53</v>
      </c>
      <c r="G88" s="22">
        <f t="shared" si="1"/>
        <v>552.95</v>
      </c>
      <c r="H88" s="22" t="s">
        <v>430</v>
      </c>
    </row>
    <row r="89" s="76" customFormat="1" ht="28" customHeight="1" spans="1:8">
      <c r="A89" s="36">
        <v>85</v>
      </c>
      <c r="B89" s="22" t="s">
        <v>444</v>
      </c>
      <c r="C89" s="23" t="s">
        <v>12</v>
      </c>
      <c r="D89" s="22">
        <v>4.34</v>
      </c>
      <c r="E89" s="22">
        <v>4.34</v>
      </c>
      <c r="F89" s="22">
        <v>179.53</v>
      </c>
      <c r="G89" s="22">
        <f t="shared" si="1"/>
        <v>779.16</v>
      </c>
      <c r="H89" s="22" t="s">
        <v>430</v>
      </c>
    </row>
    <row r="90" s="76" customFormat="1" ht="28" customHeight="1" spans="1:8">
      <c r="A90" s="36">
        <v>86</v>
      </c>
      <c r="B90" s="22" t="s">
        <v>445</v>
      </c>
      <c r="C90" s="23" t="s">
        <v>174</v>
      </c>
      <c r="D90" s="22">
        <v>5.61</v>
      </c>
      <c r="E90" s="22">
        <v>5.61</v>
      </c>
      <c r="F90" s="22">
        <v>179.53</v>
      </c>
      <c r="G90" s="22">
        <f t="shared" si="1"/>
        <v>1007.16</v>
      </c>
      <c r="H90" s="22" t="s">
        <v>430</v>
      </c>
    </row>
    <row r="91" s="76" customFormat="1" ht="28" customHeight="1" spans="1:8">
      <c r="A91" s="36">
        <v>87</v>
      </c>
      <c r="B91" s="22" t="s">
        <v>446</v>
      </c>
      <c r="C91" s="23" t="s">
        <v>174</v>
      </c>
      <c r="D91" s="22">
        <v>9.74</v>
      </c>
      <c r="E91" s="22">
        <v>9.74</v>
      </c>
      <c r="F91" s="22">
        <v>179.53</v>
      </c>
      <c r="G91" s="22">
        <f t="shared" si="1"/>
        <v>1748.62</v>
      </c>
      <c r="H91" s="22" t="s">
        <v>430</v>
      </c>
    </row>
    <row r="92" s="76" customFormat="1" ht="28" customHeight="1" spans="1:8">
      <c r="A92" s="36">
        <v>88</v>
      </c>
      <c r="B92" s="22" t="s">
        <v>447</v>
      </c>
      <c r="C92" s="23" t="s">
        <v>275</v>
      </c>
      <c r="D92" s="22">
        <v>7.25</v>
      </c>
      <c r="E92" s="22">
        <v>7.25</v>
      </c>
      <c r="F92" s="22">
        <v>179.53</v>
      </c>
      <c r="G92" s="22">
        <f t="shared" si="1"/>
        <v>1301.59</v>
      </c>
      <c r="H92" s="22" t="s">
        <v>430</v>
      </c>
    </row>
    <row r="93" s="76" customFormat="1" ht="28" customHeight="1" spans="1:8">
      <c r="A93" s="36">
        <v>89</v>
      </c>
      <c r="B93" s="22" t="s">
        <v>448</v>
      </c>
      <c r="C93" s="23" t="s">
        <v>89</v>
      </c>
      <c r="D93" s="22">
        <v>6.48</v>
      </c>
      <c r="E93" s="22">
        <v>6.48</v>
      </c>
      <c r="F93" s="22">
        <v>179.53</v>
      </c>
      <c r="G93" s="22">
        <f t="shared" si="1"/>
        <v>1163.35</v>
      </c>
      <c r="H93" s="22" t="s">
        <v>430</v>
      </c>
    </row>
    <row r="94" s="76" customFormat="1" ht="28" customHeight="1" spans="1:8">
      <c r="A94" s="36">
        <v>90</v>
      </c>
      <c r="B94" s="22" t="s">
        <v>449</v>
      </c>
      <c r="C94" s="23" t="s">
        <v>26</v>
      </c>
      <c r="D94" s="22">
        <v>1.01</v>
      </c>
      <c r="E94" s="22">
        <v>1.01</v>
      </c>
      <c r="F94" s="22">
        <v>179.53</v>
      </c>
      <c r="G94" s="22">
        <f t="shared" si="1"/>
        <v>181.33</v>
      </c>
      <c r="H94" s="22" t="s">
        <v>430</v>
      </c>
    </row>
    <row r="95" s="76" customFormat="1" ht="28" customHeight="1" spans="1:8">
      <c r="A95" s="36">
        <v>91</v>
      </c>
      <c r="B95" s="22" t="s">
        <v>450</v>
      </c>
      <c r="C95" s="23" t="s">
        <v>451</v>
      </c>
      <c r="D95" s="22">
        <v>4.81</v>
      </c>
      <c r="E95" s="22">
        <v>4.81</v>
      </c>
      <c r="F95" s="22">
        <v>179.53</v>
      </c>
      <c r="G95" s="22">
        <f t="shared" si="1"/>
        <v>863.54</v>
      </c>
      <c r="H95" s="22" t="s">
        <v>430</v>
      </c>
    </row>
    <row r="96" s="76" customFormat="1" ht="28" customHeight="1" spans="1:8">
      <c r="A96" s="36">
        <v>92</v>
      </c>
      <c r="B96" s="22" t="s">
        <v>452</v>
      </c>
      <c r="C96" s="23" t="s">
        <v>28</v>
      </c>
      <c r="D96" s="22">
        <v>3.07</v>
      </c>
      <c r="E96" s="22">
        <v>3.07</v>
      </c>
      <c r="F96" s="22">
        <v>179.53</v>
      </c>
      <c r="G96" s="22">
        <f t="shared" si="1"/>
        <v>551.16</v>
      </c>
      <c r="H96" s="22" t="s">
        <v>430</v>
      </c>
    </row>
    <row r="97" s="76" customFormat="1" ht="28" customHeight="1" spans="1:8">
      <c r="A97" s="36">
        <v>93</v>
      </c>
      <c r="B97" s="22" t="s">
        <v>453</v>
      </c>
      <c r="C97" s="23" t="s">
        <v>451</v>
      </c>
      <c r="D97" s="22">
        <v>2.59</v>
      </c>
      <c r="E97" s="22">
        <v>2.59</v>
      </c>
      <c r="F97" s="22">
        <v>179.53</v>
      </c>
      <c r="G97" s="22">
        <f t="shared" si="1"/>
        <v>464.98</v>
      </c>
      <c r="H97" s="22" t="s">
        <v>430</v>
      </c>
    </row>
    <row r="98" s="76" customFormat="1" ht="28" customHeight="1" spans="1:8">
      <c r="A98" s="36">
        <v>94</v>
      </c>
      <c r="B98" s="22" t="s">
        <v>454</v>
      </c>
      <c r="C98" s="23" t="s">
        <v>44</v>
      </c>
      <c r="D98" s="22">
        <v>2.23</v>
      </c>
      <c r="E98" s="22">
        <v>2.23</v>
      </c>
      <c r="F98" s="22">
        <v>179.53</v>
      </c>
      <c r="G98" s="22">
        <f t="shared" si="1"/>
        <v>400.35</v>
      </c>
      <c r="H98" s="22" t="s">
        <v>430</v>
      </c>
    </row>
    <row r="99" s="76" customFormat="1" ht="28" customHeight="1" spans="1:8">
      <c r="A99" s="36">
        <v>95</v>
      </c>
      <c r="B99" s="22" t="s">
        <v>369</v>
      </c>
      <c r="C99" s="23" t="s">
        <v>39</v>
      </c>
      <c r="D99" s="22">
        <v>2.76</v>
      </c>
      <c r="E99" s="22">
        <v>2.76</v>
      </c>
      <c r="F99" s="22">
        <v>179.53</v>
      </c>
      <c r="G99" s="22">
        <f t="shared" si="1"/>
        <v>495.5</v>
      </c>
      <c r="H99" s="22" t="s">
        <v>430</v>
      </c>
    </row>
    <row r="100" s="76" customFormat="1" ht="28" customHeight="1" spans="1:8">
      <c r="A100" s="36">
        <v>96</v>
      </c>
      <c r="B100" s="22" t="s">
        <v>455</v>
      </c>
      <c r="C100" s="23" t="s">
        <v>28</v>
      </c>
      <c r="D100" s="22">
        <v>4.38</v>
      </c>
      <c r="E100" s="22">
        <v>4.38</v>
      </c>
      <c r="F100" s="22">
        <v>179.53</v>
      </c>
      <c r="G100" s="22">
        <f t="shared" si="1"/>
        <v>786.34</v>
      </c>
      <c r="H100" s="22" t="s">
        <v>430</v>
      </c>
    </row>
    <row r="101" s="76" customFormat="1" ht="28" customHeight="1" spans="1:8">
      <c r="A101" s="36">
        <v>97</v>
      </c>
      <c r="B101" s="22" t="s">
        <v>456</v>
      </c>
      <c r="C101" s="23" t="s">
        <v>108</v>
      </c>
      <c r="D101" s="22">
        <v>3</v>
      </c>
      <c r="E101" s="22">
        <v>3</v>
      </c>
      <c r="F101" s="22">
        <v>179.53</v>
      </c>
      <c r="G101" s="22">
        <f t="shared" si="1"/>
        <v>538.59</v>
      </c>
      <c r="H101" s="22" t="s">
        <v>430</v>
      </c>
    </row>
    <row r="102" s="76" customFormat="1" ht="28" customHeight="1" spans="1:8">
      <c r="A102" s="36">
        <v>98</v>
      </c>
      <c r="B102" s="22" t="s">
        <v>457</v>
      </c>
      <c r="C102" s="23" t="s">
        <v>26</v>
      </c>
      <c r="D102" s="22">
        <v>2.77</v>
      </c>
      <c r="E102" s="22">
        <v>2.77</v>
      </c>
      <c r="F102" s="22">
        <v>179.53</v>
      </c>
      <c r="G102" s="22">
        <f t="shared" si="1"/>
        <v>497.3</v>
      </c>
      <c r="H102" s="22" t="s">
        <v>430</v>
      </c>
    </row>
    <row r="103" s="76" customFormat="1" ht="28" customHeight="1" spans="1:8">
      <c r="A103" s="36">
        <v>99</v>
      </c>
      <c r="B103" s="22" t="s">
        <v>458</v>
      </c>
      <c r="C103" s="23" t="s">
        <v>28</v>
      </c>
      <c r="D103" s="22">
        <v>5.49</v>
      </c>
      <c r="E103" s="22">
        <v>5.49</v>
      </c>
      <c r="F103" s="22">
        <v>179.53</v>
      </c>
      <c r="G103" s="22">
        <f t="shared" si="1"/>
        <v>985.62</v>
      </c>
      <c r="H103" s="22" t="s">
        <v>430</v>
      </c>
    </row>
    <row r="104" s="76" customFormat="1" ht="28" customHeight="1" spans="1:8">
      <c r="A104" s="36">
        <v>100</v>
      </c>
      <c r="B104" s="22" t="s">
        <v>459</v>
      </c>
      <c r="C104" s="23" t="s">
        <v>460</v>
      </c>
      <c r="D104" s="22">
        <v>0.63</v>
      </c>
      <c r="E104" s="22">
        <v>0.63</v>
      </c>
      <c r="F104" s="22">
        <v>179.53</v>
      </c>
      <c r="G104" s="22">
        <f t="shared" si="1"/>
        <v>113.1</v>
      </c>
      <c r="H104" s="22" t="s">
        <v>430</v>
      </c>
    </row>
    <row r="105" s="76" customFormat="1" ht="28" customHeight="1" spans="1:8">
      <c r="A105" s="36">
        <v>101</v>
      </c>
      <c r="B105" s="22" t="s">
        <v>461</v>
      </c>
      <c r="C105" s="23" t="s">
        <v>17</v>
      </c>
      <c r="D105" s="22">
        <v>6.88</v>
      </c>
      <c r="E105" s="22">
        <v>6.88</v>
      </c>
      <c r="F105" s="22">
        <v>179.53</v>
      </c>
      <c r="G105" s="22">
        <f t="shared" si="1"/>
        <v>1235.17</v>
      </c>
      <c r="H105" s="22" t="s">
        <v>430</v>
      </c>
    </row>
    <row r="106" s="76" customFormat="1" ht="28" customHeight="1" spans="1:8">
      <c r="A106" s="36">
        <v>102</v>
      </c>
      <c r="B106" s="22" t="s">
        <v>462</v>
      </c>
      <c r="C106" s="23" t="s">
        <v>91</v>
      </c>
      <c r="D106" s="22">
        <v>3</v>
      </c>
      <c r="E106" s="22">
        <v>3</v>
      </c>
      <c r="F106" s="22">
        <v>179.53</v>
      </c>
      <c r="G106" s="22">
        <f t="shared" si="1"/>
        <v>538.59</v>
      </c>
      <c r="H106" s="22" t="s">
        <v>430</v>
      </c>
    </row>
    <row r="107" s="76" customFormat="1" ht="28" customHeight="1" spans="1:8">
      <c r="A107" s="36">
        <v>103</v>
      </c>
      <c r="B107" s="22" t="s">
        <v>463</v>
      </c>
      <c r="C107" s="23" t="s">
        <v>53</v>
      </c>
      <c r="D107" s="22">
        <v>5.32</v>
      </c>
      <c r="E107" s="22">
        <v>5.32</v>
      </c>
      <c r="F107" s="22">
        <v>179.53</v>
      </c>
      <c r="G107" s="22">
        <f t="shared" si="1"/>
        <v>955.1</v>
      </c>
      <c r="H107" s="22" t="s">
        <v>430</v>
      </c>
    </row>
    <row r="108" s="76" customFormat="1" ht="28" customHeight="1" spans="1:8">
      <c r="A108" s="36">
        <v>104</v>
      </c>
      <c r="B108" s="22" t="s">
        <v>464</v>
      </c>
      <c r="C108" s="146" t="s">
        <v>89</v>
      </c>
      <c r="D108" s="22">
        <v>4.72</v>
      </c>
      <c r="E108" s="22">
        <v>4.72</v>
      </c>
      <c r="F108" s="22">
        <v>179.53</v>
      </c>
      <c r="G108" s="22">
        <f t="shared" si="1"/>
        <v>847.38</v>
      </c>
      <c r="H108" s="22" t="s">
        <v>430</v>
      </c>
    </row>
    <row r="109" s="76" customFormat="1" ht="28" customHeight="1" spans="1:8">
      <c r="A109" s="36">
        <v>105</v>
      </c>
      <c r="B109" s="22" t="s">
        <v>465</v>
      </c>
      <c r="C109" s="23" t="s">
        <v>59</v>
      </c>
      <c r="D109" s="22">
        <v>6.53</v>
      </c>
      <c r="E109" s="22">
        <v>6.53</v>
      </c>
      <c r="F109" s="22">
        <v>179.53</v>
      </c>
      <c r="G109" s="22">
        <f t="shared" si="1"/>
        <v>1172.33</v>
      </c>
      <c r="H109" s="22" t="s">
        <v>430</v>
      </c>
    </row>
    <row r="110" s="76" customFormat="1" ht="28" customHeight="1" spans="1:8">
      <c r="A110" s="36">
        <v>106</v>
      </c>
      <c r="B110" s="22" t="s">
        <v>466</v>
      </c>
      <c r="C110" s="23" t="s">
        <v>19</v>
      </c>
      <c r="D110" s="22">
        <v>3.27</v>
      </c>
      <c r="E110" s="22">
        <v>3.27</v>
      </c>
      <c r="F110" s="22">
        <v>179.53</v>
      </c>
      <c r="G110" s="22">
        <f t="shared" si="1"/>
        <v>587.06</v>
      </c>
      <c r="H110" s="22" t="s">
        <v>430</v>
      </c>
    </row>
    <row r="111" s="76" customFormat="1" ht="28" customHeight="1" spans="1:8">
      <c r="A111" s="36">
        <v>107</v>
      </c>
      <c r="B111" s="22" t="s">
        <v>467</v>
      </c>
      <c r="C111" s="23" t="s">
        <v>95</v>
      </c>
      <c r="D111" s="22">
        <v>1.43</v>
      </c>
      <c r="E111" s="22">
        <v>1.43</v>
      </c>
      <c r="F111" s="22">
        <v>179.53</v>
      </c>
      <c r="G111" s="22">
        <f t="shared" si="1"/>
        <v>256.73</v>
      </c>
      <c r="H111" s="22" t="s">
        <v>430</v>
      </c>
    </row>
    <row r="112" s="76" customFormat="1" ht="28" customHeight="1" spans="1:8">
      <c r="A112" s="36">
        <v>108</v>
      </c>
      <c r="B112" s="22" t="s">
        <v>468</v>
      </c>
      <c r="C112" s="23" t="s">
        <v>48</v>
      </c>
      <c r="D112" s="22">
        <v>8.03</v>
      </c>
      <c r="E112" s="22">
        <v>8.03</v>
      </c>
      <c r="F112" s="22">
        <v>179.53</v>
      </c>
      <c r="G112" s="22">
        <f t="shared" si="1"/>
        <v>1441.63</v>
      </c>
      <c r="H112" s="22" t="s">
        <v>430</v>
      </c>
    </row>
    <row r="113" s="76" customFormat="1" ht="28" customHeight="1" spans="1:8">
      <c r="A113" s="36">
        <v>109</v>
      </c>
      <c r="B113" s="22" t="s">
        <v>469</v>
      </c>
      <c r="C113" s="23" t="s">
        <v>451</v>
      </c>
      <c r="D113" s="22">
        <v>8.03</v>
      </c>
      <c r="E113" s="22">
        <v>8.03</v>
      </c>
      <c r="F113" s="22">
        <v>179.53</v>
      </c>
      <c r="G113" s="22">
        <f t="shared" si="1"/>
        <v>1441.63</v>
      </c>
      <c r="H113" s="22" t="s">
        <v>430</v>
      </c>
    </row>
    <row r="114" s="76" customFormat="1" ht="28" customHeight="1" spans="1:8">
      <c r="A114" s="36">
        <v>110</v>
      </c>
      <c r="B114" s="22" t="s">
        <v>470</v>
      </c>
      <c r="C114" s="23" t="s">
        <v>26</v>
      </c>
      <c r="D114" s="22">
        <v>1.6</v>
      </c>
      <c r="E114" s="22">
        <v>1.6</v>
      </c>
      <c r="F114" s="22">
        <v>179.53</v>
      </c>
      <c r="G114" s="22">
        <f t="shared" si="1"/>
        <v>287.25</v>
      </c>
      <c r="H114" s="22" t="s">
        <v>430</v>
      </c>
    </row>
    <row r="115" s="76" customFormat="1" ht="28" customHeight="1" spans="1:8">
      <c r="A115" s="36">
        <v>111</v>
      </c>
      <c r="B115" s="22" t="s">
        <v>385</v>
      </c>
      <c r="C115" s="23" t="s">
        <v>53</v>
      </c>
      <c r="D115" s="22">
        <v>5.68</v>
      </c>
      <c r="E115" s="22">
        <v>5.68</v>
      </c>
      <c r="F115" s="22">
        <v>179.53</v>
      </c>
      <c r="G115" s="22">
        <f t="shared" si="1"/>
        <v>1019.73</v>
      </c>
      <c r="H115" s="22" t="s">
        <v>430</v>
      </c>
    </row>
    <row r="116" s="76" customFormat="1" ht="28" customHeight="1" spans="1:8">
      <c r="A116" s="36">
        <v>112</v>
      </c>
      <c r="B116" s="22" t="s">
        <v>471</v>
      </c>
      <c r="C116" s="23" t="s">
        <v>12</v>
      </c>
      <c r="D116" s="22">
        <v>1.49</v>
      </c>
      <c r="E116" s="22">
        <v>1.49</v>
      </c>
      <c r="F116" s="22">
        <v>179.53</v>
      </c>
      <c r="G116" s="22">
        <f t="shared" si="1"/>
        <v>267.5</v>
      </c>
      <c r="H116" s="22" t="s">
        <v>430</v>
      </c>
    </row>
    <row r="117" s="76" customFormat="1" customHeight="1" spans="1:8">
      <c r="A117" s="36">
        <v>113</v>
      </c>
      <c r="B117" s="22" t="s">
        <v>472</v>
      </c>
      <c r="C117" s="23" t="s">
        <v>134</v>
      </c>
      <c r="D117" s="22">
        <v>4.01</v>
      </c>
      <c r="E117" s="22">
        <v>4.01</v>
      </c>
      <c r="F117" s="22">
        <v>179.53</v>
      </c>
      <c r="G117" s="22">
        <f t="shared" si="1"/>
        <v>719.92</v>
      </c>
      <c r="H117" s="22" t="s">
        <v>473</v>
      </c>
    </row>
    <row r="118" s="76" customFormat="1" customHeight="1" spans="1:8">
      <c r="A118" s="36">
        <v>114</v>
      </c>
      <c r="B118" s="22" t="s">
        <v>474</v>
      </c>
      <c r="C118" s="23" t="s">
        <v>275</v>
      </c>
      <c r="D118" s="22">
        <v>5.7</v>
      </c>
      <c r="E118" s="22">
        <v>5.7</v>
      </c>
      <c r="F118" s="22">
        <v>179.53</v>
      </c>
      <c r="G118" s="22">
        <f t="shared" si="1"/>
        <v>1023.32</v>
      </c>
      <c r="H118" s="22" t="s">
        <v>473</v>
      </c>
    </row>
    <row r="119" s="76" customFormat="1" customHeight="1" spans="1:8">
      <c r="A119" s="36">
        <v>115</v>
      </c>
      <c r="B119" s="22" t="s">
        <v>475</v>
      </c>
      <c r="C119" s="23" t="s">
        <v>476</v>
      </c>
      <c r="D119" s="22">
        <v>1.54</v>
      </c>
      <c r="E119" s="22">
        <v>1.54</v>
      </c>
      <c r="F119" s="22">
        <v>179.53</v>
      </c>
      <c r="G119" s="22">
        <f t="shared" si="1"/>
        <v>276.48</v>
      </c>
      <c r="H119" s="22" t="s">
        <v>473</v>
      </c>
    </row>
    <row r="120" s="76" customFormat="1" customHeight="1" spans="1:8">
      <c r="A120" s="36">
        <v>116</v>
      </c>
      <c r="B120" s="22" t="s">
        <v>477</v>
      </c>
      <c r="C120" s="23" t="s">
        <v>26</v>
      </c>
      <c r="D120" s="22">
        <v>3.8</v>
      </c>
      <c r="E120" s="22">
        <v>3.8</v>
      </c>
      <c r="F120" s="22">
        <v>179.53</v>
      </c>
      <c r="G120" s="22">
        <f t="shared" si="1"/>
        <v>682.21</v>
      </c>
      <c r="H120" s="22" t="s">
        <v>473</v>
      </c>
    </row>
    <row r="121" s="76" customFormat="1" customHeight="1" spans="1:8">
      <c r="A121" s="36">
        <v>117</v>
      </c>
      <c r="B121" s="22" t="s">
        <v>478</v>
      </c>
      <c r="C121" s="23" t="s">
        <v>91</v>
      </c>
      <c r="D121" s="22">
        <v>0.71</v>
      </c>
      <c r="E121" s="22">
        <v>0.71</v>
      </c>
      <c r="F121" s="22">
        <v>179.53</v>
      </c>
      <c r="G121" s="22">
        <f t="shared" si="1"/>
        <v>127.47</v>
      </c>
      <c r="H121" s="22" t="s">
        <v>473</v>
      </c>
    </row>
    <row r="122" s="76" customFormat="1" customHeight="1" spans="1:8">
      <c r="A122" s="36">
        <v>118</v>
      </c>
      <c r="B122" s="22" t="s">
        <v>479</v>
      </c>
      <c r="C122" s="23" t="s">
        <v>480</v>
      </c>
      <c r="D122" s="22">
        <v>4.51</v>
      </c>
      <c r="E122" s="22">
        <v>4.51</v>
      </c>
      <c r="F122" s="22">
        <v>179.53</v>
      </c>
      <c r="G122" s="22">
        <f t="shared" si="1"/>
        <v>809.68</v>
      </c>
      <c r="H122" s="22" t="s">
        <v>473</v>
      </c>
    </row>
    <row r="123" s="76" customFormat="1" customHeight="1" spans="1:8">
      <c r="A123" s="36">
        <v>119</v>
      </c>
      <c r="B123" s="22" t="s">
        <v>481</v>
      </c>
      <c r="C123" s="23" t="s">
        <v>89</v>
      </c>
      <c r="D123" s="22">
        <v>1.35</v>
      </c>
      <c r="E123" s="22">
        <v>1.35</v>
      </c>
      <c r="F123" s="22">
        <v>179.53</v>
      </c>
      <c r="G123" s="22">
        <f t="shared" si="1"/>
        <v>242.37</v>
      </c>
      <c r="H123" s="22" t="s">
        <v>473</v>
      </c>
    </row>
    <row r="124" s="76" customFormat="1" customHeight="1" spans="1:8">
      <c r="A124" s="36">
        <v>120</v>
      </c>
      <c r="B124" s="22" t="s">
        <v>274</v>
      </c>
      <c r="C124" s="23" t="s">
        <v>50</v>
      </c>
      <c r="D124" s="22">
        <v>4.54</v>
      </c>
      <c r="E124" s="22">
        <v>4.54</v>
      </c>
      <c r="F124" s="22">
        <v>179.53</v>
      </c>
      <c r="G124" s="22">
        <f t="shared" si="1"/>
        <v>815.07</v>
      </c>
      <c r="H124" s="22" t="s">
        <v>473</v>
      </c>
    </row>
    <row r="125" s="76" customFormat="1" customHeight="1" spans="1:8">
      <c r="A125" s="36">
        <v>121</v>
      </c>
      <c r="B125" s="22" t="s">
        <v>482</v>
      </c>
      <c r="C125" s="23" t="s">
        <v>39</v>
      </c>
      <c r="D125" s="22">
        <v>4.3</v>
      </c>
      <c r="E125" s="22">
        <v>4.3</v>
      </c>
      <c r="F125" s="22">
        <v>179.53</v>
      </c>
      <c r="G125" s="22">
        <f t="shared" si="1"/>
        <v>771.98</v>
      </c>
      <c r="H125" s="22" t="s">
        <v>473</v>
      </c>
    </row>
    <row r="126" s="76" customFormat="1" customHeight="1" spans="1:8">
      <c r="A126" s="36">
        <v>122</v>
      </c>
      <c r="B126" s="22" t="s">
        <v>483</v>
      </c>
      <c r="C126" s="23" t="s">
        <v>28</v>
      </c>
      <c r="D126" s="22">
        <v>7.48</v>
      </c>
      <c r="E126" s="22">
        <v>7.48</v>
      </c>
      <c r="F126" s="22">
        <v>179.53</v>
      </c>
      <c r="G126" s="22">
        <f t="shared" si="1"/>
        <v>1342.88</v>
      </c>
      <c r="H126" s="22" t="s">
        <v>473</v>
      </c>
    </row>
    <row r="127" s="76" customFormat="1" customHeight="1" spans="1:8">
      <c r="A127" s="36">
        <v>123</v>
      </c>
      <c r="B127" s="22" t="s">
        <v>484</v>
      </c>
      <c r="C127" s="23" t="s">
        <v>39</v>
      </c>
      <c r="D127" s="22">
        <v>2.2</v>
      </c>
      <c r="E127" s="22">
        <v>2.2</v>
      </c>
      <c r="F127" s="22">
        <v>179.53</v>
      </c>
      <c r="G127" s="22">
        <f t="shared" si="1"/>
        <v>394.97</v>
      </c>
      <c r="H127" s="22" t="s">
        <v>473</v>
      </c>
    </row>
    <row r="128" s="76" customFormat="1" customHeight="1" spans="1:8">
      <c r="A128" s="36">
        <v>124</v>
      </c>
      <c r="B128" s="22" t="s">
        <v>485</v>
      </c>
      <c r="C128" s="23" t="s">
        <v>53</v>
      </c>
      <c r="D128" s="22">
        <v>3.65</v>
      </c>
      <c r="E128" s="22">
        <v>3.65</v>
      </c>
      <c r="F128" s="22">
        <v>179.53</v>
      </c>
      <c r="G128" s="22">
        <f t="shared" si="1"/>
        <v>655.28</v>
      </c>
      <c r="H128" s="22" t="s">
        <v>473</v>
      </c>
    </row>
    <row r="129" s="76" customFormat="1" customHeight="1" spans="1:8">
      <c r="A129" s="36">
        <v>125</v>
      </c>
      <c r="B129" s="22" t="s">
        <v>486</v>
      </c>
      <c r="C129" s="146" t="s">
        <v>134</v>
      </c>
      <c r="D129" s="22">
        <v>4.24</v>
      </c>
      <c r="E129" s="22">
        <v>4.24</v>
      </c>
      <c r="F129" s="22">
        <v>179.53</v>
      </c>
      <c r="G129" s="22">
        <f t="shared" si="1"/>
        <v>761.21</v>
      </c>
      <c r="H129" s="22" t="s">
        <v>473</v>
      </c>
    </row>
    <row r="130" s="76" customFormat="1" customHeight="1" spans="1:8">
      <c r="A130" s="36">
        <v>126</v>
      </c>
      <c r="B130" s="22" t="s">
        <v>487</v>
      </c>
      <c r="C130" s="23" t="s">
        <v>134</v>
      </c>
      <c r="D130" s="22">
        <v>1.85</v>
      </c>
      <c r="E130" s="22">
        <v>1.85</v>
      </c>
      <c r="F130" s="22">
        <v>179.53</v>
      </c>
      <c r="G130" s="22">
        <f t="shared" si="1"/>
        <v>332.13</v>
      </c>
      <c r="H130" s="22" t="s">
        <v>473</v>
      </c>
    </row>
    <row r="131" s="76" customFormat="1" customHeight="1" spans="1:8">
      <c r="A131" s="36">
        <v>127</v>
      </c>
      <c r="B131" s="22" t="s">
        <v>488</v>
      </c>
      <c r="C131" s="23" t="s">
        <v>26</v>
      </c>
      <c r="D131" s="22">
        <v>4.85</v>
      </c>
      <c r="E131" s="22">
        <v>4.85</v>
      </c>
      <c r="F131" s="22">
        <v>179.53</v>
      </c>
      <c r="G131" s="22">
        <f t="shared" si="1"/>
        <v>870.72</v>
      </c>
      <c r="H131" s="22" t="s">
        <v>473</v>
      </c>
    </row>
    <row r="132" s="76" customFormat="1" customHeight="1" spans="1:8">
      <c r="A132" s="36">
        <v>128</v>
      </c>
      <c r="B132" s="22" t="s">
        <v>489</v>
      </c>
      <c r="C132" s="23" t="s">
        <v>12</v>
      </c>
      <c r="D132" s="22">
        <v>3.12</v>
      </c>
      <c r="E132" s="22">
        <v>3.12</v>
      </c>
      <c r="F132" s="22">
        <v>179.53</v>
      </c>
      <c r="G132" s="22">
        <f t="shared" si="1"/>
        <v>560.13</v>
      </c>
      <c r="H132" s="22" t="s">
        <v>473</v>
      </c>
    </row>
    <row r="133" s="76" customFormat="1" customHeight="1" spans="1:8">
      <c r="A133" s="36">
        <v>129</v>
      </c>
      <c r="B133" s="22" t="s">
        <v>382</v>
      </c>
      <c r="C133" s="23" t="s">
        <v>53</v>
      </c>
      <c r="D133" s="22">
        <v>1.34</v>
      </c>
      <c r="E133" s="22">
        <v>1.34</v>
      </c>
      <c r="F133" s="22">
        <v>179.53</v>
      </c>
      <c r="G133" s="22">
        <f t="shared" ref="G133:G196" si="2">ROUND(E133*F133,2)</f>
        <v>240.57</v>
      </c>
      <c r="H133" s="22" t="s">
        <v>473</v>
      </c>
    </row>
    <row r="134" s="76" customFormat="1" customHeight="1" spans="1:8">
      <c r="A134" s="36">
        <v>130</v>
      </c>
      <c r="B134" s="22" t="s">
        <v>490</v>
      </c>
      <c r="C134" s="146" t="s">
        <v>89</v>
      </c>
      <c r="D134" s="22">
        <v>4.47</v>
      </c>
      <c r="E134" s="22">
        <v>4.47</v>
      </c>
      <c r="F134" s="22">
        <v>179.53</v>
      </c>
      <c r="G134" s="22">
        <f t="shared" si="2"/>
        <v>802.5</v>
      </c>
      <c r="H134" s="22" t="s">
        <v>473</v>
      </c>
    </row>
    <row r="135" s="76" customFormat="1" customHeight="1" spans="1:8">
      <c r="A135" s="36">
        <v>131</v>
      </c>
      <c r="B135" s="22" t="s">
        <v>491</v>
      </c>
      <c r="C135" s="23" t="s">
        <v>19</v>
      </c>
      <c r="D135" s="22">
        <v>3.28</v>
      </c>
      <c r="E135" s="22">
        <v>3.28</v>
      </c>
      <c r="F135" s="22">
        <v>179.53</v>
      </c>
      <c r="G135" s="22">
        <f t="shared" si="2"/>
        <v>588.86</v>
      </c>
      <c r="H135" s="22" t="s">
        <v>473</v>
      </c>
    </row>
    <row r="136" s="76" customFormat="1" customHeight="1" spans="1:8">
      <c r="A136" s="36">
        <v>132</v>
      </c>
      <c r="B136" s="22" t="s">
        <v>492</v>
      </c>
      <c r="C136" s="23" t="s">
        <v>108</v>
      </c>
      <c r="D136" s="22">
        <v>7.31</v>
      </c>
      <c r="E136" s="22">
        <v>7.31</v>
      </c>
      <c r="F136" s="22">
        <v>179.53</v>
      </c>
      <c r="G136" s="22">
        <f t="shared" si="2"/>
        <v>1312.36</v>
      </c>
      <c r="H136" s="22" t="s">
        <v>473</v>
      </c>
    </row>
    <row r="137" s="76" customFormat="1" customHeight="1" spans="1:8">
      <c r="A137" s="36">
        <v>133</v>
      </c>
      <c r="B137" s="22" t="s">
        <v>493</v>
      </c>
      <c r="C137" s="23" t="s">
        <v>21</v>
      </c>
      <c r="D137" s="22">
        <v>2.21</v>
      </c>
      <c r="E137" s="22">
        <v>2.21</v>
      </c>
      <c r="F137" s="22">
        <v>179.53</v>
      </c>
      <c r="G137" s="22">
        <f t="shared" si="2"/>
        <v>396.76</v>
      </c>
      <c r="H137" s="22" t="s">
        <v>473</v>
      </c>
    </row>
    <row r="138" s="76" customFormat="1" customHeight="1" spans="1:8">
      <c r="A138" s="36">
        <v>134</v>
      </c>
      <c r="B138" s="22" t="s">
        <v>494</v>
      </c>
      <c r="C138" s="23" t="s">
        <v>26</v>
      </c>
      <c r="D138" s="22">
        <v>4.57</v>
      </c>
      <c r="E138" s="22">
        <v>4.57</v>
      </c>
      <c r="F138" s="22">
        <v>179.53</v>
      </c>
      <c r="G138" s="22">
        <f t="shared" si="2"/>
        <v>820.45</v>
      </c>
      <c r="H138" s="22" t="s">
        <v>473</v>
      </c>
    </row>
    <row r="139" s="76" customFormat="1" customHeight="1" spans="1:8">
      <c r="A139" s="36">
        <v>135</v>
      </c>
      <c r="B139" s="22" t="s">
        <v>495</v>
      </c>
      <c r="C139" s="23" t="s">
        <v>44</v>
      </c>
      <c r="D139" s="22">
        <v>1.09</v>
      </c>
      <c r="E139" s="22">
        <v>1.09</v>
      </c>
      <c r="F139" s="22">
        <v>179.53</v>
      </c>
      <c r="G139" s="22">
        <f t="shared" si="2"/>
        <v>195.69</v>
      </c>
      <c r="H139" s="22" t="s">
        <v>473</v>
      </c>
    </row>
    <row r="140" s="76" customFormat="1" customHeight="1" spans="1:8">
      <c r="A140" s="36">
        <v>136</v>
      </c>
      <c r="B140" s="22" t="s">
        <v>496</v>
      </c>
      <c r="C140" s="23" t="s">
        <v>21</v>
      </c>
      <c r="D140" s="22">
        <v>2.49</v>
      </c>
      <c r="E140" s="22">
        <v>2.49</v>
      </c>
      <c r="F140" s="22">
        <v>179.53</v>
      </c>
      <c r="G140" s="22">
        <f t="shared" si="2"/>
        <v>447.03</v>
      </c>
      <c r="H140" s="22" t="s">
        <v>473</v>
      </c>
    </row>
    <row r="141" s="76" customFormat="1" customHeight="1" spans="1:8">
      <c r="A141" s="36">
        <v>137</v>
      </c>
      <c r="B141" s="22" t="s">
        <v>497</v>
      </c>
      <c r="C141" s="23" t="s">
        <v>101</v>
      </c>
      <c r="D141" s="22">
        <v>4.24</v>
      </c>
      <c r="E141" s="22">
        <v>4.24</v>
      </c>
      <c r="F141" s="22">
        <v>179.53</v>
      </c>
      <c r="G141" s="22">
        <f t="shared" si="2"/>
        <v>761.21</v>
      </c>
      <c r="H141" s="22" t="s">
        <v>473</v>
      </c>
    </row>
    <row r="142" s="76" customFormat="1" customHeight="1" spans="1:8">
      <c r="A142" s="36">
        <v>138</v>
      </c>
      <c r="B142" s="22" t="s">
        <v>498</v>
      </c>
      <c r="C142" s="23" t="s">
        <v>23</v>
      </c>
      <c r="D142" s="22">
        <v>8.2</v>
      </c>
      <c r="E142" s="22">
        <v>8.2</v>
      </c>
      <c r="F142" s="22">
        <v>179.53</v>
      </c>
      <c r="G142" s="22">
        <f t="shared" si="2"/>
        <v>1472.15</v>
      </c>
      <c r="H142" s="22" t="s">
        <v>473</v>
      </c>
    </row>
    <row r="143" s="76" customFormat="1" customHeight="1" spans="1:8">
      <c r="A143" s="36">
        <v>139</v>
      </c>
      <c r="B143" s="22" t="s">
        <v>499</v>
      </c>
      <c r="C143" s="23" t="s">
        <v>37</v>
      </c>
      <c r="D143" s="22">
        <v>2.43</v>
      </c>
      <c r="E143" s="22">
        <v>2.43</v>
      </c>
      <c r="F143" s="22">
        <v>179.53</v>
      </c>
      <c r="G143" s="22">
        <f t="shared" si="2"/>
        <v>436.26</v>
      </c>
      <c r="H143" s="22" t="s">
        <v>473</v>
      </c>
    </row>
    <row r="144" s="76" customFormat="1" customHeight="1" spans="1:8">
      <c r="A144" s="36">
        <v>140</v>
      </c>
      <c r="B144" s="22" t="s">
        <v>500</v>
      </c>
      <c r="C144" s="23" t="s">
        <v>44</v>
      </c>
      <c r="D144" s="22">
        <v>3.73</v>
      </c>
      <c r="E144" s="22">
        <v>3.73</v>
      </c>
      <c r="F144" s="22">
        <v>179.53</v>
      </c>
      <c r="G144" s="22">
        <f t="shared" si="2"/>
        <v>669.65</v>
      </c>
      <c r="H144" s="22" t="s">
        <v>473</v>
      </c>
    </row>
    <row r="145" s="76" customFormat="1" customHeight="1" spans="1:8">
      <c r="A145" s="36">
        <v>141</v>
      </c>
      <c r="B145" s="22" t="s">
        <v>501</v>
      </c>
      <c r="C145" s="23" t="s">
        <v>53</v>
      </c>
      <c r="D145" s="22">
        <v>5.26</v>
      </c>
      <c r="E145" s="22">
        <v>5.26</v>
      </c>
      <c r="F145" s="22">
        <v>179.53</v>
      </c>
      <c r="G145" s="22">
        <f t="shared" si="2"/>
        <v>944.33</v>
      </c>
      <c r="H145" s="22" t="s">
        <v>473</v>
      </c>
    </row>
    <row r="146" s="76" customFormat="1" customHeight="1" spans="1:8">
      <c r="A146" s="36">
        <v>142</v>
      </c>
      <c r="B146" s="22" t="s">
        <v>502</v>
      </c>
      <c r="C146" s="23" t="s">
        <v>56</v>
      </c>
      <c r="D146" s="22">
        <v>7.86</v>
      </c>
      <c r="E146" s="22">
        <v>7.86</v>
      </c>
      <c r="F146" s="22">
        <v>179.53</v>
      </c>
      <c r="G146" s="22">
        <f t="shared" si="2"/>
        <v>1411.11</v>
      </c>
      <c r="H146" s="22" t="s">
        <v>473</v>
      </c>
    </row>
    <row r="147" s="76" customFormat="1" customHeight="1" spans="1:8">
      <c r="A147" s="36">
        <v>143</v>
      </c>
      <c r="B147" s="22" t="s">
        <v>503</v>
      </c>
      <c r="C147" s="23" t="s">
        <v>39</v>
      </c>
      <c r="D147" s="22">
        <v>2.51</v>
      </c>
      <c r="E147" s="22">
        <v>2.51</v>
      </c>
      <c r="F147" s="22">
        <v>179.53</v>
      </c>
      <c r="G147" s="22">
        <f t="shared" si="2"/>
        <v>450.62</v>
      </c>
      <c r="H147" s="22" t="s">
        <v>473</v>
      </c>
    </row>
    <row r="148" s="76" customFormat="1" customHeight="1" spans="1:8">
      <c r="A148" s="36">
        <v>144</v>
      </c>
      <c r="B148" s="22" t="s">
        <v>504</v>
      </c>
      <c r="C148" s="23" t="s">
        <v>26</v>
      </c>
      <c r="D148" s="22">
        <v>2.71</v>
      </c>
      <c r="E148" s="22">
        <v>2.71</v>
      </c>
      <c r="F148" s="22">
        <v>179.53</v>
      </c>
      <c r="G148" s="22">
        <f t="shared" si="2"/>
        <v>486.53</v>
      </c>
      <c r="H148" s="22" t="s">
        <v>473</v>
      </c>
    </row>
    <row r="149" s="76" customFormat="1" customHeight="1" spans="1:8">
      <c r="A149" s="36">
        <v>145</v>
      </c>
      <c r="B149" s="22" t="s">
        <v>505</v>
      </c>
      <c r="C149" s="23" t="s">
        <v>21</v>
      </c>
      <c r="D149" s="22">
        <v>4.88</v>
      </c>
      <c r="E149" s="22">
        <v>4.88</v>
      </c>
      <c r="F149" s="22">
        <v>179.53</v>
      </c>
      <c r="G149" s="22">
        <f t="shared" si="2"/>
        <v>876.11</v>
      </c>
      <c r="H149" s="22" t="s">
        <v>473</v>
      </c>
    </row>
    <row r="150" s="76" customFormat="1" customHeight="1" spans="1:8">
      <c r="A150" s="36">
        <v>146</v>
      </c>
      <c r="B150" s="22" t="s">
        <v>506</v>
      </c>
      <c r="C150" s="23" t="s">
        <v>89</v>
      </c>
      <c r="D150" s="22">
        <v>0.73</v>
      </c>
      <c r="E150" s="22">
        <v>0.73</v>
      </c>
      <c r="F150" s="22">
        <v>179.53</v>
      </c>
      <c r="G150" s="22">
        <f t="shared" si="2"/>
        <v>131.06</v>
      </c>
      <c r="H150" s="22" t="s">
        <v>473</v>
      </c>
    </row>
    <row r="151" s="76" customFormat="1" customHeight="1" spans="1:8">
      <c r="A151" s="36">
        <v>147</v>
      </c>
      <c r="B151" s="22" t="s">
        <v>507</v>
      </c>
      <c r="C151" s="23" t="s">
        <v>12</v>
      </c>
      <c r="D151" s="22">
        <v>2.71</v>
      </c>
      <c r="E151" s="22">
        <v>2.71</v>
      </c>
      <c r="F151" s="22">
        <v>179.53</v>
      </c>
      <c r="G151" s="22">
        <f t="shared" si="2"/>
        <v>486.53</v>
      </c>
      <c r="H151" s="22" t="s">
        <v>473</v>
      </c>
    </row>
    <row r="152" s="76" customFormat="1" customHeight="1" spans="1:8">
      <c r="A152" s="36">
        <v>148</v>
      </c>
      <c r="B152" s="22" t="s">
        <v>508</v>
      </c>
      <c r="C152" s="23" t="s">
        <v>101</v>
      </c>
      <c r="D152" s="22">
        <v>3.58</v>
      </c>
      <c r="E152" s="22">
        <v>3.58</v>
      </c>
      <c r="F152" s="22">
        <v>179.53</v>
      </c>
      <c r="G152" s="22">
        <f t="shared" si="2"/>
        <v>642.72</v>
      </c>
      <c r="H152" s="22" t="s">
        <v>473</v>
      </c>
    </row>
    <row r="153" s="76" customFormat="1" customHeight="1" spans="1:8">
      <c r="A153" s="36">
        <v>149</v>
      </c>
      <c r="B153" s="22" t="s">
        <v>509</v>
      </c>
      <c r="C153" s="23" t="s">
        <v>35</v>
      </c>
      <c r="D153" s="22">
        <v>5.14</v>
      </c>
      <c r="E153" s="22">
        <v>5.14</v>
      </c>
      <c r="F153" s="22">
        <v>179.53</v>
      </c>
      <c r="G153" s="22">
        <f t="shared" si="2"/>
        <v>922.78</v>
      </c>
      <c r="H153" s="22" t="s">
        <v>473</v>
      </c>
    </row>
    <row r="154" s="76" customFormat="1" customHeight="1" spans="1:8">
      <c r="A154" s="36">
        <v>150</v>
      </c>
      <c r="B154" s="22" t="s">
        <v>510</v>
      </c>
      <c r="C154" s="23" t="s">
        <v>39</v>
      </c>
      <c r="D154" s="22">
        <v>1.15</v>
      </c>
      <c r="E154" s="22">
        <v>1.15</v>
      </c>
      <c r="F154" s="22">
        <v>179.53</v>
      </c>
      <c r="G154" s="22">
        <f t="shared" si="2"/>
        <v>206.46</v>
      </c>
      <c r="H154" s="22" t="s">
        <v>473</v>
      </c>
    </row>
    <row r="155" s="76" customFormat="1" customHeight="1" spans="1:8">
      <c r="A155" s="36">
        <v>151</v>
      </c>
      <c r="B155" s="22" t="s">
        <v>511</v>
      </c>
      <c r="C155" s="23" t="s">
        <v>56</v>
      </c>
      <c r="D155" s="22">
        <v>3.44</v>
      </c>
      <c r="E155" s="22">
        <v>3.44</v>
      </c>
      <c r="F155" s="22">
        <v>179.53</v>
      </c>
      <c r="G155" s="22">
        <f t="shared" si="2"/>
        <v>617.58</v>
      </c>
      <c r="H155" s="22" t="s">
        <v>473</v>
      </c>
    </row>
    <row r="156" s="76" customFormat="1" customHeight="1" spans="1:8">
      <c r="A156" s="36">
        <v>152</v>
      </c>
      <c r="B156" s="22" t="s">
        <v>512</v>
      </c>
      <c r="C156" s="23" t="s">
        <v>12</v>
      </c>
      <c r="D156" s="22">
        <v>1.8</v>
      </c>
      <c r="E156" s="22">
        <v>1.8</v>
      </c>
      <c r="F156" s="22">
        <v>179.53</v>
      </c>
      <c r="G156" s="22">
        <f t="shared" si="2"/>
        <v>323.15</v>
      </c>
      <c r="H156" s="22" t="s">
        <v>473</v>
      </c>
    </row>
    <row r="157" s="76" customFormat="1" customHeight="1" spans="1:8">
      <c r="A157" s="36">
        <v>153</v>
      </c>
      <c r="B157" s="22" t="s">
        <v>513</v>
      </c>
      <c r="C157" s="23" t="s">
        <v>125</v>
      </c>
      <c r="D157" s="22">
        <v>5.76</v>
      </c>
      <c r="E157" s="22">
        <v>5.76</v>
      </c>
      <c r="F157" s="22">
        <v>179.53</v>
      </c>
      <c r="G157" s="22">
        <f t="shared" si="2"/>
        <v>1034.09</v>
      </c>
      <c r="H157" s="22" t="s">
        <v>473</v>
      </c>
    </row>
    <row r="158" s="76" customFormat="1" customHeight="1" spans="1:8">
      <c r="A158" s="36">
        <v>154</v>
      </c>
      <c r="B158" s="22" t="s">
        <v>514</v>
      </c>
      <c r="C158" s="23" t="s">
        <v>53</v>
      </c>
      <c r="D158" s="22">
        <v>3.82</v>
      </c>
      <c r="E158" s="22">
        <v>3.82</v>
      </c>
      <c r="F158" s="22">
        <v>179.53</v>
      </c>
      <c r="G158" s="22">
        <f t="shared" si="2"/>
        <v>685.8</v>
      </c>
      <c r="H158" s="22" t="s">
        <v>473</v>
      </c>
    </row>
    <row r="159" s="76" customFormat="1" customHeight="1" spans="1:8">
      <c r="A159" s="36">
        <v>155</v>
      </c>
      <c r="B159" s="22" t="s">
        <v>515</v>
      </c>
      <c r="C159" s="23" t="s">
        <v>56</v>
      </c>
      <c r="D159" s="22">
        <v>5.02</v>
      </c>
      <c r="E159" s="22">
        <v>5.02</v>
      </c>
      <c r="F159" s="22">
        <v>179.53</v>
      </c>
      <c r="G159" s="22">
        <f t="shared" si="2"/>
        <v>901.24</v>
      </c>
      <c r="H159" s="22" t="s">
        <v>473</v>
      </c>
    </row>
    <row r="160" s="76" customFormat="1" customHeight="1" spans="1:8">
      <c r="A160" s="36">
        <v>156</v>
      </c>
      <c r="B160" s="22" t="s">
        <v>516</v>
      </c>
      <c r="C160" s="23" t="s">
        <v>21</v>
      </c>
      <c r="D160" s="22">
        <v>4.56</v>
      </c>
      <c r="E160" s="22">
        <v>4.56</v>
      </c>
      <c r="F160" s="22">
        <v>179.53</v>
      </c>
      <c r="G160" s="22">
        <f t="shared" si="2"/>
        <v>818.66</v>
      </c>
      <c r="H160" s="22" t="s">
        <v>473</v>
      </c>
    </row>
    <row r="161" s="76" customFormat="1" customHeight="1" spans="1:8">
      <c r="A161" s="36">
        <v>157</v>
      </c>
      <c r="B161" s="22" t="s">
        <v>304</v>
      </c>
      <c r="C161" s="23" t="s">
        <v>108</v>
      </c>
      <c r="D161" s="22">
        <v>1</v>
      </c>
      <c r="E161" s="22">
        <v>1</v>
      </c>
      <c r="F161" s="22">
        <v>179.53</v>
      </c>
      <c r="G161" s="22">
        <f t="shared" si="2"/>
        <v>179.53</v>
      </c>
      <c r="H161" s="22" t="s">
        <v>473</v>
      </c>
    </row>
    <row r="162" s="76" customFormat="1" customHeight="1" spans="1:8">
      <c r="A162" s="36">
        <v>158</v>
      </c>
      <c r="B162" s="22" t="s">
        <v>517</v>
      </c>
      <c r="C162" s="23" t="s">
        <v>39</v>
      </c>
      <c r="D162" s="22">
        <v>0.66</v>
      </c>
      <c r="E162" s="22">
        <v>0.66</v>
      </c>
      <c r="F162" s="22">
        <v>179.53</v>
      </c>
      <c r="G162" s="22">
        <f t="shared" si="2"/>
        <v>118.49</v>
      </c>
      <c r="H162" s="22" t="s">
        <v>473</v>
      </c>
    </row>
    <row r="163" s="76" customFormat="1" ht="30" customHeight="1" spans="1:8">
      <c r="A163" s="36">
        <v>159</v>
      </c>
      <c r="B163" s="22" t="s">
        <v>518</v>
      </c>
      <c r="C163" s="23" t="s">
        <v>519</v>
      </c>
      <c r="D163" s="22">
        <v>1.05</v>
      </c>
      <c r="E163" s="22">
        <v>1.05</v>
      </c>
      <c r="F163" s="22">
        <v>179.53</v>
      </c>
      <c r="G163" s="22">
        <f t="shared" si="2"/>
        <v>188.51</v>
      </c>
      <c r="H163" s="22" t="s">
        <v>520</v>
      </c>
    </row>
    <row r="164" s="76" customFormat="1" ht="30" customHeight="1" spans="1:8">
      <c r="A164" s="36">
        <v>160</v>
      </c>
      <c r="B164" s="22" t="s">
        <v>521</v>
      </c>
      <c r="C164" s="23" t="s">
        <v>19</v>
      </c>
      <c r="D164" s="22">
        <v>4.26</v>
      </c>
      <c r="E164" s="22">
        <v>4.26</v>
      </c>
      <c r="F164" s="22">
        <v>179.53</v>
      </c>
      <c r="G164" s="22">
        <f t="shared" si="2"/>
        <v>764.8</v>
      </c>
      <c r="H164" s="22" t="s">
        <v>520</v>
      </c>
    </row>
    <row r="165" s="76" customFormat="1" ht="30" customHeight="1" spans="1:8">
      <c r="A165" s="36">
        <v>161</v>
      </c>
      <c r="B165" s="22" t="s">
        <v>522</v>
      </c>
      <c r="C165" s="23" t="s">
        <v>46</v>
      </c>
      <c r="D165" s="22">
        <v>4.33</v>
      </c>
      <c r="E165" s="22">
        <v>4.33</v>
      </c>
      <c r="F165" s="22">
        <v>179.53</v>
      </c>
      <c r="G165" s="22">
        <f t="shared" si="2"/>
        <v>777.36</v>
      </c>
      <c r="H165" s="22" t="s">
        <v>520</v>
      </c>
    </row>
    <row r="166" s="76" customFormat="1" ht="30" customHeight="1" spans="1:8">
      <c r="A166" s="36">
        <v>162</v>
      </c>
      <c r="B166" s="22" t="s">
        <v>135</v>
      </c>
      <c r="C166" s="23" t="s">
        <v>59</v>
      </c>
      <c r="D166" s="22">
        <v>2.67</v>
      </c>
      <c r="E166" s="22">
        <v>2.67</v>
      </c>
      <c r="F166" s="22">
        <v>179.53</v>
      </c>
      <c r="G166" s="22">
        <f t="shared" si="2"/>
        <v>479.35</v>
      </c>
      <c r="H166" s="22" t="s">
        <v>520</v>
      </c>
    </row>
    <row r="167" s="76" customFormat="1" ht="30" customHeight="1" spans="1:8">
      <c r="A167" s="36">
        <v>163</v>
      </c>
      <c r="B167" s="22" t="s">
        <v>523</v>
      </c>
      <c r="C167" s="23" t="s">
        <v>28</v>
      </c>
      <c r="D167" s="22">
        <v>7.67</v>
      </c>
      <c r="E167" s="22">
        <v>7.67</v>
      </c>
      <c r="F167" s="22">
        <v>179.53</v>
      </c>
      <c r="G167" s="22">
        <f t="shared" si="2"/>
        <v>1377</v>
      </c>
      <c r="H167" s="22" t="s">
        <v>520</v>
      </c>
    </row>
    <row r="168" s="76" customFormat="1" ht="30" customHeight="1" spans="1:8">
      <c r="A168" s="36">
        <v>164</v>
      </c>
      <c r="B168" s="22" t="s">
        <v>524</v>
      </c>
      <c r="C168" s="23" t="s">
        <v>59</v>
      </c>
      <c r="D168" s="22">
        <v>4.67</v>
      </c>
      <c r="E168" s="22">
        <v>4.67</v>
      </c>
      <c r="F168" s="22">
        <v>179.53</v>
      </c>
      <c r="G168" s="22">
        <f t="shared" si="2"/>
        <v>838.41</v>
      </c>
      <c r="H168" s="22" t="s">
        <v>520</v>
      </c>
    </row>
    <row r="169" s="76" customFormat="1" ht="30" customHeight="1" spans="1:8">
      <c r="A169" s="36">
        <v>165</v>
      </c>
      <c r="B169" s="22" t="s">
        <v>525</v>
      </c>
      <c r="C169" s="23" t="s">
        <v>110</v>
      </c>
      <c r="D169" s="22">
        <v>4.09</v>
      </c>
      <c r="E169" s="22">
        <v>4.09</v>
      </c>
      <c r="F169" s="22">
        <v>179.53</v>
      </c>
      <c r="G169" s="22">
        <f t="shared" si="2"/>
        <v>734.28</v>
      </c>
      <c r="H169" s="22" t="s">
        <v>520</v>
      </c>
    </row>
    <row r="170" s="76" customFormat="1" ht="30" customHeight="1" spans="1:8">
      <c r="A170" s="36">
        <v>166</v>
      </c>
      <c r="B170" s="22" t="s">
        <v>526</v>
      </c>
      <c r="C170" s="23" t="s">
        <v>56</v>
      </c>
      <c r="D170" s="22">
        <v>7.9</v>
      </c>
      <c r="E170" s="22">
        <v>7.9</v>
      </c>
      <c r="F170" s="22">
        <v>179.53</v>
      </c>
      <c r="G170" s="22">
        <f t="shared" si="2"/>
        <v>1418.29</v>
      </c>
      <c r="H170" s="22" t="s">
        <v>520</v>
      </c>
    </row>
    <row r="171" s="76" customFormat="1" ht="30" customHeight="1" spans="1:8">
      <c r="A171" s="36">
        <v>167</v>
      </c>
      <c r="B171" s="22" t="s">
        <v>527</v>
      </c>
      <c r="C171" s="23" t="s">
        <v>226</v>
      </c>
      <c r="D171" s="22">
        <v>3.59</v>
      </c>
      <c r="E171" s="22">
        <v>3.59</v>
      </c>
      <c r="F171" s="22">
        <v>179.53</v>
      </c>
      <c r="G171" s="22">
        <f t="shared" si="2"/>
        <v>644.51</v>
      </c>
      <c r="H171" s="22" t="s">
        <v>520</v>
      </c>
    </row>
    <row r="172" s="76" customFormat="1" ht="30" customHeight="1" spans="1:8">
      <c r="A172" s="36">
        <v>168</v>
      </c>
      <c r="B172" s="22" t="s">
        <v>528</v>
      </c>
      <c r="C172" s="23" t="s">
        <v>202</v>
      </c>
      <c r="D172" s="22">
        <v>5.66</v>
      </c>
      <c r="E172" s="22">
        <v>5.66</v>
      </c>
      <c r="F172" s="22">
        <v>179.53</v>
      </c>
      <c r="G172" s="22">
        <f t="shared" si="2"/>
        <v>1016.14</v>
      </c>
      <c r="H172" s="22" t="s">
        <v>520</v>
      </c>
    </row>
    <row r="173" s="76" customFormat="1" ht="30" customHeight="1" spans="1:8">
      <c r="A173" s="36">
        <v>169</v>
      </c>
      <c r="B173" s="22" t="s">
        <v>529</v>
      </c>
      <c r="C173" s="23" t="s">
        <v>12</v>
      </c>
      <c r="D173" s="22">
        <v>6.76</v>
      </c>
      <c r="E173" s="22">
        <v>6.76</v>
      </c>
      <c r="F173" s="22">
        <v>179.53</v>
      </c>
      <c r="G173" s="22">
        <f t="shared" si="2"/>
        <v>1213.62</v>
      </c>
      <c r="H173" s="22" t="s">
        <v>520</v>
      </c>
    </row>
    <row r="174" s="76" customFormat="1" ht="30" customHeight="1" spans="1:8">
      <c r="A174" s="36">
        <v>170</v>
      </c>
      <c r="B174" s="22" t="s">
        <v>530</v>
      </c>
      <c r="C174" s="23" t="s">
        <v>460</v>
      </c>
      <c r="D174" s="22">
        <v>4.85</v>
      </c>
      <c r="E174" s="22">
        <v>4.85</v>
      </c>
      <c r="F174" s="22">
        <v>179.53</v>
      </c>
      <c r="G174" s="22">
        <f t="shared" si="2"/>
        <v>870.72</v>
      </c>
      <c r="H174" s="22" t="s">
        <v>520</v>
      </c>
    </row>
    <row r="175" s="76" customFormat="1" ht="30" customHeight="1" spans="1:8">
      <c r="A175" s="36">
        <v>171</v>
      </c>
      <c r="B175" s="22" t="s">
        <v>496</v>
      </c>
      <c r="C175" s="23" t="s">
        <v>39</v>
      </c>
      <c r="D175" s="22">
        <v>3.61</v>
      </c>
      <c r="E175" s="22">
        <v>3.61</v>
      </c>
      <c r="F175" s="22">
        <v>179.53</v>
      </c>
      <c r="G175" s="22">
        <f t="shared" si="2"/>
        <v>648.1</v>
      </c>
      <c r="H175" s="22" t="s">
        <v>520</v>
      </c>
    </row>
    <row r="176" s="76" customFormat="1" ht="30" customHeight="1" spans="1:8">
      <c r="A176" s="36">
        <v>172</v>
      </c>
      <c r="B176" s="22" t="s">
        <v>531</v>
      </c>
      <c r="C176" s="23" t="s">
        <v>53</v>
      </c>
      <c r="D176" s="22">
        <v>8.58</v>
      </c>
      <c r="E176" s="22">
        <v>8.58</v>
      </c>
      <c r="F176" s="22">
        <v>179.53</v>
      </c>
      <c r="G176" s="22">
        <f t="shared" si="2"/>
        <v>1540.37</v>
      </c>
      <c r="H176" s="22" t="s">
        <v>520</v>
      </c>
    </row>
    <row r="177" s="76" customFormat="1" ht="30" customHeight="1" spans="1:8">
      <c r="A177" s="36">
        <v>173</v>
      </c>
      <c r="B177" s="22" t="s">
        <v>532</v>
      </c>
      <c r="C177" s="23" t="s">
        <v>91</v>
      </c>
      <c r="D177" s="22">
        <v>7.37</v>
      </c>
      <c r="E177" s="22">
        <v>7.37</v>
      </c>
      <c r="F177" s="22">
        <v>179.53</v>
      </c>
      <c r="G177" s="22">
        <f t="shared" si="2"/>
        <v>1323.14</v>
      </c>
      <c r="H177" s="22" t="s">
        <v>520</v>
      </c>
    </row>
    <row r="178" s="76" customFormat="1" ht="30" customHeight="1" spans="1:8">
      <c r="A178" s="36">
        <v>174</v>
      </c>
      <c r="B178" s="22" t="s">
        <v>533</v>
      </c>
      <c r="C178" s="23" t="s">
        <v>39</v>
      </c>
      <c r="D178" s="22">
        <v>4.26</v>
      </c>
      <c r="E178" s="22">
        <v>4.26</v>
      </c>
      <c r="F178" s="22">
        <v>179.53</v>
      </c>
      <c r="G178" s="22">
        <f t="shared" si="2"/>
        <v>764.8</v>
      </c>
      <c r="H178" s="22" t="s">
        <v>520</v>
      </c>
    </row>
    <row r="179" s="76" customFormat="1" ht="30" customHeight="1" spans="1:8">
      <c r="A179" s="36">
        <v>175</v>
      </c>
      <c r="B179" s="22" t="s">
        <v>534</v>
      </c>
      <c r="C179" s="23" t="s">
        <v>59</v>
      </c>
      <c r="D179" s="22">
        <v>5.1</v>
      </c>
      <c r="E179" s="22">
        <v>5.1</v>
      </c>
      <c r="F179" s="22">
        <v>179.53</v>
      </c>
      <c r="G179" s="22">
        <f t="shared" si="2"/>
        <v>915.6</v>
      </c>
      <c r="H179" s="22" t="s">
        <v>520</v>
      </c>
    </row>
    <row r="180" s="76" customFormat="1" ht="30" customHeight="1" spans="1:8">
      <c r="A180" s="36">
        <v>176</v>
      </c>
      <c r="B180" s="22" t="s">
        <v>535</v>
      </c>
      <c r="C180" s="23" t="s">
        <v>26</v>
      </c>
      <c r="D180" s="22">
        <v>3.9</v>
      </c>
      <c r="E180" s="22">
        <v>3.9</v>
      </c>
      <c r="F180" s="22">
        <v>179.53</v>
      </c>
      <c r="G180" s="22">
        <f t="shared" si="2"/>
        <v>700.17</v>
      </c>
      <c r="H180" s="22" t="s">
        <v>520</v>
      </c>
    </row>
    <row r="181" s="76" customFormat="1" ht="30" customHeight="1" spans="1:8">
      <c r="A181" s="36">
        <v>177</v>
      </c>
      <c r="B181" s="22" t="s">
        <v>536</v>
      </c>
      <c r="C181" s="23" t="s">
        <v>537</v>
      </c>
      <c r="D181" s="22">
        <v>2.68</v>
      </c>
      <c r="E181" s="22">
        <v>2.68</v>
      </c>
      <c r="F181" s="22">
        <v>179.53</v>
      </c>
      <c r="G181" s="22">
        <f t="shared" si="2"/>
        <v>481.14</v>
      </c>
      <c r="H181" s="22" t="s">
        <v>520</v>
      </c>
    </row>
    <row r="182" s="76" customFormat="1" ht="30" customHeight="1" spans="1:8">
      <c r="A182" s="36">
        <v>178</v>
      </c>
      <c r="B182" s="22" t="s">
        <v>538</v>
      </c>
      <c r="C182" s="23" t="s">
        <v>89</v>
      </c>
      <c r="D182" s="22">
        <v>7.99</v>
      </c>
      <c r="E182" s="22">
        <v>7.99</v>
      </c>
      <c r="F182" s="22">
        <v>179.53</v>
      </c>
      <c r="G182" s="22">
        <f t="shared" si="2"/>
        <v>1434.44</v>
      </c>
      <c r="H182" s="22" t="s">
        <v>520</v>
      </c>
    </row>
    <row r="183" s="76" customFormat="1" ht="30" customHeight="1" spans="1:8">
      <c r="A183" s="36">
        <v>179</v>
      </c>
      <c r="B183" s="22" t="s">
        <v>539</v>
      </c>
      <c r="C183" s="23" t="s">
        <v>28</v>
      </c>
      <c r="D183" s="22">
        <v>10.1</v>
      </c>
      <c r="E183" s="22">
        <v>10.1</v>
      </c>
      <c r="F183" s="22">
        <v>179.53</v>
      </c>
      <c r="G183" s="22">
        <f t="shared" si="2"/>
        <v>1813.25</v>
      </c>
      <c r="H183" s="22" t="s">
        <v>520</v>
      </c>
    </row>
    <row r="184" s="76" customFormat="1" ht="30" customHeight="1" spans="1:8">
      <c r="A184" s="36">
        <v>180</v>
      </c>
      <c r="B184" s="22" t="s">
        <v>540</v>
      </c>
      <c r="C184" s="23" t="s">
        <v>12</v>
      </c>
      <c r="D184" s="22">
        <v>5.56</v>
      </c>
      <c r="E184" s="22">
        <v>5.56</v>
      </c>
      <c r="F184" s="22">
        <v>179.53</v>
      </c>
      <c r="G184" s="22">
        <f t="shared" si="2"/>
        <v>998.19</v>
      </c>
      <c r="H184" s="22" t="s">
        <v>520</v>
      </c>
    </row>
    <row r="185" s="76" customFormat="1" ht="30" customHeight="1" spans="1:8">
      <c r="A185" s="36">
        <v>181</v>
      </c>
      <c r="B185" s="22" t="s">
        <v>541</v>
      </c>
      <c r="C185" s="23" t="s">
        <v>39</v>
      </c>
      <c r="D185" s="22">
        <v>5.98</v>
      </c>
      <c r="E185" s="22">
        <v>5.98</v>
      </c>
      <c r="F185" s="22">
        <v>179.53</v>
      </c>
      <c r="G185" s="22">
        <f t="shared" si="2"/>
        <v>1073.59</v>
      </c>
      <c r="H185" s="22" t="s">
        <v>520</v>
      </c>
    </row>
    <row r="186" s="76" customFormat="1" ht="30" customHeight="1" spans="1:8">
      <c r="A186" s="36">
        <v>182</v>
      </c>
      <c r="B186" s="22" t="s">
        <v>542</v>
      </c>
      <c r="C186" s="23" t="s">
        <v>26</v>
      </c>
      <c r="D186" s="22">
        <v>1.96</v>
      </c>
      <c r="E186" s="22">
        <v>1.96</v>
      </c>
      <c r="F186" s="22">
        <v>179.53</v>
      </c>
      <c r="G186" s="22">
        <f t="shared" si="2"/>
        <v>351.88</v>
      </c>
      <c r="H186" s="22" t="s">
        <v>520</v>
      </c>
    </row>
    <row r="187" s="76" customFormat="1" ht="30" customHeight="1" spans="1:8">
      <c r="A187" s="36">
        <v>183</v>
      </c>
      <c r="B187" s="22" t="s">
        <v>543</v>
      </c>
      <c r="C187" s="23" t="s">
        <v>544</v>
      </c>
      <c r="D187" s="22">
        <v>5.5</v>
      </c>
      <c r="E187" s="22">
        <v>5.5</v>
      </c>
      <c r="F187" s="22">
        <v>179.53</v>
      </c>
      <c r="G187" s="22">
        <f t="shared" si="2"/>
        <v>987.42</v>
      </c>
      <c r="H187" s="22" t="s">
        <v>520</v>
      </c>
    </row>
    <row r="188" s="76" customFormat="1" ht="30" customHeight="1" spans="1:8">
      <c r="A188" s="36">
        <v>184</v>
      </c>
      <c r="B188" s="22" t="s">
        <v>545</v>
      </c>
      <c r="C188" s="23" t="s">
        <v>174</v>
      </c>
      <c r="D188" s="22">
        <v>1.86</v>
      </c>
      <c r="E188" s="22">
        <v>1.86</v>
      </c>
      <c r="F188" s="22">
        <v>179.53</v>
      </c>
      <c r="G188" s="22">
        <f t="shared" si="2"/>
        <v>333.93</v>
      </c>
      <c r="H188" s="22" t="s">
        <v>520</v>
      </c>
    </row>
    <row r="189" s="76" customFormat="1" ht="30" customHeight="1" spans="1:8">
      <c r="A189" s="36">
        <v>185</v>
      </c>
      <c r="B189" s="22" t="s">
        <v>546</v>
      </c>
      <c r="C189" s="23" t="s">
        <v>53</v>
      </c>
      <c r="D189" s="22">
        <v>8.88</v>
      </c>
      <c r="E189" s="22">
        <v>8.88</v>
      </c>
      <c r="F189" s="22">
        <v>179.53</v>
      </c>
      <c r="G189" s="22">
        <f t="shared" si="2"/>
        <v>1594.23</v>
      </c>
      <c r="H189" s="22" t="s">
        <v>520</v>
      </c>
    </row>
    <row r="190" s="76" customFormat="1" ht="30" customHeight="1" spans="1:8">
      <c r="A190" s="36">
        <v>186</v>
      </c>
      <c r="B190" s="22" t="s">
        <v>547</v>
      </c>
      <c r="C190" s="23" t="s">
        <v>41</v>
      </c>
      <c r="D190" s="22">
        <v>5.78</v>
      </c>
      <c r="E190" s="22">
        <v>5.78</v>
      </c>
      <c r="F190" s="22">
        <v>179.53</v>
      </c>
      <c r="G190" s="22">
        <f t="shared" si="2"/>
        <v>1037.68</v>
      </c>
      <c r="H190" s="22" t="s">
        <v>520</v>
      </c>
    </row>
    <row r="191" s="76" customFormat="1" ht="30" customHeight="1" spans="1:8">
      <c r="A191" s="36">
        <v>187</v>
      </c>
      <c r="B191" s="22" t="s">
        <v>548</v>
      </c>
      <c r="C191" s="23" t="s">
        <v>134</v>
      </c>
      <c r="D191" s="22">
        <v>3.14</v>
      </c>
      <c r="E191" s="22">
        <v>3.14</v>
      </c>
      <c r="F191" s="22">
        <v>179.53</v>
      </c>
      <c r="G191" s="22">
        <f t="shared" si="2"/>
        <v>563.72</v>
      </c>
      <c r="H191" s="22" t="s">
        <v>520</v>
      </c>
    </row>
    <row r="192" s="76" customFormat="1" ht="30" customHeight="1" spans="1:8">
      <c r="A192" s="36">
        <v>188</v>
      </c>
      <c r="B192" s="22" t="s">
        <v>549</v>
      </c>
      <c r="C192" s="23" t="s">
        <v>172</v>
      </c>
      <c r="D192" s="22">
        <v>5.92</v>
      </c>
      <c r="E192" s="22">
        <v>5.92</v>
      </c>
      <c r="F192" s="22">
        <v>179.53</v>
      </c>
      <c r="G192" s="22">
        <f t="shared" si="2"/>
        <v>1062.82</v>
      </c>
      <c r="H192" s="22" t="s">
        <v>520</v>
      </c>
    </row>
    <row r="193" s="76" customFormat="1" ht="30" customHeight="1" spans="1:8">
      <c r="A193" s="36">
        <v>189</v>
      </c>
      <c r="B193" s="22" t="s">
        <v>550</v>
      </c>
      <c r="C193" s="23" t="s">
        <v>59</v>
      </c>
      <c r="D193" s="22">
        <v>3.68</v>
      </c>
      <c r="E193" s="22">
        <v>3.68</v>
      </c>
      <c r="F193" s="22">
        <v>179.53</v>
      </c>
      <c r="G193" s="22">
        <f t="shared" si="2"/>
        <v>660.67</v>
      </c>
      <c r="H193" s="22" t="s">
        <v>520</v>
      </c>
    </row>
    <row r="194" s="76" customFormat="1" ht="30" customHeight="1" spans="1:8">
      <c r="A194" s="36">
        <v>190</v>
      </c>
      <c r="B194" s="22" t="s">
        <v>551</v>
      </c>
      <c r="C194" s="23" t="s">
        <v>63</v>
      </c>
      <c r="D194" s="22">
        <v>4.7</v>
      </c>
      <c r="E194" s="22">
        <v>4.7</v>
      </c>
      <c r="F194" s="22">
        <v>179.53</v>
      </c>
      <c r="G194" s="22">
        <f t="shared" si="2"/>
        <v>843.79</v>
      </c>
      <c r="H194" s="22" t="s">
        <v>520</v>
      </c>
    </row>
    <row r="195" s="76" customFormat="1" ht="30" customHeight="1" spans="1:8">
      <c r="A195" s="36">
        <v>191</v>
      </c>
      <c r="B195" s="22" t="s">
        <v>552</v>
      </c>
      <c r="C195" s="23" t="s">
        <v>172</v>
      </c>
      <c r="D195" s="22">
        <v>2.58</v>
      </c>
      <c r="E195" s="22">
        <v>2.58</v>
      </c>
      <c r="F195" s="22">
        <v>179.53</v>
      </c>
      <c r="G195" s="22">
        <f t="shared" si="2"/>
        <v>463.19</v>
      </c>
      <c r="H195" s="22" t="s">
        <v>520</v>
      </c>
    </row>
    <row r="196" s="76" customFormat="1" ht="30" customHeight="1" spans="1:8">
      <c r="A196" s="36">
        <v>192</v>
      </c>
      <c r="B196" s="22" t="s">
        <v>553</v>
      </c>
      <c r="C196" s="23" t="s">
        <v>12</v>
      </c>
      <c r="D196" s="22">
        <v>7.52</v>
      </c>
      <c r="E196" s="22">
        <v>7.52</v>
      </c>
      <c r="F196" s="22">
        <v>179.53</v>
      </c>
      <c r="G196" s="22">
        <f t="shared" si="2"/>
        <v>1350.07</v>
      </c>
      <c r="H196" s="22" t="s">
        <v>520</v>
      </c>
    </row>
    <row r="197" s="76" customFormat="1" ht="30" customHeight="1" spans="1:8">
      <c r="A197" s="36">
        <v>193</v>
      </c>
      <c r="B197" s="22" t="s">
        <v>554</v>
      </c>
      <c r="C197" s="23" t="s">
        <v>28</v>
      </c>
      <c r="D197" s="22">
        <v>9.57</v>
      </c>
      <c r="E197" s="22">
        <v>9.57</v>
      </c>
      <c r="F197" s="22">
        <v>179.53</v>
      </c>
      <c r="G197" s="22">
        <f t="shared" ref="G197:G260" si="3">ROUND(E197*F197,2)</f>
        <v>1718.1</v>
      </c>
      <c r="H197" s="22" t="s">
        <v>520</v>
      </c>
    </row>
    <row r="198" s="76" customFormat="1" ht="30" customHeight="1" spans="1:8">
      <c r="A198" s="36">
        <v>194</v>
      </c>
      <c r="B198" s="22" t="s">
        <v>555</v>
      </c>
      <c r="C198" s="23" t="s">
        <v>134</v>
      </c>
      <c r="D198" s="22">
        <v>5.89</v>
      </c>
      <c r="E198" s="22">
        <v>5.89</v>
      </c>
      <c r="F198" s="22">
        <v>179.53</v>
      </c>
      <c r="G198" s="22">
        <f t="shared" si="3"/>
        <v>1057.43</v>
      </c>
      <c r="H198" s="22" t="s">
        <v>520</v>
      </c>
    </row>
    <row r="199" s="76" customFormat="1" ht="30" customHeight="1" spans="1:8">
      <c r="A199" s="36">
        <v>195</v>
      </c>
      <c r="B199" s="22" t="s">
        <v>556</v>
      </c>
      <c r="C199" s="23" t="s">
        <v>44</v>
      </c>
      <c r="D199" s="22">
        <v>3.6</v>
      </c>
      <c r="E199" s="22">
        <v>3.6</v>
      </c>
      <c r="F199" s="22">
        <v>179.53</v>
      </c>
      <c r="G199" s="22">
        <f t="shared" si="3"/>
        <v>646.31</v>
      </c>
      <c r="H199" s="22" t="s">
        <v>520</v>
      </c>
    </row>
    <row r="200" s="76" customFormat="1" customHeight="1" spans="1:8">
      <c r="A200" s="36">
        <v>196</v>
      </c>
      <c r="B200" s="22" t="s">
        <v>557</v>
      </c>
      <c r="C200" s="23" t="s">
        <v>56</v>
      </c>
      <c r="D200" s="22">
        <v>3.16</v>
      </c>
      <c r="E200" s="22">
        <v>3.16</v>
      </c>
      <c r="F200" s="22">
        <v>179.53</v>
      </c>
      <c r="G200" s="22">
        <f t="shared" si="3"/>
        <v>567.31</v>
      </c>
      <c r="H200" s="22" t="s">
        <v>558</v>
      </c>
    </row>
    <row r="201" s="76" customFormat="1" customHeight="1" spans="1:8">
      <c r="A201" s="36">
        <v>197</v>
      </c>
      <c r="B201" s="22" t="s">
        <v>559</v>
      </c>
      <c r="C201" s="23" t="s">
        <v>41</v>
      </c>
      <c r="D201" s="22">
        <v>5.67</v>
      </c>
      <c r="E201" s="22">
        <v>5.67</v>
      </c>
      <c r="F201" s="22">
        <v>179.53</v>
      </c>
      <c r="G201" s="22">
        <f t="shared" si="3"/>
        <v>1017.94</v>
      </c>
      <c r="H201" s="22" t="s">
        <v>558</v>
      </c>
    </row>
    <row r="202" s="76" customFormat="1" customHeight="1" spans="1:8">
      <c r="A202" s="36">
        <v>198</v>
      </c>
      <c r="B202" s="23" t="s">
        <v>560</v>
      </c>
      <c r="C202" s="23" t="s">
        <v>37</v>
      </c>
      <c r="D202" s="22">
        <v>3.05</v>
      </c>
      <c r="E202" s="22">
        <v>3.05</v>
      </c>
      <c r="F202" s="22">
        <v>179.53</v>
      </c>
      <c r="G202" s="22">
        <f t="shared" si="3"/>
        <v>547.57</v>
      </c>
      <c r="H202" s="22" t="s">
        <v>558</v>
      </c>
    </row>
    <row r="203" s="76" customFormat="1" customHeight="1" spans="1:8">
      <c r="A203" s="36">
        <v>199</v>
      </c>
      <c r="B203" s="22" t="s">
        <v>561</v>
      </c>
      <c r="C203" s="23" t="s">
        <v>50</v>
      </c>
      <c r="D203" s="22">
        <v>2.44</v>
      </c>
      <c r="E203" s="22">
        <v>2.44</v>
      </c>
      <c r="F203" s="22">
        <v>179.53</v>
      </c>
      <c r="G203" s="22">
        <f t="shared" si="3"/>
        <v>438.05</v>
      </c>
      <c r="H203" s="22" t="s">
        <v>558</v>
      </c>
    </row>
    <row r="204" s="76" customFormat="1" customHeight="1" spans="1:8">
      <c r="A204" s="36">
        <v>200</v>
      </c>
      <c r="B204" s="22" t="s">
        <v>562</v>
      </c>
      <c r="C204" s="23" t="s">
        <v>56</v>
      </c>
      <c r="D204" s="22">
        <v>1.75</v>
      </c>
      <c r="E204" s="22">
        <v>1.75</v>
      </c>
      <c r="F204" s="22">
        <v>179.53</v>
      </c>
      <c r="G204" s="22">
        <f t="shared" si="3"/>
        <v>314.18</v>
      </c>
      <c r="H204" s="22" t="s">
        <v>558</v>
      </c>
    </row>
    <row r="205" s="76" customFormat="1" customHeight="1" spans="1:8">
      <c r="A205" s="36">
        <v>201</v>
      </c>
      <c r="B205" s="22" t="s">
        <v>563</v>
      </c>
      <c r="C205" s="23" t="s">
        <v>17</v>
      </c>
      <c r="D205" s="22">
        <v>4.51</v>
      </c>
      <c r="E205" s="22">
        <v>4.51</v>
      </c>
      <c r="F205" s="22">
        <v>179.53</v>
      </c>
      <c r="G205" s="22">
        <f t="shared" si="3"/>
        <v>809.68</v>
      </c>
      <c r="H205" s="22" t="s">
        <v>558</v>
      </c>
    </row>
    <row r="206" s="76" customFormat="1" customHeight="1" spans="1:8">
      <c r="A206" s="36">
        <v>202</v>
      </c>
      <c r="B206" s="22" t="s">
        <v>564</v>
      </c>
      <c r="C206" s="23" t="s">
        <v>28</v>
      </c>
      <c r="D206" s="22">
        <v>9.8</v>
      </c>
      <c r="E206" s="22">
        <v>9.8</v>
      </c>
      <c r="F206" s="22">
        <v>179.53</v>
      </c>
      <c r="G206" s="22">
        <f t="shared" si="3"/>
        <v>1759.39</v>
      </c>
      <c r="H206" s="22" t="s">
        <v>558</v>
      </c>
    </row>
    <row r="207" s="76" customFormat="1" customHeight="1" spans="1:8">
      <c r="A207" s="36">
        <v>203</v>
      </c>
      <c r="B207" s="22" t="s">
        <v>565</v>
      </c>
      <c r="C207" s="23" t="s">
        <v>328</v>
      </c>
      <c r="D207" s="22">
        <v>4.1</v>
      </c>
      <c r="E207" s="22">
        <v>4.1</v>
      </c>
      <c r="F207" s="22">
        <v>179.53</v>
      </c>
      <c r="G207" s="22">
        <f t="shared" si="3"/>
        <v>736.07</v>
      </c>
      <c r="H207" s="22" t="s">
        <v>558</v>
      </c>
    </row>
    <row r="208" s="76" customFormat="1" customHeight="1" spans="1:8">
      <c r="A208" s="36">
        <v>204</v>
      </c>
      <c r="B208" s="22" t="s">
        <v>566</v>
      </c>
      <c r="C208" s="23" t="s">
        <v>134</v>
      </c>
      <c r="D208" s="22">
        <v>1.82</v>
      </c>
      <c r="E208" s="22">
        <v>1.82</v>
      </c>
      <c r="F208" s="22">
        <v>179.53</v>
      </c>
      <c r="G208" s="22">
        <f t="shared" si="3"/>
        <v>326.74</v>
      </c>
      <c r="H208" s="22" t="s">
        <v>558</v>
      </c>
    </row>
    <row r="209" s="76" customFormat="1" customHeight="1" spans="1:8">
      <c r="A209" s="36">
        <v>205</v>
      </c>
      <c r="B209" s="22" t="s">
        <v>567</v>
      </c>
      <c r="C209" s="23" t="s">
        <v>89</v>
      </c>
      <c r="D209" s="22">
        <v>5.94</v>
      </c>
      <c r="E209" s="22">
        <v>5.94</v>
      </c>
      <c r="F209" s="22">
        <v>179.53</v>
      </c>
      <c r="G209" s="22">
        <f t="shared" si="3"/>
        <v>1066.41</v>
      </c>
      <c r="H209" s="22" t="s">
        <v>558</v>
      </c>
    </row>
    <row r="210" s="76" customFormat="1" customHeight="1" spans="1:8">
      <c r="A210" s="36">
        <v>206</v>
      </c>
      <c r="B210" s="22" t="s">
        <v>568</v>
      </c>
      <c r="C210" s="23" t="s">
        <v>134</v>
      </c>
      <c r="D210" s="22">
        <v>7.57</v>
      </c>
      <c r="E210" s="22">
        <v>7.57</v>
      </c>
      <c r="F210" s="22">
        <v>179.53</v>
      </c>
      <c r="G210" s="22">
        <f t="shared" si="3"/>
        <v>1359.04</v>
      </c>
      <c r="H210" s="22" t="s">
        <v>558</v>
      </c>
    </row>
    <row r="211" s="76" customFormat="1" customHeight="1" spans="1:8">
      <c r="A211" s="36">
        <v>207</v>
      </c>
      <c r="B211" s="22" t="s">
        <v>569</v>
      </c>
      <c r="C211" s="23" t="s">
        <v>519</v>
      </c>
      <c r="D211" s="22">
        <v>3.47</v>
      </c>
      <c r="E211" s="22">
        <v>3.47</v>
      </c>
      <c r="F211" s="22">
        <v>179.53</v>
      </c>
      <c r="G211" s="22">
        <f t="shared" si="3"/>
        <v>622.97</v>
      </c>
      <c r="H211" s="22" t="s">
        <v>558</v>
      </c>
    </row>
    <row r="212" s="76" customFormat="1" customHeight="1" spans="1:8">
      <c r="A212" s="36">
        <v>208</v>
      </c>
      <c r="B212" s="22" t="s">
        <v>570</v>
      </c>
      <c r="C212" s="23" t="s">
        <v>23</v>
      </c>
      <c r="D212" s="22">
        <v>5.65</v>
      </c>
      <c r="E212" s="22">
        <v>5.65</v>
      </c>
      <c r="F212" s="22">
        <v>179.53</v>
      </c>
      <c r="G212" s="22">
        <f t="shared" si="3"/>
        <v>1014.34</v>
      </c>
      <c r="H212" s="22" t="s">
        <v>558</v>
      </c>
    </row>
    <row r="213" s="76" customFormat="1" customHeight="1" spans="1:8">
      <c r="A213" s="36">
        <v>209</v>
      </c>
      <c r="B213" s="22" t="s">
        <v>571</v>
      </c>
      <c r="C213" s="23" t="s">
        <v>50</v>
      </c>
      <c r="D213" s="22">
        <v>6.56</v>
      </c>
      <c r="E213" s="22">
        <v>6.56</v>
      </c>
      <c r="F213" s="22">
        <v>179.53</v>
      </c>
      <c r="G213" s="22">
        <f t="shared" si="3"/>
        <v>1177.72</v>
      </c>
      <c r="H213" s="22" t="s">
        <v>558</v>
      </c>
    </row>
    <row r="214" s="76" customFormat="1" customHeight="1" spans="1:8">
      <c r="A214" s="36">
        <v>210</v>
      </c>
      <c r="B214" s="22" t="s">
        <v>572</v>
      </c>
      <c r="C214" s="23" t="s">
        <v>65</v>
      </c>
      <c r="D214" s="22">
        <v>5.63</v>
      </c>
      <c r="E214" s="22">
        <v>5.63</v>
      </c>
      <c r="F214" s="22">
        <v>179.53</v>
      </c>
      <c r="G214" s="22">
        <f t="shared" si="3"/>
        <v>1010.75</v>
      </c>
      <c r="H214" s="22" t="s">
        <v>558</v>
      </c>
    </row>
    <row r="215" s="76" customFormat="1" customHeight="1" spans="1:8">
      <c r="A215" s="36">
        <v>211</v>
      </c>
      <c r="B215" s="22" t="s">
        <v>573</v>
      </c>
      <c r="C215" s="23" t="s">
        <v>134</v>
      </c>
      <c r="D215" s="22">
        <v>7.1</v>
      </c>
      <c r="E215" s="22">
        <v>7.1</v>
      </c>
      <c r="F215" s="22">
        <v>179.53</v>
      </c>
      <c r="G215" s="22">
        <f t="shared" si="3"/>
        <v>1274.66</v>
      </c>
      <c r="H215" s="22" t="s">
        <v>558</v>
      </c>
    </row>
    <row r="216" s="76" customFormat="1" customHeight="1" spans="1:8">
      <c r="A216" s="36">
        <v>212</v>
      </c>
      <c r="B216" s="22" t="s">
        <v>574</v>
      </c>
      <c r="C216" s="23" t="s">
        <v>28</v>
      </c>
      <c r="D216" s="22">
        <v>5.37</v>
      </c>
      <c r="E216" s="22">
        <v>5.37</v>
      </c>
      <c r="F216" s="22">
        <v>179.53</v>
      </c>
      <c r="G216" s="22">
        <f t="shared" si="3"/>
        <v>964.08</v>
      </c>
      <c r="H216" s="22" t="s">
        <v>558</v>
      </c>
    </row>
    <row r="217" s="76" customFormat="1" customHeight="1" spans="1:8">
      <c r="A217" s="36">
        <v>213</v>
      </c>
      <c r="B217" s="22" t="s">
        <v>575</v>
      </c>
      <c r="C217" s="23" t="s">
        <v>576</v>
      </c>
      <c r="D217" s="22">
        <v>6.31</v>
      </c>
      <c r="E217" s="22">
        <v>6.31</v>
      </c>
      <c r="F217" s="22">
        <v>179.53</v>
      </c>
      <c r="G217" s="22">
        <f t="shared" si="3"/>
        <v>1132.83</v>
      </c>
      <c r="H217" s="22" t="s">
        <v>558</v>
      </c>
    </row>
    <row r="218" s="76" customFormat="1" customHeight="1" spans="1:8">
      <c r="A218" s="36">
        <v>214</v>
      </c>
      <c r="B218" s="22" t="s">
        <v>577</v>
      </c>
      <c r="C218" s="23" t="s">
        <v>578</v>
      </c>
      <c r="D218" s="22">
        <v>3.02</v>
      </c>
      <c r="E218" s="22">
        <v>3.02</v>
      </c>
      <c r="F218" s="22">
        <v>179.53</v>
      </c>
      <c r="G218" s="22">
        <f t="shared" si="3"/>
        <v>542.18</v>
      </c>
      <c r="H218" s="22" t="s">
        <v>558</v>
      </c>
    </row>
    <row r="219" s="76" customFormat="1" customHeight="1" spans="1:8">
      <c r="A219" s="36">
        <v>215</v>
      </c>
      <c r="B219" s="22" t="s">
        <v>284</v>
      </c>
      <c r="C219" s="23" t="s">
        <v>21</v>
      </c>
      <c r="D219" s="22">
        <v>2.48</v>
      </c>
      <c r="E219" s="22">
        <v>2.48</v>
      </c>
      <c r="F219" s="22">
        <v>179.53</v>
      </c>
      <c r="G219" s="22">
        <f t="shared" si="3"/>
        <v>445.23</v>
      </c>
      <c r="H219" s="22" t="s">
        <v>558</v>
      </c>
    </row>
    <row r="220" s="76" customFormat="1" customHeight="1" spans="1:8">
      <c r="A220" s="36">
        <v>216</v>
      </c>
      <c r="B220" s="22" t="s">
        <v>579</v>
      </c>
      <c r="C220" s="23" t="s">
        <v>23</v>
      </c>
      <c r="D220" s="22">
        <v>1.54</v>
      </c>
      <c r="E220" s="22">
        <v>1.54</v>
      </c>
      <c r="F220" s="22">
        <v>179.53</v>
      </c>
      <c r="G220" s="22">
        <f t="shared" si="3"/>
        <v>276.48</v>
      </c>
      <c r="H220" s="22" t="s">
        <v>558</v>
      </c>
    </row>
    <row r="221" s="76" customFormat="1" customHeight="1" spans="1:8">
      <c r="A221" s="36">
        <v>217</v>
      </c>
      <c r="B221" s="22" t="s">
        <v>580</v>
      </c>
      <c r="C221" s="23" t="s">
        <v>46</v>
      </c>
      <c r="D221" s="22">
        <v>1.62</v>
      </c>
      <c r="E221" s="22">
        <v>1.62</v>
      </c>
      <c r="F221" s="22">
        <v>179.53</v>
      </c>
      <c r="G221" s="22">
        <f t="shared" si="3"/>
        <v>290.84</v>
      </c>
      <c r="H221" s="22" t="s">
        <v>558</v>
      </c>
    </row>
    <row r="222" s="76" customFormat="1" customHeight="1" spans="1:8">
      <c r="A222" s="36">
        <v>218</v>
      </c>
      <c r="B222" s="22" t="s">
        <v>581</v>
      </c>
      <c r="C222" s="23" t="s">
        <v>75</v>
      </c>
      <c r="D222" s="22">
        <v>5.97</v>
      </c>
      <c r="E222" s="22">
        <v>5.97</v>
      </c>
      <c r="F222" s="22">
        <v>179.53</v>
      </c>
      <c r="G222" s="22">
        <f t="shared" si="3"/>
        <v>1071.79</v>
      </c>
      <c r="H222" s="22" t="s">
        <v>558</v>
      </c>
    </row>
    <row r="223" s="76" customFormat="1" customHeight="1" spans="1:8">
      <c r="A223" s="36">
        <v>219</v>
      </c>
      <c r="B223" s="22" t="s">
        <v>582</v>
      </c>
      <c r="C223" s="23" t="s">
        <v>12</v>
      </c>
      <c r="D223" s="22">
        <v>3.91</v>
      </c>
      <c r="E223" s="22">
        <v>3.91</v>
      </c>
      <c r="F223" s="22">
        <v>179.53</v>
      </c>
      <c r="G223" s="22">
        <f t="shared" si="3"/>
        <v>701.96</v>
      </c>
      <c r="H223" s="22" t="s">
        <v>558</v>
      </c>
    </row>
    <row r="224" s="76" customFormat="1" customHeight="1" spans="1:8">
      <c r="A224" s="36">
        <v>220</v>
      </c>
      <c r="B224" s="22" t="s">
        <v>583</v>
      </c>
      <c r="C224" s="23" t="s">
        <v>39</v>
      </c>
      <c r="D224" s="22">
        <v>1.28</v>
      </c>
      <c r="E224" s="22">
        <v>1.28</v>
      </c>
      <c r="F224" s="22">
        <v>179.53</v>
      </c>
      <c r="G224" s="22">
        <f t="shared" si="3"/>
        <v>229.8</v>
      </c>
      <c r="H224" s="22" t="s">
        <v>558</v>
      </c>
    </row>
    <row r="225" s="76" customFormat="1" customHeight="1" spans="1:8">
      <c r="A225" s="36">
        <v>221</v>
      </c>
      <c r="B225" s="22" t="s">
        <v>400</v>
      </c>
      <c r="C225" s="23" t="s">
        <v>63</v>
      </c>
      <c r="D225" s="22">
        <v>2.73</v>
      </c>
      <c r="E225" s="22">
        <v>2.73</v>
      </c>
      <c r="F225" s="22">
        <v>179.53</v>
      </c>
      <c r="G225" s="22">
        <f t="shared" si="3"/>
        <v>490.12</v>
      </c>
      <c r="H225" s="22" t="s">
        <v>558</v>
      </c>
    </row>
    <row r="226" s="76" customFormat="1" customHeight="1" spans="1:8">
      <c r="A226" s="36">
        <v>222</v>
      </c>
      <c r="B226" s="22" t="s">
        <v>584</v>
      </c>
      <c r="C226" s="23" t="s">
        <v>17</v>
      </c>
      <c r="D226" s="22">
        <v>7.2</v>
      </c>
      <c r="E226" s="22">
        <v>7.2</v>
      </c>
      <c r="F226" s="22">
        <v>179.53</v>
      </c>
      <c r="G226" s="22">
        <f t="shared" si="3"/>
        <v>1292.62</v>
      </c>
      <c r="H226" s="22" t="s">
        <v>558</v>
      </c>
    </row>
    <row r="227" s="76" customFormat="1" customHeight="1" spans="1:8">
      <c r="A227" s="36">
        <v>223</v>
      </c>
      <c r="B227" s="22" t="s">
        <v>585</v>
      </c>
      <c r="C227" s="23" t="s">
        <v>35</v>
      </c>
      <c r="D227" s="22">
        <v>1.44</v>
      </c>
      <c r="E227" s="22">
        <v>1.44</v>
      </c>
      <c r="F227" s="22">
        <v>179.53</v>
      </c>
      <c r="G227" s="22">
        <f t="shared" si="3"/>
        <v>258.52</v>
      </c>
      <c r="H227" s="22" t="s">
        <v>558</v>
      </c>
    </row>
    <row r="228" s="76" customFormat="1" customHeight="1" spans="1:8">
      <c r="A228" s="36">
        <v>224</v>
      </c>
      <c r="B228" s="22" t="s">
        <v>586</v>
      </c>
      <c r="C228" s="23" t="s">
        <v>15</v>
      </c>
      <c r="D228" s="22">
        <v>8.94</v>
      </c>
      <c r="E228" s="22">
        <v>8.94</v>
      </c>
      <c r="F228" s="22">
        <v>179.53</v>
      </c>
      <c r="G228" s="22">
        <f t="shared" si="3"/>
        <v>1605</v>
      </c>
      <c r="H228" s="22" t="s">
        <v>558</v>
      </c>
    </row>
    <row r="229" s="76" customFormat="1" customHeight="1" spans="1:8">
      <c r="A229" s="36">
        <v>225</v>
      </c>
      <c r="B229" s="22" t="s">
        <v>587</v>
      </c>
      <c r="C229" s="23" t="s">
        <v>21</v>
      </c>
      <c r="D229" s="22">
        <v>2.71</v>
      </c>
      <c r="E229" s="22">
        <v>2.71</v>
      </c>
      <c r="F229" s="22">
        <v>179.53</v>
      </c>
      <c r="G229" s="22">
        <f t="shared" si="3"/>
        <v>486.53</v>
      </c>
      <c r="H229" s="22" t="s">
        <v>558</v>
      </c>
    </row>
    <row r="230" s="76" customFormat="1" customHeight="1" spans="1:8">
      <c r="A230" s="36">
        <v>226</v>
      </c>
      <c r="B230" s="22" t="s">
        <v>588</v>
      </c>
      <c r="C230" s="23" t="s">
        <v>116</v>
      </c>
      <c r="D230" s="22">
        <v>6.54</v>
      </c>
      <c r="E230" s="22">
        <v>6.54</v>
      </c>
      <c r="F230" s="22">
        <v>179.53</v>
      </c>
      <c r="G230" s="22">
        <f t="shared" si="3"/>
        <v>1174.13</v>
      </c>
      <c r="H230" s="22" t="s">
        <v>558</v>
      </c>
    </row>
    <row r="231" s="76" customFormat="1" customHeight="1" spans="1:8">
      <c r="A231" s="36">
        <v>227</v>
      </c>
      <c r="B231" s="22" t="s">
        <v>589</v>
      </c>
      <c r="C231" s="23" t="s">
        <v>56</v>
      </c>
      <c r="D231" s="22">
        <v>1.41</v>
      </c>
      <c r="E231" s="22">
        <v>1.41</v>
      </c>
      <c r="F231" s="22">
        <v>179.53</v>
      </c>
      <c r="G231" s="22">
        <f t="shared" si="3"/>
        <v>253.14</v>
      </c>
      <c r="H231" s="22" t="s">
        <v>590</v>
      </c>
    </row>
    <row r="232" s="76" customFormat="1" customHeight="1" spans="1:8">
      <c r="A232" s="36">
        <v>228</v>
      </c>
      <c r="B232" s="22" t="s">
        <v>446</v>
      </c>
      <c r="C232" s="23" t="s">
        <v>53</v>
      </c>
      <c r="D232" s="22">
        <v>5.03</v>
      </c>
      <c r="E232" s="22">
        <v>5.03</v>
      </c>
      <c r="F232" s="22">
        <v>179.53</v>
      </c>
      <c r="G232" s="22">
        <f t="shared" si="3"/>
        <v>903.04</v>
      </c>
      <c r="H232" s="22" t="s">
        <v>590</v>
      </c>
    </row>
    <row r="233" s="76" customFormat="1" customHeight="1" spans="1:8">
      <c r="A233" s="36">
        <v>229</v>
      </c>
      <c r="B233" s="22" t="s">
        <v>591</v>
      </c>
      <c r="C233" s="23" t="s">
        <v>44</v>
      </c>
      <c r="D233" s="22">
        <v>5.79</v>
      </c>
      <c r="E233" s="22">
        <v>5.79</v>
      </c>
      <c r="F233" s="22">
        <v>179.53</v>
      </c>
      <c r="G233" s="22">
        <f t="shared" si="3"/>
        <v>1039.48</v>
      </c>
      <c r="H233" s="22" t="s">
        <v>590</v>
      </c>
    </row>
    <row r="234" s="76" customFormat="1" customHeight="1" spans="1:8">
      <c r="A234" s="36">
        <v>230</v>
      </c>
      <c r="B234" s="22" t="s">
        <v>592</v>
      </c>
      <c r="C234" s="23" t="s">
        <v>275</v>
      </c>
      <c r="D234" s="22">
        <v>6.22</v>
      </c>
      <c r="E234" s="22">
        <v>6.22</v>
      </c>
      <c r="F234" s="22">
        <v>179.53</v>
      </c>
      <c r="G234" s="22">
        <f t="shared" si="3"/>
        <v>1116.68</v>
      </c>
      <c r="H234" s="22" t="s">
        <v>590</v>
      </c>
    </row>
    <row r="235" s="76" customFormat="1" customHeight="1" spans="1:8">
      <c r="A235" s="36">
        <v>231</v>
      </c>
      <c r="B235" s="22" t="s">
        <v>593</v>
      </c>
      <c r="C235" s="23" t="s">
        <v>68</v>
      </c>
      <c r="D235" s="22">
        <v>10.32</v>
      </c>
      <c r="E235" s="22">
        <v>10.32</v>
      </c>
      <c r="F235" s="22">
        <v>179.53</v>
      </c>
      <c r="G235" s="22">
        <f t="shared" si="3"/>
        <v>1852.75</v>
      </c>
      <c r="H235" s="22" t="s">
        <v>590</v>
      </c>
    </row>
    <row r="236" s="76" customFormat="1" customHeight="1" spans="1:8">
      <c r="A236" s="36">
        <v>232</v>
      </c>
      <c r="B236" s="22" t="s">
        <v>594</v>
      </c>
      <c r="C236" s="23" t="s">
        <v>53</v>
      </c>
      <c r="D236" s="22">
        <v>6.03</v>
      </c>
      <c r="E236" s="22">
        <v>6.03</v>
      </c>
      <c r="F236" s="22">
        <v>179.53</v>
      </c>
      <c r="G236" s="22">
        <f t="shared" si="3"/>
        <v>1082.57</v>
      </c>
      <c r="H236" s="22" t="s">
        <v>590</v>
      </c>
    </row>
    <row r="237" s="76" customFormat="1" customHeight="1" spans="1:8">
      <c r="A237" s="36">
        <v>233</v>
      </c>
      <c r="B237" s="22" t="s">
        <v>595</v>
      </c>
      <c r="C237" s="23" t="s">
        <v>95</v>
      </c>
      <c r="D237" s="22">
        <v>1.82</v>
      </c>
      <c r="E237" s="22">
        <v>1.82</v>
      </c>
      <c r="F237" s="22">
        <v>179.53</v>
      </c>
      <c r="G237" s="22">
        <f t="shared" si="3"/>
        <v>326.74</v>
      </c>
      <c r="H237" s="22" t="s">
        <v>590</v>
      </c>
    </row>
    <row r="238" s="76" customFormat="1" customHeight="1" spans="1:8">
      <c r="A238" s="36">
        <v>234</v>
      </c>
      <c r="B238" s="22" t="s">
        <v>596</v>
      </c>
      <c r="C238" s="23" t="s">
        <v>21</v>
      </c>
      <c r="D238" s="22">
        <v>3.48</v>
      </c>
      <c r="E238" s="22">
        <v>3.48</v>
      </c>
      <c r="F238" s="22">
        <v>179.53</v>
      </c>
      <c r="G238" s="22">
        <f t="shared" si="3"/>
        <v>624.76</v>
      </c>
      <c r="H238" s="22" t="s">
        <v>590</v>
      </c>
    </row>
    <row r="239" s="76" customFormat="1" customHeight="1" spans="1:8">
      <c r="A239" s="36">
        <v>235</v>
      </c>
      <c r="B239" s="22" t="s">
        <v>597</v>
      </c>
      <c r="C239" s="23" t="s">
        <v>53</v>
      </c>
      <c r="D239" s="22">
        <v>6.19</v>
      </c>
      <c r="E239" s="22">
        <v>6.19</v>
      </c>
      <c r="F239" s="22">
        <v>179.53</v>
      </c>
      <c r="G239" s="22">
        <f t="shared" si="3"/>
        <v>1111.29</v>
      </c>
      <c r="H239" s="22" t="s">
        <v>590</v>
      </c>
    </row>
    <row r="240" s="76" customFormat="1" customHeight="1" spans="1:8">
      <c r="A240" s="36">
        <v>236</v>
      </c>
      <c r="B240" s="22" t="s">
        <v>598</v>
      </c>
      <c r="C240" s="23" t="s">
        <v>56</v>
      </c>
      <c r="D240" s="22">
        <v>3.14</v>
      </c>
      <c r="E240" s="22">
        <v>3.14</v>
      </c>
      <c r="F240" s="22">
        <v>179.53</v>
      </c>
      <c r="G240" s="22">
        <f t="shared" si="3"/>
        <v>563.72</v>
      </c>
      <c r="H240" s="22" t="s">
        <v>590</v>
      </c>
    </row>
    <row r="241" s="76" customFormat="1" customHeight="1" spans="1:8">
      <c r="A241" s="36">
        <v>237</v>
      </c>
      <c r="B241" s="22" t="s">
        <v>599</v>
      </c>
      <c r="C241" s="23" t="s">
        <v>44</v>
      </c>
      <c r="D241" s="22">
        <v>8.16</v>
      </c>
      <c r="E241" s="22">
        <v>8.16</v>
      </c>
      <c r="F241" s="22">
        <v>179.53</v>
      </c>
      <c r="G241" s="22">
        <f t="shared" si="3"/>
        <v>1464.96</v>
      </c>
      <c r="H241" s="22" t="s">
        <v>590</v>
      </c>
    </row>
    <row r="242" s="76" customFormat="1" customHeight="1" spans="1:8">
      <c r="A242" s="36">
        <v>238</v>
      </c>
      <c r="B242" s="22" t="s">
        <v>600</v>
      </c>
      <c r="C242" s="23" t="s">
        <v>12</v>
      </c>
      <c r="D242" s="22">
        <v>9.97</v>
      </c>
      <c r="E242" s="22">
        <v>9.97</v>
      </c>
      <c r="F242" s="22">
        <v>179.53</v>
      </c>
      <c r="G242" s="22">
        <f t="shared" si="3"/>
        <v>1789.91</v>
      </c>
      <c r="H242" s="22" t="s">
        <v>590</v>
      </c>
    </row>
    <row r="243" s="76" customFormat="1" customHeight="1" spans="1:8">
      <c r="A243" s="36">
        <v>239</v>
      </c>
      <c r="B243" s="22" t="s">
        <v>601</v>
      </c>
      <c r="C243" s="23" t="s">
        <v>602</v>
      </c>
      <c r="D243" s="22">
        <v>2.9</v>
      </c>
      <c r="E243" s="22">
        <v>2.9</v>
      </c>
      <c r="F243" s="22">
        <v>179.53</v>
      </c>
      <c r="G243" s="22">
        <f t="shared" si="3"/>
        <v>520.64</v>
      </c>
      <c r="H243" s="22" t="s">
        <v>590</v>
      </c>
    </row>
    <row r="244" s="76" customFormat="1" customHeight="1" spans="1:8">
      <c r="A244" s="36">
        <v>240</v>
      </c>
      <c r="B244" s="22" t="s">
        <v>603</v>
      </c>
      <c r="C244" s="23" t="s">
        <v>89</v>
      </c>
      <c r="D244" s="22">
        <v>5.09</v>
      </c>
      <c r="E244" s="22">
        <v>5.09</v>
      </c>
      <c r="F244" s="22">
        <v>179.53</v>
      </c>
      <c r="G244" s="22">
        <f t="shared" si="3"/>
        <v>913.81</v>
      </c>
      <c r="H244" s="22" t="s">
        <v>590</v>
      </c>
    </row>
    <row r="245" s="76" customFormat="1" customHeight="1" spans="1:8">
      <c r="A245" s="36">
        <v>241</v>
      </c>
      <c r="B245" s="22" t="s">
        <v>604</v>
      </c>
      <c r="C245" s="23" t="s">
        <v>26</v>
      </c>
      <c r="D245" s="22">
        <v>6.56</v>
      </c>
      <c r="E245" s="22">
        <v>6.56</v>
      </c>
      <c r="F245" s="22">
        <v>179.53</v>
      </c>
      <c r="G245" s="22">
        <f t="shared" si="3"/>
        <v>1177.72</v>
      </c>
      <c r="H245" s="22" t="s">
        <v>590</v>
      </c>
    </row>
    <row r="246" s="76" customFormat="1" customHeight="1" spans="1:8">
      <c r="A246" s="36">
        <v>242</v>
      </c>
      <c r="B246" s="22" t="s">
        <v>605</v>
      </c>
      <c r="C246" s="23" t="s">
        <v>50</v>
      </c>
      <c r="D246" s="22">
        <v>2.44</v>
      </c>
      <c r="E246" s="22">
        <v>2.44</v>
      </c>
      <c r="F246" s="22">
        <v>179.53</v>
      </c>
      <c r="G246" s="22">
        <f t="shared" si="3"/>
        <v>438.05</v>
      </c>
      <c r="H246" s="22" t="s">
        <v>590</v>
      </c>
    </row>
    <row r="247" s="76" customFormat="1" customHeight="1" spans="1:8">
      <c r="A247" s="36">
        <v>243</v>
      </c>
      <c r="B247" s="22" t="s">
        <v>606</v>
      </c>
      <c r="C247" s="23" t="s">
        <v>44</v>
      </c>
      <c r="D247" s="22">
        <v>9.43</v>
      </c>
      <c r="E247" s="22">
        <v>9.43</v>
      </c>
      <c r="F247" s="22">
        <v>179.53</v>
      </c>
      <c r="G247" s="22">
        <f t="shared" si="3"/>
        <v>1692.97</v>
      </c>
      <c r="H247" s="22" t="s">
        <v>590</v>
      </c>
    </row>
    <row r="248" s="76" customFormat="1" customHeight="1" spans="1:8">
      <c r="A248" s="36">
        <v>244</v>
      </c>
      <c r="B248" s="22" t="s">
        <v>607</v>
      </c>
      <c r="C248" s="23" t="s">
        <v>104</v>
      </c>
      <c r="D248" s="22">
        <v>7.6</v>
      </c>
      <c r="E248" s="22">
        <v>7.6</v>
      </c>
      <c r="F248" s="22">
        <v>179.53</v>
      </c>
      <c r="G248" s="22">
        <f t="shared" si="3"/>
        <v>1364.43</v>
      </c>
      <c r="H248" s="22" t="s">
        <v>590</v>
      </c>
    </row>
    <row r="249" s="76" customFormat="1" customHeight="1" spans="1:8">
      <c r="A249" s="36">
        <v>245</v>
      </c>
      <c r="B249" s="22" t="s">
        <v>608</v>
      </c>
      <c r="C249" s="23" t="s">
        <v>23</v>
      </c>
      <c r="D249" s="22">
        <v>8.44</v>
      </c>
      <c r="E249" s="22">
        <v>8.44</v>
      </c>
      <c r="F249" s="22">
        <v>179.53</v>
      </c>
      <c r="G249" s="22">
        <f t="shared" si="3"/>
        <v>1515.23</v>
      </c>
      <c r="H249" s="22" t="s">
        <v>590</v>
      </c>
    </row>
    <row r="250" s="76" customFormat="1" customHeight="1" spans="1:8">
      <c r="A250" s="36">
        <v>246</v>
      </c>
      <c r="B250" s="22" t="s">
        <v>609</v>
      </c>
      <c r="C250" s="23" t="s">
        <v>26</v>
      </c>
      <c r="D250" s="22">
        <v>2.59</v>
      </c>
      <c r="E250" s="22">
        <v>2.59</v>
      </c>
      <c r="F250" s="22">
        <v>179.53</v>
      </c>
      <c r="G250" s="22">
        <f t="shared" si="3"/>
        <v>464.98</v>
      </c>
      <c r="H250" s="22" t="s">
        <v>590</v>
      </c>
    </row>
    <row r="251" s="76" customFormat="1" customHeight="1" spans="1:8">
      <c r="A251" s="36">
        <v>247</v>
      </c>
      <c r="B251" s="22" t="s">
        <v>610</v>
      </c>
      <c r="C251" s="23" t="s">
        <v>89</v>
      </c>
      <c r="D251" s="22">
        <v>3.68</v>
      </c>
      <c r="E251" s="22">
        <v>3.68</v>
      </c>
      <c r="F251" s="22">
        <v>179.53</v>
      </c>
      <c r="G251" s="22">
        <f t="shared" si="3"/>
        <v>660.67</v>
      </c>
      <c r="H251" s="22" t="s">
        <v>590</v>
      </c>
    </row>
    <row r="252" s="76" customFormat="1" customHeight="1" spans="1:8">
      <c r="A252" s="36">
        <v>248</v>
      </c>
      <c r="B252" s="22" t="s">
        <v>42</v>
      </c>
      <c r="C252" s="23" t="s">
        <v>142</v>
      </c>
      <c r="D252" s="22">
        <v>5.66</v>
      </c>
      <c r="E252" s="22">
        <v>5.66</v>
      </c>
      <c r="F252" s="22">
        <v>179.53</v>
      </c>
      <c r="G252" s="22">
        <f t="shared" si="3"/>
        <v>1016.14</v>
      </c>
      <c r="H252" s="22" t="s">
        <v>590</v>
      </c>
    </row>
    <row r="253" s="76" customFormat="1" customHeight="1" spans="1:8">
      <c r="A253" s="36">
        <v>249</v>
      </c>
      <c r="B253" s="22" t="s">
        <v>611</v>
      </c>
      <c r="C253" s="23" t="s">
        <v>56</v>
      </c>
      <c r="D253" s="22">
        <v>0.55</v>
      </c>
      <c r="E253" s="22">
        <v>0.55</v>
      </c>
      <c r="F253" s="22">
        <v>179.53</v>
      </c>
      <c r="G253" s="22">
        <f t="shared" si="3"/>
        <v>98.74</v>
      </c>
      <c r="H253" s="22" t="s">
        <v>590</v>
      </c>
    </row>
    <row r="254" s="76" customFormat="1" customHeight="1" spans="1:8">
      <c r="A254" s="36">
        <v>250</v>
      </c>
      <c r="B254" s="22" t="s">
        <v>612</v>
      </c>
      <c r="C254" s="23" t="s">
        <v>53</v>
      </c>
      <c r="D254" s="22">
        <v>1.06</v>
      </c>
      <c r="E254" s="22">
        <v>1.06</v>
      </c>
      <c r="F254" s="22">
        <v>179.53</v>
      </c>
      <c r="G254" s="22">
        <f t="shared" si="3"/>
        <v>190.3</v>
      </c>
      <c r="H254" s="22" t="s">
        <v>590</v>
      </c>
    </row>
    <row r="255" s="76" customFormat="1" customHeight="1" spans="1:8">
      <c r="A255" s="36">
        <v>251</v>
      </c>
      <c r="B255" s="22" t="s">
        <v>613</v>
      </c>
      <c r="C255" s="23" t="s">
        <v>104</v>
      </c>
      <c r="D255" s="22">
        <v>1.51</v>
      </c>
      <c r="E255" s="22">
        <v>1.51</v>
      </c>
      <c r="F255" s="22">
        <v>179.53</v>
      </c>
      <c r="G255" s="22">
        <f t="shared" si="3"/>
        <v>271.09</v>
      </c>
      <c r="H255" s="22" t="s">
        <v>590</v>
      </c>
    </row>
    <row r="256" s="76" customFormat="1" customHeight="1" spans="1:8">
      <c r="A256" s="36">
        <v>252</v>
      </c>
      <c r="B256" s="22" t="s">
        <v>614</v>
      </c>
      <c r="C256" s="23" t="s">
        <v>19</v>
      </c>
      <c r="D256" s="22">
        <v>1.63</v>
      </c>
      <c r="E256" s="22">
        <v>1.63</v>
      </c>
      <c r="F256" s="22">
        <v>179.53</v>
      </c>
      <c r="G256" s="22">
        <f t="shared" si="3"/>
        <v>292.63</v>
      </c>
      <c r="H256" s="22" t="s">
        <v>590</v>
      </c>
    </row>
    <row r="257" s="76" customFormat="1" customHeight="1" spans="1:8">
      <c r="A257" s="36">
        <v>253</v>
      </c>
      <c r="B257" s="94" t="s">
        <v>615</v>
      </c>
      <c r="C257" s="146" t="s">
        <v>134</v>
      </c>
      <c r="D257" s="22">
        <v>0.66</v>
      </c>
      <c r="E257" s="22">
        <v>0.66</v>
      </c>
      <c r="F257" s="22">
        <v>179.53</v>
      </c>
      <c r="G257" s="22">
        <f t="shared" si="3"/>
        <v>118.49</v>
      </c>
      <c r="H257" s="22" t="s">
        <v>143</v>
      </c>
    </row>
    <row r="258" s="76" customFormat="1" customHeight="1" spans="1:8">
      <c r="A258" s="36">
        <v>254</v>
      </c>
      <c r="B258" s="94" t="s">
        <v>616</v>
      </c>
      <c r="C258" s="146" t="s">
        <v>101</v>
      </c>
      <c r="D258" s="22">
        <v>1.29</v>
      </c>
      <c r="E258" s="22">
        <v>1.29</v>
      </c>
      <c r="F258" s="22">
        <v>179.53</v>
      </c>
      <c r="G258" s="22">
        <f t="shared" si="3"/>
        <v>231.59</v>
      </c>
      <c r="H258" s="22" t="s">
        <v>143</v>
      </c>
    </row>
    <row r="259" s="76" customFormat="1" customHeight="1" spans="1:8">
      <c r="A259" s="36">
        <v>255</v>
      </c>
      <c r="B259" s="94" t="s">
        <v>617</v>
      </c>
      <c r="C259" s="146" t="s">
        <v>89</v>
      </c>
      <c r="D259" s="22">
        <v>4.4</v>
      </c>
      <c r="E259" s="22">
        <v>4.4</v>
      </c>
      <c r="F259" s="22">
        <v>179.53</v>
      </c>
      <c r="G259" s="22">
        <f t="shared" si="3"/>
        <v>789.93</v>
      </c>
      <c r="H259" s="22" t="s">
        <v>143</v>
      </c>
    </row>
    <row r="260" s="76" customFormat="1" customHeight="1" spans="1:8">
      <c r="A260" s="36">
        <v>256</v>
      </c>
      <c r="B260" s="94" t="s">
        <v>618</v>
      </c>
      <c r="C260" s="146" t="s">
        <v>95</v>
      </c>
      <c r="D260" s="22">
        <v>1.23</v>
      </c>
      <c r="E260" s="22">
        <v>1.23</v>
      </c>
      <c r="F260" s="22">
        <v>179.53</v>
      </c>
      <c r="G260" s="22">
        <f t="shared" si="3"/>
        <v>220.82</v>
      </c>
      <c r="H260" s="22" t="s">
        <v>143</v>
      </c>
    </row>
    <row r="261" s="76" customFormat="1" customHeight="1" spans="1:8">
      <c r="A261" s="36">
        <v>257</v>
      </c>
      <c r="B261" s="94" t="s">
        <v>619</v>
      </c>
      <c r="C261" s="146" t="s">
        <v>35</v>
      </c>
      <c r="D261" s="22">
        <v>3.08</v>
      </c>
      <c r="E261" s="22">
        <v>3.08</v>
      </c>
      <c r="F261" s="22">
        <v>179.53</v>
      </c>
      <c r="G261" s="22">
        <f t="shared" ref="G261:G324" si="4">ROUND(E261*F261,2)</f>
        <v>552.95</v>
      </c>
      <c r="H261" s="22" t="s">
        <v>143</v>
      </c>
    </row>
    <row r="262" s="76" customFormat="1" customHeight="1" spans="1:8">
      <c r="A262" s="36">
        <v>258</v>
      </c>
      <c r="B262" s="94" t="s">
        <v>620</v>
      </c>
      <c r="C262" s="146" t="s">
        <v>56</v>
      </c>
      <c r="D262" s="22">
        <v>3.15</v>
      </c>
      <c r="E262" s="22">
        <v>3.15</v>
      </c>
      <c r="F262" s="22">
        <v>179.53</v>
      </c>
      <c r="G262" s="22">
        <f t="shared" si="4"/>
        <v>565.52</v>
      </c>
      <c r="H262" s="22" t="s">
        <v>143</v>
      </c>
    </row>
    <row r="263" s="76" customFormat="1" customHeight="1" spans="1:8">
      <c r="A263" s="36">
        <v>259</v>
      </c>
      <c r="B263" s="94" t="s">
        <v>621</v>
      </c>
      <c r="C263" s="146" t="s">
        <v>73</v>
      </c>
      <c r="D263" s="22">
        <v>3.53</v>
      </c>
      <c r="E263" s="22">
        <v>3.53</v>
      </c>
      <c r="F263" s="22">
        <v>179.53</v>
      </c>
      <c r="G263" s="22">
        <f t="shared" si="4"/>
        <v>633.74</v>
      </c>
      <c r="H263" s="22" t="s">
        <v>143</v>
      </c>
    </row>
    <row r="264" s="76" customFormat="1" customHeight="1" spans="1:8">
      <c r="A264" s="36">
        <v>260</v>
      </c>
      <c r="B264" s="94" t="s">
        <v>622</v>
      </c>
      <c r="C264" s="146" t="s">
        <v>63</v>
      </c>
      <c r="D264" s="22">
        <v>0.86</v>
      </c>
      <c r="E264" s="22">
        <v>0.86</v>
      </c>
      <c r="F264" s="22">
        <v>179.53</v>
      </c>
      <c r="G264" s="22">
        <f t="shared" si="4"/>
        <v>154.4</v>
      </c>
      <c r="H264" s="22" t="s">
        <v>143</v>
      </c>
    </row>
    <row r="265" s="76" customFormat="1" customHeight="1" spans="1:8">
      <c r="A265" s="36">
        <v>261</v>
      </c>
      <c r="B265" s="94" t="s">
        <v>623</v>
      </c>
      <c r="C265" s="146" t="s">
        <v>59</v>
      </c>
      <c r="D265" s="22">
        <v>3.19</v>
      </c>
      <c r="E265" s="22">
        <v>3.19</v>
      </c>
      <c r="F265" s="22">
        <v>179.53</v>
      </c>
      <c r="G265" s="22">
        <f t="shared" si="4"/>
        <v>572.7</v>
      </c>
      <c r="H265" s="22" t="s">
        <v>143</v>
      </c>
    </row>
    <row r="266" s="76" customFormat="1" customHeight="1" spans="1:8">
      <c r="A266" s="36">
        <v>262</v>
      </c>
      <c r="B266" s="94" t="s">
        <v>470</v>
      </c>
      <c r="C266" s="146" t="s">
        <v>101</v>
      </c>
      <c r="D266" s="22">
        <v>3.52</v>
      </c>
      <c r="E266" s="22">
        <v>3.52</v>
      </c>
      <c r="F266" s="22">
        <v>179.53</v>
      </c>
      <c r="G266" s="22">
        <f t="shared" si="4"/>
        <v>631.95</v>
      </c>
      <c r="H266" s="22" t="s">
        <v>143</v>
      </c>
    </row>
    <row r="267" s="76" customFormat="1" customHeight="1" spans="1:8">
      <c r="A267" s="36">
        <v>263</v>
      </c>
      <c r="B267" s="94" t="s">
        <v>624</v>
      </c>
      <c r="C267" s="146" t="s">
        <v>21</v>
      </c>
      <c r="D267" s="22">
        <v>5.09</v>
      </c>
      <c r="E267" s="22">
        <v>5.09</v>
      </c>
      <c r="F267" s="22">
        <v>179.53</v>
      </c>
      <c r="G267" s="22">
        <f t="shared" si="4"/>
        <v>913.81</v>
      </c>
      <c r="H267" s="22" t="s">
        <v>143</v>
      </c>
    </row>
    <row r="268" s="76" customFormat="1" customHeight="1" spans="1:8">
      <c r="A268" s="36">
        <v>264</v>
      </c>
      <c r="B268" s="94" t="s">
        <v>625</v>
      </c>
      <c r="C268" s="146" t="s">
        <v>12</v>
      </c>
      <c r="D268" s="22">
        <v>4.96</v>
      </c>
      <c r="E268" s="22">
        <v>4.96</v>
      </c>
      <c r="F268" s="22">
        <v>179.53</v>
      </c>
      <c r="G268" s="22">
        <f t="shared" si="4"/>
        <v>890.47</v>
      </c>
      <c r="H268" s="22" t="s">
        <v>143</v>
      </c>
    </row>
    <row r="269" s="76" customFormat="1" customHeight="1" spans="1:8">
      <c r="A269" s="36">
        <v>265</v>
      </c>
      <c r="B269" s="94" t="s">
        <v>626</v>
      </c>
      <c r="C269" s="146" t="s">
        <v>21</v>
      </c>
      <c r="D269" s="22">
        <v>2.7</v>
      </c>
      <c r="E269" s="22">
        <v>2.7</v>
      </c>
      <c r="F269" s="22">
        <v>179.53</v>
      </c>
      <c r="G269" s="22">
        <f t="shared" si="4"/>
        <v>484.73</v>
      </c>
      <c r="H269" s="22" t="s">
        <v>143</v>
      </c>
    </row>
    <row r="270" s="76" customFormat="1" customHeight="1" spans="1:8">
      <c r="A270" s="36">
        <v>266</v>
      </c>
      <c r="B270" s="94" t="s">
        <v>627</v>
      </c>
      <c r="C270" s="146" t="s">
        <v>39</v>
      </c>
      <c r="D270" s="22">
        <v>1.45</v>
      </c>
      <c r="E270" s="22">
        <v>1.45</v>
      </c>
      <c r="F270" s="22">
        <v>179.53</v>
      </c>
      <c r="G270" s="22">
        <f t="shared" si="4"/>
        <v>260.32</v>
      </c>
      <c r="H270" s="22" t="s">
        <v>143</v>
      </c>
    </row>
    <row r="271" s="76" customFormat="1" customHeight="1" spans="1:8">
      <c r="A271" s="36">
        <v>267</v>
      </c>
      <c r="B271" s="94" t="s">
        <v>598</v>
      </c>
      <c r="C271" s="146" t="s">
        <v>46</v>
      </c>
      <c r="D271" s="22">
        <v>3.54</v>
      </c>
      <c r="E271" s="22">
        <v>3.54</v>
      </c>
      <c r="F271" s="22">
        <v>179.53</v>
      </c>
      <c r="G271" s="22">
        <f t="shared" si="4"/>
        <v>635.54</v>
      </c>
      <c r="H271" s="22" t="s">
        <v>143</v>
      </c>
    </row>
    <row r="272" s="76" customFormat="1" customHeight="1" spans="1:8">
      <c r="A272" s="36">
        <v>268</v>
      </c>
      <c r="B272" s="94" t="s">
        <v>628</v>
      </c>
      <c r="C272" s="146" t="s">
        <v>21</v>
      </c>
      <c r="D272" s="22">
        <v>6.33</v>
      </c>
      <c r="E272" s="22">
        <v>6.33</v>
      </c>
      <c r="F272" s="22">
        <v>179.53</v>
      </c>
      <c r="G272" s="22">
        <f t="shared" si="4"/>
        <v>1136.42</v>
      </c>
      <c r="H272" s="22" t="s">
        <v>143</v>
      </c>
    </row>
    <row r="273" s="76" customFormat="1" customHeight="1" spans="1:8">
      <c r="A273" s="36">
        <v>269</v>
      </c>
      <c r="B273" s="94" t="s">
        <v>629</v>
      </c>
      <c r="C273" s="146" t="s">
        <v>89</v>
      </c>
      <c r="D273" s="22">
        <v>4.84</v>
      </c>
      <c r="E273" s="22">
        <v>4.84</v>
      </c>
      <c r="F273" s="22">
        <v>179.53</v>
      </c>
      <c r="G273" s="22">
        <f t="shared" si="4"/>
        <v>868.93</v>
      </c>
      <c r="H273" s="22" t="s">
        <v>143</v>
      </c>
    </row>
    <row r="274" s="76" customFormat="1" customHeight="1" spans="1:8">
      <c r="A274" s="36">
        <v>270</v>
      </c>
      <c r="B274" s="94" t="s">
        <v>630</v>
      </c>
      <c r="C274" s="146" t="s">
        <v>460</v>
      </c>
      <c r="D274" s="22">
        <v>2.81</v>
      </c>
      <c r="E274" s="22">
        <v>2.81</v>
      </c>
      <c r="F274" s="22">
        <v>179.53</v>
      </c>
      <c r="G274" s="22">
        <f t="shared" si="4"/>
        <v>504.48</v>
      </c>
      <c r="H274" s="22" t="s">
        <v>143</v>
      </c>
    </row>
    <row r="275" s="76" customFormat="1" customHeight="1" spans="1:8">
      <c r="A275" s="36">
        <v>271</v>
      </c>
      <c r="B275" s="94" t="s">
        <v>631</v>
      </c>
      <c r="C275" s="146" t="s">
        <v>226</v>
      </c>
      <c r="D275" s="22">
        <v>2.61</v>
      </c>
      <c r="E275" s="22">
        <v>2.61</v>
      </c>
      <c r="F275" s="22">
        <v>179.53</v>
      </c>
      <c r="G275" s="22">
        <f t="shared" si="4"/>
        <v>468.57</v>
      </c>
      <c r="H275" s="22" t="s">
        <v>143</v>
      </c>
    </row>
    <row r="276" s="76" customFormat="1" customHeight="1" spans="1:8">
      <c r="A276" s="36">
        <v>272</v>
      </c>
      <c r="B276" s="94" t="s">
        <v>632</v>
      </c>
      <c r="C276" s="146" t="s">
        <v>101</v>
      </c>
      <c r="D276" s="22">
        <v>5.36</v>
      </c>
      <c r="E276" s="22">
        <v>5.36</v>
      </c>
      <c r="F276" s="22">
        <v>179.53</v>
      </c>
      <c r="G276" s="22">
        <f t="shared" si="4"/>
        <v>962.28</v>
      </c>
      <c r="H276" s="22" t="s">
        <v>143</v>
      </c>
    </row>
    <row r="277" s="76" customFormat="1" customHeight="1" spans="1:8">
      <c r="A277" s="36">
        <v>273</v>
      </c>
      <c r="B277" s="94" t="s">
        <v>633</v>
      </c>
      <c r="C277" s="146" t="s">
        <v>634</v>
      </c>
      <c r="D277" s="22">
        <v>0.65</v>
      </c>
      <c r="E277" s="22">
        <v>0.65</v>
      </c>
      <c r="F277" s="22">
        <v>179.53</v>
      </c>
      <c r="G277" s="22">
        <f t="shared" si="4"/>
        <v>116.69</v>
      </c>
      <c r="H277" s="22" t="s">
        <v>143</v>
      </c>
    </row>
    <row r="278" s="76" customFormat="1" customHeight="1" spans="1:8">
      <c r="A278" s="36">
        <v>274</v>
      </c>
      <c r="B278" s="94" t="s">
        <v>635</v>
      </c>
      <c r="C278" s="146" t="s">
        <v>108</v>
      </c>
      <c r="D278" s="22">
        <v>5.87</v>
      </c>
      <c r="E278" s="22">
        <v>5.87</v>
      </c>
      <c r="F278" s="22">
        <v>179.53</v>
      </c>
      <c r="G278" s="22">
        <f t="shared" si="4"/>
        <v>1053.84</v>
      </c>
      <c r="H278" s="22" t="s">
        <v>143</v>
      </c>
    </row>
    <row r="279" s="76" customFormat="1" customHeight="1" spans="1:8">
      <c r="A279" s="36">
        <v>275</v>
      </c>
      <c r="B279" s="94" t="s">
        <v>636</v>
      </c>
      <c r="C279" s="146" t="s">
        <v>28</v>
      </c>
      <c r="D279" s="22">
        <v>3.1</v>
      </c>
      <c r="E279" s="22">
        <v>3.1</v>
      </c>
      <c r="F279" s="22">
        <v>179.53</v>
      </c>
      <c r="G279" s="22">
        <f t="shared" si="4"/>
        <v>556.54</v>
      </c>
      <c r="H279" s="22" t="s">
        <v>143</v>
      </c>
    </row>
    <row r="280" s="76" customFormat="1" customHeight="1" spans="1:8">
      <c r="A280" s="36">
        <v>276</v>
      </c>
      <c r="B280" s="94" t="s">
        <v>637</v>
      </c>
      <c r="C280" s="146" t="s">
        <v>196</v>
      </c>
      <c r="D280" s="22">
        <v>2.4</v>
      </c>
      <c r="E280" s="22">
        <v>2.4</v>
      </c>
      <c r="F280" s="22">
        <v>179.53</v>
      </c>
      <c r="G280" s="22">
        <f t="shared" si="4"/>
        <v>430.87</v>
      </c>
      <c r="H280" s="22" t="s">
        <v>143</v>
      </c>
    </row>
    <row r="281" s="76" customFormat="1" customHeight="1" spans="1:8">
      <c r="A281" s="36">
        <v>277</v>
      </c>
      <c r="B281" s="94" t="s">
        <v>638</v>
      </c>
      <c r="C281" s="146" t="s">
        <v>12</v>
      </c>
      <c r="D281" s="22">
        <v>1.11</v>
      </c>
      <c r="E281" s="22">
        <v>1.11</v>
      </c>
      <c r="F281" s="22">
        <v>179.53</v>
      </c>
      <c r="G281" s="22">
        <f t="shared" si="4"/>
        <v>199.28</v>
      </c>
      <c r="H281" s="22" t="s">
        <v>143</v>
      </c>
    </row>
    <row r="282" s="76" customFormat="1" customHeight="1" spans="1:8">
      <c r="A282" s="36">
        <v>278</v>
      </c>
      <c r="B282" s="94" t="s">
        <v>639</v>
      </c>
      <c r="C282" s="146" t="s">
        <v>354</v>
      </c>
      <c r="D282" s="22">
        <v>3.55</v>
      </c>
      <c r="E282" s="22">
        <v>3.55</v>
      </c>
      <c r="F282" s="22">
        <v>179.53</v>
      </c>
      <c r="G282" s="22">
        <f t="shared" si="4"/>
        <v>637.33</v>
      </c>
      <c r="H282" s="22" t="s">
        <v>143</v>
      </c>
    </row>
    <row r="283" s="76" customFormat="1" customHeight="1" spans="1:8">
      <c r="A283" s="36">
        <v>279</v>
      </c>
      <c r="B283" s="94" t="s">
        <v>277</v>
      </c>
      <c r="C283" s="146" t="s">
        <v>104</v>
      </c>
      <c r="D283" s="22">
        <v>1.66</v>
      </c>
      <c r="E283" s="22">
        <v>1.66</v>
      </c>
      <c r="F283" s="22">
        <v>179.53</v>
      </c>
      <c r="G283" s="22">
        <f t="shared" si="4"/>
        <v>298.02</v>
      </c>
      <c r="H283" s="22" t="s">
        <v>143</v>
      </c>
    </row>
    <row r="284" s="76" customFormat="1" customHeight="1" spans="1:8">
      <c r="A284" s="36">
        <v>280</v>
      </c>
      <c r="B284" s="94" t="s">
        <v>498</v>
      </c>
      <c r="C284" s="146" t="s">
        <v>26</v>
      </c>
      <c r="D284" s="22">
        <v>4.31</v>
      </c>
      <c r="E284" s="22">
        <v>4.31</v>
      </c>
      <c r="F284" s="22">
        <v>179.53</v>
      </c>
      <c r="G284" s="22">
        <f t="shared" si="4"/>
        <v>773.77</v>
      </c>
      <c r="H284" s="22" t="s">
        <v>143</v>
      </c>
    </row>
    <row r="285" s="76" customFormat="1" customHeight="1" spans="1:8">
      <c r="A285" s="36">
        <v>281</v>
      </c>
      <c r="B285" s="94" t="s">
        <v>640</v>
      </c>
      <c r="C285" s="146" t="s">
        <v>35</v>
      </c>
      <c r="D285" s="22">
        <v>5.3</v>
      </c>
      <c r="E285" s="22">
        <v>5.3</v>
      </c>
      <c r="F285" s="22">
        <v>179.53</v>
      </c>
      <c r="G285" s="22">
        <f t="shared" si="4"/>
        <v>951.51</v>
      </c>
      <c r="H285" s="22" t="s">
        <v>143</v>
      </c>
    </row>
    <row r="286" s="76" customFormat="1" customHeight="1" spans="1:8">
      <c r="A286" s="36">
        <v>282</v>
      </c>
      <c r="B286" s="94" t="s">
        <v>641</v>
      </c>
      <c r="C286" s="146" t="s">
        <v>39</v>
      </c>
      <c r="D286" s="22">
        <v>3.17</v>
      </c>
      <c r="E286" s="22">
        <v>3.17</v>
      </c>
      <c r="F286" s="22">
        <v>179.53</v>
      </c>
      <c r="G286" s="22">
        <f t="shared" si="4"/>
        <v>569.11</v>
      </c>
      <c r="H286" s="22" t="s">
        <v>143</v>
      </c>
    </row>
    <row r="287" s="76" customFormat="1" customHeight="1" spans="1:8">
      <c r="A287" s="36">
        <v>283</v>
      </c>
      <c r="B287" s="94" t="s">
        <v>642</v>
      </c>
      <c r="C287" s="146" t="s">
        <v>12</v>
      </c>
      <c r="D287" s="22">
        <v>8.78</v>
      </c>
      <c r="E287" s="22">
        <v>8.78</v>
      </c>
      <c r="F287" s="22">
        <v>179.53</v>
      </c>
      <c r="G287" s="22">
        <f t="shared" si="4"/>
        <v>1576.27</v>
      </c>
      <c r="H287" s="22" t="s">
        <v>143</v>
      </c>
    </row>
    <row r="288" s="76" customFormat="1" customHeight="1" spans="1:8">
      <c r="A288" s="36">
        <v>284</v>
      </c>
      <c r="B288" s="94" t="s">
        <v>643</v>
      </c>
      <c r="C288" s="146" t="s">
        <v>44</v>
      </c>
      <c r="D288" s="22">
        <v>4.83</v>
      </c>
      <c r="E288" s="22">
        <v>4.83</v>
      </c>
      <c r="F288" s="22">
        <v>179.53</v>
      </c>
      <c r="G288" s="22">
        <f t="shared" si="4"/>
        <v>867.13</v>
      </c>
      <c r="H288" s="22" t="s">
        <v>143</v>
      </c>
    </row>
    <row r="289" s="76" customFormat="1" customHeight="1" spans="1:8">
      <c r="A289" s="36">
        <v>285</v>
      </c>
      <c r="B289" s="94" t="s">
        <v>644</v>
      </c>
      <c r="C289" s="146" t="s">
        <v>28</v>
      </c>
      <c r="D289" s="22">
        <v>3.57</v>
      </c>
      <c r="E289" s="22">
        <v>3.57</v>
      </c>
      <c r="F289" s="22">
        <v>179.53</v>
      </c>
      <c r="G289" s="22">
        <f t="shared" si="4"/>
        <v>640.92</v>
      </c>
      <c r="H289" s="22" t="s">
        <v>143</v>
      </c>
    </row>
    <row r="290" s="76" customFormat="1" customHeight="1" spans="1:8">
      <c r="A290" s="36">
        <v>286</v>
      </c>
      <c r="B290" s="94" t="s">
        <v>645</v>
      </c>
      <c r="C290" s="146" t="s">
        <v>53</v>
      </c>
      <c r="D290" s="22">
        <v>1.35</v>
      </c>
      <c r="E290" s="22">
        <v>1.35</v>
      </c>
      <c r="F290" s="22">
        <v>179.53</v>
      </c>
      <c r="G290" s="22">
        <f t="shared" si="4"/>
        <v>242.37</v>
      </c>
      <c r="H290" s="22" t="s">
        <v>143</v>
      </c>
    </row>
    <row r="291" s="76" customFormat="1" customHeight="1" spans="1:8">
      <c r="A291" s="36">
        <v>287</v>
      </c>
      <c r="B291" s="94" t="s">
        <v>646</v>
      </c>
      <c r="C291" s="146" t="s">
        <v>28</v>
      </c>
      <c r="D291" s="22">
        <v>3.26</v>
      </c>
      <c r="E291" s="22">
        <v>3.26</v>
      </c>
      <c r="F291" s="22">
        <v>179.53</v>
      </c>
      <c r="G291" s="22">
        <f t="shared" si="4"/>
        <v>585.27</v>
      </c>
      <c r="H291" s="22" t="s">
        <v>143</v>
      </c>
    </row>
    <row r="292" s="76" customFormat="1" customHeight="1" spans="1:8">
      <c r="A292" s="36">
        <v>288</v>
      </c>
      <c r="B292" s="94" t="s">
        <v>647</v>
      </c>
      <c r="C292" s="146" t="s">
        <v>172</v>
      </c>
      <c r="D292" s="22">
        <v>1.35</v>
      </c>
      <c r="E292" s="22">
        <v>1.35</v>
      </c>
      <c r="F292" s="22">
        <v>179.53</v>
      </c>
      <c r="G292" s="22">
        <f t="shared" si="4"/>
        <v>242.37</v>
      </c>
      <c r="H292" s="22" t="s">
        <v>143</v>
      </c>
    </row>
    <row r="293" s="76" customFormat="1" customHeight="1" spans="1:8">
      <c r="A293" s="36">
        <v>289</v>
      </c>
      <c r="B293" s="94" t="s">
        <v>648</v>
      </c>
      <c r="C293" s="146" t="s">
        <v>44</v>
      </c>
      <c r="D293" s="22">
        <v>0.68</v>
      </c>
      <c r="E293" s="22">
        <v>0.68</v>
      </c>
      <c r="F293" s="22">
        <v>179.53</v>
      </c>
      <c r="G293" s="22">
        <f t="shared" si="4"/>
        <v>122.08</v>
      </c>
      <c r="H293" s="22" t="s">
        <v>143</v>
      </c>
    </row>
    <row r="294" s="76" customFormat="1" ht="30" customHeight="1" spans="1:8">
      <c r="A294" s="36">
        <v>290</v>
      </c>
      <c r="B294" s="94" t="s">
        <v>478</v>
      </c>
      <c r="C294" s="146" t="s">
        <v>21</v>
      </c>
      <c r="D294" s="22">
        <v>3.88</v>
      </c>
      <c r="E294" s="22">
        <v>3.88</v>
      </c>
      <c r="F294" s="22">
        <v>179.53</v>
      </c>
      <c r="G294" s="22">
        <f t="shared" si="4"/>
        <v>696.58</v>
      </c>
      <c r="H294" s="22" t="s">
        <v>143</v>
      </c>
    </row>
    <row r="295" s="76" customFormat="1" ht="30" customHeight="1" spans="1:8">
      <c r="A295" s="36">
        <v>291</v>
      </c>
      <c r="B295" s="94" t="s">
        <v>271</v>
      </c>
      <c r="C295" s="146" t="s">
        <v>26</v>
      </c>
      <c r="D295" s="22">
        <v>4.97</v>
      </c>
      <c r="E295" s="22">
        <v>4.97</v>
      </c>
      <c r="F295" s="22">
        <v>179.53</v>
      </c>
      <c r="G295" s="22">
        <f t="shared" si="4"/>
        <v>892.26</v>
      </c>
      <c r="H295" s="22" t="s">
        <v>143</v>
      </c>
    </row>
    <row r="296" s="76" customFormat="1" ht="30" customHeight="1" spans="1:8">
      <c r="A296" s="36">
        <v>292</v>
      </c>
      <c r="B296" s="94" t="s">
        <v>649</v>
      </c>
      <c r="C296" s="146" t="s">
        <v>28</v>
      </c>
      <c r="D296" s="22">
        <v>1.21</v>
      </c>
      <c r="E296" s="22">
        <v>1.21</v>
      </c>
      <c r="F296" s="22">
        <v>179.53</v>
      </c>
      <c r="G296" s="22">
        <f t="shared" si="4"/>
        <v>217.23</v>
      </c>
      <c r="H296" s="22" t="s">
        <v>143</v>
      </c>
    </row>
    <row r="297" s="76" customFormat="1" ht="30" customHeight="1" spans="1:8">
      <c r="A297" s="36">
        <v>293</v>
      </c>
      <c r="B297" s="94" t="s">
        <v>650</v>
      </c>
      <c r="C297" s="146" t="s">
        <v>414</v>
      </c>
      <c r="D297" s="22">
        <v>6.75</v>
      </c>
      <c r="E297" s="22">
        <v>6.75</v>
      </c>
      <c r="F297" s="22">
        <v>179.53</v>
      </c>
      <c r="G297" s="22">
        <f t="shared" si="4"/>
        <v>1211.83</v>
      </c>
      <c r="H297" s="22" t="s">
        <v>143</v>
      </c>
    </row>
    <row r="298" s="76" customFormat="1" ht="30" customHeight="1" spans="1:8">
      <c r="A298" s="36">
        <v>294</v>
      </c>
      <c r="B298" s="94" t="s">
        <v>651</v>
      </c>
      <c r="C298" s="146" t="s">
        <v>21</v>
      </c>
      <c r="D298" s="22">
        <v>4.71</v>
      </c>
      <c r="E298" s="22">
        <v>4.71</v>
      </c>
      <c r="F298" s="22">
        <v>179.53</v>
      </c>
      <c r="G298" s="22">
        <f t="shared" si="4"/>
        <v>845.59</v>
      </c>
      <c r="H298" s="22" t="s">
        <v>143</v>
      </c>
    </row>
    <row r="299" s="76" customFormat="1" ht="30" customHeight="1" spans="1:8">
      <c r="A299" s="36">
        <v>295</v>
      </c>
      <c r="B299" s="94" t="s">
        <v>652</v>
      </c>
      <c r="C299" s="146" t="s">
        <v>46</v>
      </c>
      <c r="D299" s="22">
        <v>1.42</v>
      </c>
      <c r="E299" s="22">
        <v>1.42</v>
      </c>
      <c r="F299" s="22">
        <v>179.53</v>
      </c>
      <c r="G299" s="22">
        <f t="shared" si="4"/>
        <v>254.93</v>
      </c>
      <c r="H299" s="22" t="s">
        <v>143</v>
      </c>
    </row>
    <row r="300" s="76" customFormat="1" ht="30" customHeight="1" spans="1:8">
      <c r="A300" s="36">
        <v>296</v>
      </c>
      <c r="B300" s="94" t="s">
        <v>653</v>
      </c>
      <c r="C300" s="146" t="s">
        <v>12</v>
      </c>
      <c r="D300" s="22">
        <v>1.5</v>
      </c>
      <c r="E300" s="22">
        <v>1.5</v>
      </c>
      <c r="F300" s="22">
        <v>179.53</v>
      </c>
      <c r="G300" s="22">
        <f t="shared" si="4"/>
        <v>269.3</v>
      </c>
      <c r="H300" s="22" t="s">
        <v>143</v>
      </c>
    </row>
    <row r="301" s="76" customFormat="1" ht="30" customHeight="1" spans="1:8">
      <c r="A301" s="36">
        <v>297</v>
      </c>
      <c r="B301" s="94" t="s">
        <v>654</v>
      </c>
      <c r="C301" s="146" t="s">
        <v>172</v>
      </c>
      <c r="D301" s="22">
        <v>3.55</v>
      </c>
      <c r="E301" s="22">
        <v>3.55</v>
      </c>
      <c r="F301" s="22">
        <v>179.53</v>
      </c>
      <c r="G301" s="22">
        <f t="shared" si="4"/>
        <v>637.33</v>
      </c>
      <c r="H301" s="22" t="s">
        <v>143</v>
      </c>
    </row>
    <row r="302" s="76" customFormat="1" ht="30" customHeight="1" spans="1:8">
      <c r="A302" s="36">
        <v>298</v>
      </c>
      <c r="B302" s="94" t="s">
        <v>655</v>
      </c>
      <c r="C302" s="146" t="s">
        <v>53</v>
      </c>
      <c r="D302" s="22">
        <v>0.27</v>
      </c>
      <c r="E302" s="22">
        <v>0.27</v>
      </c>
      <c r="F302" s="22">
        <v>179.53</v>
      </c>
      <c r="G302" s="22">
        <f t="shared" si="4"/>
        <v>48.47</v>
      </c>
      <c r="H302" s="22" t="s">
        <v>143</v>
      </c>
    </row>
    <row r="303" s="76" customFormat="1" ht="30" customHeight="1" spans="1:8">
      <c r="A303" s="36">
        <v>299</v>
      </c>
      <c r="B303" s="94" t="s">
        <v>51</v>
      </c>
      <c r="C303" s="146" t="s">
        <v>44</v>
      </c>
      <c r="D303" s="22">
        <v>0.4</v>
      </c>
      <c r="E303" s="22">
        <v>0.4</v>
      </c>
      <c r="F303" s="22">
        <v>179.53</v>
      </c>
      <c r="G303" s="22">
        <f t="shared" si="4"/>
        <v>71.81</v>
      </c>
      <c r="H303" s="22" t="s">
        <v>143</v>
      </c>
    </row>
    <row r="304" s="76" customFormat="1" ht="30" customHeight="1" spans="1:8">
      <c r="A304" s="36">
        <v>300</v>
      </c>
      <c r="B304" s="94" t="s">
        <v>656</v>
      </c>
      <c r="C304" s="146" t="s">
        <v>91</v>
      </c>
      <c r="D304" s="22">
        <v>4.31</v>
      </c>
      <c r="E304" s="22">
        <v>4.31</v>
      </c>
      <c r="F304" s="22">
        <v>179.53</v>
      </c>
      <c r="G304" s="22">
        <f t="shared" si="4"/>
        <v>773.77</v>
      </c>
      <c r="H304" s="22" t="s">
        <v>143</v>
      </c>
    </row>
    <row r="305" s="76" customFormat="1" ht="30" customHeight="1" spans="1:8">
      <c r="A305" s="36">
        <v>301</v>
      </c>
      <c r="B305" s="94" t="s">
        <v>657</v>
      </c>
      <c r="C305" s="146" t="s">
        <v>172</v>
      </c>
      <c r="D305" s="22">
        <v>2.29</v>
      </c>
      <c r="E305" s="22">
        <v>2.29</v>
      </c>
      <c r="F305" s="22">
        <v>179.53</v>
      </c>
      <c r="G305" s="22">
        <f t="shared" si="4"/>
        <v>411.12</v>
      </c>
      <c r="H305" s="22" t="s">
        <v>143</v>
      </c>
    </row>
    <row r="306" s="76" customFormat="1" ht="30" customHeight="1" spans="1:8">
      <c r="A306" s="36">
        <v>302</v>
      </c>
      <c r="B306" s="94" t="s">
        <v>658</v>
      </c>
      <c r="C306" s="146" t="s">
        <v>28</v>
      </c>
      <c r="D306" s="22">
        <v>1.71</v>
      </c>
      <c r="E306" s="22">
        <v>1.71</v>
      </c>
      <c r="F306" s="22">
        <v>179.53</v>
      </c>
      <c r="G306" s="22">
        <f t="shared" si="4"/>
        <v>307</v>
      </c>
      <c r="H306" s="22" t="s">
        <v>143</v>
      </c>
    </row>
    <row r="307" s="76" customFormat="1" ht="30" customHeight="1" spans="1:8">
      <c r="A307" s="36">
        <v>303</v>
      </c>
      <c r="B307" s="94" t="s">
        <v>659</v>
      </c>
      <c r="C307" s="146" t="s">
        <v>17</v>
      </c>
      <c r="D307" s="22">
        <v>3.65</v>
      </c>
      <c r="E307" s="22">
        <v>3.65</v>
      </c>
      <c r="F307" s="22">
        <v>179.53</v>
      </c>
      <c r="G307" s="22">
        <f t="shared" si="4"/>
        <v>655.28</v>
      </c>
      <c r="H307" s="22" t="s">
        <v>143</v>
      </c>
    </row>
    <row r="308" s="76" customFormat="1" ht="30" customHeight="1" spans="1:8">
      <c r="A308" s="36">
        <v>304</v>
      </c>
      <c r="B308" s="94" t="s">
        <v>660</v>
      </c>
      <c r="C308" s="146" t="s">
        <v>56</v>
      </c>
      <c r="D308" s="22">
        <v>2.2</v>
      </c>
      <c r="E308" s="22">
        <v>2.2</v>
      </c>
      <c r="F308" s="22">
        <v>179.53</v>
      </c>
      <c r="G308" s="22">
        <f t="shared" si="4"/>
        <v>394.97</v>
      </c>
      <c r="H308" s="22" t="s">
        <v>143</v>
      </c>
    </row>
    <row r="309" s="76" customFormat="1" ht="30" customHeight="1" spans="1:8">
      <c r="A309" s="36">
        <v>305</v>
      </c>
      <c r="B309" s="94" t="s">
        <v>661</v>
      </c>
      <c r="C309" s="146" t="s">
        <v>21</v>
      </c>
      <c r="D309" s="22">
        <v>4.5</v>
      </c>
      <c r="E309" s="22">
        <v>4.5</v>
      </c>
      <c r="F309" s="22">
        <v>179.53</v>
      </c>
      <c r="G309" s="22">
        <f t="shared" si="4"/>
        <v>807.89</v>
      </c>
      <c r="H309" s="22" t="s">
        <v>143</v>
      </c>
    </row>
    <row r="310" s="76" customFormat="1" ht="30" customHeight="1" spans="1:8">
      <c r="A310" s="36">
        <v>306</v>
      </c>
      <c r="B310" s="94" t="s">
        <v>662</v>
      </c>
      <c r="C310" s="146" t="s">
        <v>110</v>
      </c>
      <c r="D310" s="22">
        <v>3.77</v>
      </c>
      <c r="E310" s="22">
        <v>3.77</v>
      </c>
      <c r="F310" s="22">
        <v>179.53</v>
      </c>
      <c r="G310" s="22">
        <f t="shared" si="4"/>
        <v>676.83</v>
      </c>
      <c r="H310" s="22" t="s">
        <v>143</v>
      </c>
    </row>
    <row r="311" s="76" customFormat="1" ht="30" customHeight="1" spans="1:8">
      <c r="A311" s="36">
        <v>307</v>
      </c>
      <c r="B311" s="94" t="s">
        <v>663</v>
      </c>
      <c r="C311" s="146" t="s">
        <v>26</v>
      </c>
      <c r="D311" s="22">
        <v>3.6</v>
      </c>
      <c r="E311" s="22">
        <v>3.6</v>
      </c>
      <c r="F311" s="22">
        <v>179.53</v>
      </c>
      <c r="G311" s="22">
        <f t="shared" si="4"/>
        <v>646.31</v>
      </c>
      <c r="H311" s="22" t="s">
        <v>143</v>
      </c>
    </row>
    <row r="312" s="76" customFormat="1" ht="30" customHeight="1" spans="1:8">
      <c r="A312" s="36">
        <v>308</v>
      </c>
      <c r="B312" s="94" t="s">
        <v>664</v>
      </c>
      <c r="C312" s="146" t="s">
        <v>56</v>
      </c>
      <c r="D312" s="22">
        <v>3.82</v>
      </c>
      <c r="E312" s="22">
        <v>3.82</v>
      </c>
      <c r="F312" s="22">
        <v>179.53</v>
      </c>
      <c r="G312" s="22">
        <f t="shared" si="4"/>
        <v>685.8</v>
      </c>
      <c r="H312" s="22" t="s">
        <v>143</v>
      </c>
    </row>
    <row r="313" s="76" customFormat="1" ht="30" customHeight="1" spans="1:8">
      <c r="A313" s="36">
        <v>309</v>
      </c>
      <c r="B313" s="94" t="s">
        <v>665</v>
      </c>
      <c r="C313" s="146" t="s">
        <v>44</v>
      </c>
      <c r="D313" s="22">
        <v>1.87</v>
      </c>
      <c r="E313" s="22">
        <v>1.87</v>
      </c>
      <c r="F313" s="22">
        <v>179.53</v>
      </c>
      <c r="G313" s="22">
        <f t="shared" si="4"/>
        <v>335.72</v>
      </c>
      <c r="H313" s="22" t="s">
        <v>143</v>
      </c>
    </row>
    <row r="314" s="76" customFormat="1" ht="30" customHeight="1" spans="1:8">
      <c r="A314" s="36">
        <v>310</v>
      </c>
      <c r="B314" s="94" t="s">
        <v>437</v>
      </c>
      <c r="C314" s="146" t="s">
        <v>89</v>
      </c>
      <c r="D314" s="22">
        <v>0.89</v>
      </c>
      <c r="E314" s="22">
        <v>0.89</v>
      </c>
      <c r="F314" s="22">
        <v>179.53</v>
      </c>
      <c r="G314" s="22">
        <f t="shared" si="4"/>
        <v>159.78</v>
      </c>
      <c r="H314" s="22" t="s">
        <v>143</v>
      </c>
    </row>
    <row r="315" s="76" customFormat="1" ht="30" customHeight="1" spans="1:8">
      <c r="A315" s="36">
        <v>311</v>
      </c>
      <c r="B315" s="94" t="s">
        <v>666</v>
      </c>
      <c r="C315" s="146" t="s">
        <v>12</v>
      </c>
      <c r="D315" s="22">
        <v>0.71</v>
      </c>
      <c r="E315" s="22">
        <v>0.71</v>
      </c>
      <c r="F315" s="22">
        <v>179.53</v>
      </c>
      <c r="G315" s="22">
        <f t="shared" si="4"/>
        <v>127.47</v>
      </c>
      <c r="H315" s="22" t="s">
        <v>143</v>
      </c>
    </row>
    <row r="316" s="76" customFormat="1" ht="30" customHeight="1" spans="1:8">
      <c r="A316" s="36">
        <v>312</v>
      </c>
      <c r="B316" s="94" t="s">
        <v>667</v>
      </c>
      <c r="C316" s="146" t="s">
        <v>50</v>
      </c>
      <c r="D316" s="22">
        <v>3.75</v>
      </c>
      <c r="E316" s="22">
        <v>3.75</v>
      </c>
      <c r="F316" s="22">
        <v>179.53</v>
      </c>
      <c r="G316" s="22">
        <f t="shared" si="4"/>
        <v>673.24</v>
      </c>
      <c r="H316" s="22" t="s">
        <v>143</v>
      </c>
    </row>
    <row r="317" s="76" customFormat="1" ht="30" customHeight="1" spans="1:8">
      <c r="A317" s="36">
        <v>313</v>
      </c>
      <c r="B317" s="94" t="s">
        <v>668</v>
      </c>
      <c r="C317" s="146" t="s">
        <v>56</v>
      </c>
      <c r="D317" s="22">
        <v>1.74</v>
      </c>
      <c r="E317" s="22">
        <v>1.74</v>
      </c>
      <c r="F317" s="22">
        <v>179.53</v>
      </c>
      <c r="G317" s="22">
        <f t="shared" si="4"/>
        <v>312.38</v>
      </c>
      <c r="H317" s="22" t="s">
        <v>143</v>
      </c>
    </row>
    <row r="318" s="76" customFormat="1" ht="30" customHeight="1" spans="1:8">
      <c r="A318" s="36">
        <v>314</v>
      </c>
      <c r="B318" s="94" t="s">
        <v>669</v>
      </c>
      <c r="C318" s="146" t="s">
        <v>56</v>
      </c>
      <c r="D318" s="22">
        <v>2.23</v>
      </c>
      <c r="E318" s="22">
        <v>2.23</v>
      </c>
      <c r="F318" s="22">
        <v>179.53</v>
      </c>
      <c r="G318" s="22">
        <f t="shared" si="4"/>
        <v>400.35</v>
      </c>
      <c r="H318" s="22" t="s">
        <v>143</v>
      </c>
    </row>
    <row r="319" s="76" customFormat="1" ht="30" customHeight="1" spans="1:8">
      <c r="A319" s="36">
        <v>315</v>
      </c>
      <c r="B319" s="94" t="s">
        <v>670</v>
      </c>
      <c r="C319" s="146" t="s">
        <v>414</v>
      </c>
      <c r="D319" s="22">
        <v>1.32</v>
      </c>
      <c r="E319" s="22">
        <v>1.32</v>
      </c>
      <c r="F319" s="22">
        <v>179.53</v>
      </c>
      <c r="G319" s="22">
        <f t="shared" si="4"/>
        <v>236.98</v>
      </c>
      <c r="H319" s="22" t="s">
        <v>143</v>
      </c>
    </row>
    <row r="320" s="76" customFormat="1" customHeight="1" spans="1:8">
      <c r="A320" s="36">
        <v>316</v>
      </c>
      <c r="B320" s="22" t="s">
        <v>671</v>
      </c>
      <c r="C320" s="23" t="s">
        <v>21</v>
      </c>
      <c r="D320" s="22">
        <v>0.72</v>
      </c>
      <c r="E320" s="22">
        <v>0.72</v>
      </c>
      <c r="F320" s="22">
        <v>179.53</v>
      </c>
      <c r="G320" s="22">
        <f t="shared" si="4"/>
        <v>129.26</v>
      </c>
      <c r="H320" s="22" t="s">
        <v>672</v>
      </c>
    </row>
    <row r="321" s="76" customFormat="1" customHeight="1" spans="1:8">
      <c r="A321" s="36">
        <v>317</v>
      </c>
      <c r="B321" s="22" t="s">
        <v>673</v>
      </c>
      <c r="C321" s="23" t="s">
        <v>35</v>
      </c>
      <c r="D321" s="22">
        <v>2.89</v>
      </c>
      <c r="E321" s="22">
        <v>2.89</v>
      </c>
      <c r="F321" s="22">
        <v>179.53</v>
      </c>
      <c r="G321" s="22">
        <f t="shared" si="4"/>
        <v>518.84</v>
      </c>
      <c r="H321" s="22" t="s">
        <v>672</v>
      </c>
    </row>
    <row r="322" s="76" customFormat="1" customHeight="1" spans="1:8">
      <c r="A322" s="36">
        <v>318</v>
      </c>
      <c r="B322" s="22" t="s">
        <v>674</v>
      </c>
      <c r="C322" s="23" t="s">
        <v>56</v>
      </c>
      <c r="D322" s="22">
        <v>2.8</v>
      </c>
      <c r="E322" s="22">
        <v>2.8</v>
      </c>
      <c r="F322" s="22">
        <v>179.53</v>
      </c>
      <c r="G322" s="22">
        <f t="shared" si="4"/>
        <v>502.68</v>
      </c>
      <c r="H322" s="22" t="s">
        <v>672</v>
      </c>
    </row>
    <row r="323" s="76" customFormat="1" customHeight="1" spans="1:8">
      <c r="A323" s="36">
        <v>319</v>
      </c>
      <c r="B323" s="22" t="s">
        <v>675</v>
      </c>
      <c r="C323" s="23" t="s">
        <v>68</v>
      </c>
      <c r="D323" s="22">
        <v>2.86</v>
      </c>
      <c r="E323" s="22">
        <v>2.86</v>
      </c>
      <c r="F323" s="22">
        <v>179.53</v>
      </c>
      <c r="G323" s="22">
        <f t="shared" si="4"/>
        <v>513.46</v>
      </c>
      <c r="H323" s="22" t="s">
        <v>672</v>
      </c>
    </row>
    <row r="324" s="76" customFormat="1" customHeight="1" spans="1:8">
      <c r="A324" s="36">
        <v>320</v>
      </c>
      <c r="B324" s="22" t="s">
        <v>479</v>
      </c>
      <c r="C324" s="23" t="s">
        <v>56</v>
      </c>
      <c r="D324" s="22">
        <v>1.73</v>
      </c>
      <c r="E324" s="22">
        <v>1.73</v>
      </c>
      <c r="F324" s="22">
        <v>179.53</v>
      </c>
      <c r="G324" s="22">
        <f t="shared" si="4"/>
        <v>310.59</v>
      </c>
      <c r="H324" s="22" t="s">
        <v>672</v>
      </c>
    </row>
    <row r="325" s="76" customFormat="1" customHeight="1" spans="1:8">
      <c r="A325" s="36">
        <v>321</v>
      </c>
      <c r="B325" s="22" t="s">
        <v>676</v>
      </c>
      <c r="C325" s="23" t="s">
        <v>91</v>
      </c>
      <c r="D325" s="22">
        <v>1.14</v>
      </c>
      <c r="E325" s="22">
        <v>1.14</v>
      </c>
      <c r="F325" s="22">
        <v>179.53</v>
      </c>
      <c r="G325" s="22">
        <f t="shared" ref="G325:G388" si="5">ROUND(E325*F325,2)</f>
        <v>204.66</v>
      </c>
      <c r="H325" s="22" t="s">
        <v>672</v>
      </c>
    </row>
    <row r="326" s="76" customFormat="1" customHeight="1" spans="1:8">
      <c r="A326" s="36">
        <v>322</v>
      </c>
      <c r="B326" s="22" t="s">
        <v>677</v>
      </c>
      <c r="C326" s="23" t="s">
        <v>53</v>
      </c>
      <c r="D326" s="22">
        <v>2.8</v>
      </c>
      <c r="E326" s="22">
        <v>2.8</v>
      </c>
      <c r="F326" s="22">
        <v>179.53</v>
      </c>
      <c r="G326" s="22">
        <f t="shared" si="5"/>
        <v>502.68</v>
      </c>
      <c r="H326" s="22" t="s">
        <v>672</v>
      </c>
    </row>
    <row r="327" s="76" customFormat="1" customHeight="1" spans="1:8">
      <c r="A327" s="36">
        <v>323</v>
      </c>
      <c r="B327" s="22" t="s">
        <v>678</v>
      </c>
      <c r="C327" s="23" t="s">
        <v>48</v>
      </c>
      <c r="D327" s="22">
        <v>2.09</v>
      </c>
      <c r="E327" s="22">
        <v>2.09</v>
      </c>
      <c r="F327" s="22">
        <v>179.53</v>
      </c>
      <c r="G327" s="22">
        <f t="shared" si="5"/>
        <v>375.22</v>
      </c>
      <c r="H327" s="22" t="s">
        <v>672</v>
      </c>
    </row>
    <row r="328" s="76" customFormat="1" customHeight="1" spans="1:8">
      <c r="A328" s="36">
        <v>324</v>
      </c>
      <c r="B328" s="22" t="s">
        <v>679</v>
      </c>
      <c r="C328" s="23" t="s">
        <v>21</v>
      </c>
      <c r="D328" s="22">
        <v>2.41</v>
      </c>
      <c r="E328" s="22">
        <v>2.41</v>
      </c>
      <c r="F328" s="22">
        <v>179.53</v>
      </c>
      <c r="G328" s="22">
        <f t="shared" si="5"/>
        <v>432.67</v>
      </c>
      <c r="H328" s="22" t="s">
        <v>672</v>
      </c>
    </row>
    <row r="329" s="76" customFormat="1" customHeight="1" spans="1:8">
      <c r="A329" s="36">
        <v>325</v>
      </c>
      <c r="B329" s="22" t="s">
        <v>680</v>
      </c>
      <c r="C329" s="23" t="s">
        <v>44</v>
      </c>
      <c r="D329" s="22">
        <v>1.53</v>
      </c>
      <c r="E329" s="22">
        <v>1.53</v>
      </c>
      <c r="F329" s="22">
        <v>179.53</v>
      </c>
      <c r="G329" s="22">
        <f t="shared" si="5"/>
        <v>274.68</v>
      </c>
      <c r="H329" s="22" t="s">
        <v>672</v>
      </c>
    </row>
    <row r="330" s="76" customFormat="1" customHeight="1" spans="1:8">
      <c r="A330" s="36">
        <v>326</v>
      </c>
      <c r="B330" s="22" t="s">
        <v>681</v>
      </c>
      <c r="C330" s="23" t="s">
        <v>91</v>
      </c>
      <c r="D330" s="22">
        <v>0.95</v>
      </c>
      <c r="E330" s="22">
        <v>0.95</v>
      </c>
      <c r="F330" s="22">
        <v>179.53</v>
      </c>
      <c r="G330" s="22">
        <f t="shared" si="5"/>
        <v>170.55</v>
      </c>
      <c r="H330" s="22" t="s">
        <v>672</v>
      </c>
    </row>
    <row r="331" s="76" customFormat="1" customHeight="1" spans="1:8">
      <c r="A331" s="36">
        <v>327</v>
      </c>
      <c r="B331" s="22" t="s">
        <v>682</v>
      </c>
      <c r="C331" s="23" t="s">
        <v>26</v>
      </c>
      <c r="D331" s="22">
        <v>1.54</v>
      </c>
      <c r="E331" s="22">
        <v>1.54</v>
      </c>
      <c r="F331" s="22">
        <v>179.53</v>
      </c>
      <c r="G331" s="22">
        <f t="shared" si="5"/>
        <v>276.48</v>
      </c>
      <c r="H331" s="22" t="s">
        <v>672</v>
      </c>
    </row>
    <row r="332" s="76" customFormat="1" customHeight="1" spans="1:8">
      <c r="A332" s="36">
        <v>328</v>
      </c>
      <c r="B332" s="22" t="s">
        <v>683</v>
      </c>
      <c r="C332" s="23" t="s">
        <v>21</v>
      </c>
      <c r="D332" s="22">
        <v>0.7</v>
      </c>
      <c r="E332" s="22">
        <v>0.7</v>
      </c>
      <c r="F332" s="22">
        <v>179.53</v>
      </c>
      <c r="G332" s="22">
        <f t="shared" si="5"/>
        <v>125.67</v>
      </c>
      <c r="H332" s="22" t="s">
        <v>672</v>
      </c>
    </row>
    <row r="333" s="76" customFormat="1" customHeight="1" spans="1:8">
      <c r="A333" s="36">
        <v>329</v>
      </c>
      <c r="B333" s="22" t="s">
        <v>454</v>
      </c>
      <c r="C333" s="23" t="s">
        <v>89</v>
      </c>
      <c r="D333" s="22">
        <v>3.33</v>
      </c>
      <c r="E333" s="22">
        <v>3.33</v>
      </c>
      <c r="F333" s="22">
        <v>179.53</v>
      </c>
      <c r="G333" s="22">
        <f t="shared" si="5"/>
        <v>597.83</v>
      </c>
      <c r="H333" s="22" t="s">
        <v>672</v>
      </c>
    </row>
    <row r="334" s="76" customFormat="1" customHeight="1" spans="1:8">
      <c r="A334" s="36">
        <v>330</v>
      </c>
      <c r="B334" s="22" t="s">
        <v>684</v>
      </c>
      <c r="C334" s="23" t="s">
        <v>39</v>
      </c>
      <c r="D334" s="22">
        <v>1.53</v>
      </c>
      <c r="E334" s="22">
        <v>1.53</v>
      </c>
      <c r="F334" s="22">
        <v>179.53</v>
      </c>
      <c r="G334" s="22">
        <f t="shared" si="5"/>
        <v>274.68</v>
      </c>
      <c r="H334" s="22" t="s">
        <v>672</v>
      </c>
    </row>
    <row r="335" s="76" customFormat="1" customHeight="1" spans="1:8">
      <c r="A335" s="36">
        <v>331</v>
      </c>
      <c r="B335" s="22" t="s">
        <v>685</v>
      </c>
      <c r="C335" s="23" t="s">
        <v>26</v>
      </c>
      <c r="D335" s="22">
        <v>0.85</v>
      </c>
      <c r="E335" s="22">
        <v>0.85</v>
      </c>
      <c r="F335" s="22">
        <v>179.53</v>
      </c>
      <c r="G335" s="22">
        <f t="shared" si="5"/>
        <v>152.6</v>
      </c>
      <c r="H335" s="22" t="s">
        <v>672</v>
      </c>
    </row>
    <row r="336" s="76" customFormat="1" customHeight="1" spans="1:8">
      <c r="A336" s="36">
        <v>332</v>
      </c>
      <c r="B336" s="22" t="s">
        <v>686</v>
      </c>
      <c r="C336" s="23" t="s">
        <v>39</v>
      </c>
      <c r="D336" s="22">
        <v>3.67</v>
      </c>
      <c r="E336" s="22">
        <v>3.67</v>
      </c>
      <c r="F336" s="22">
        <v>179.53</v>
      </c>
      <c r="G336" s="22">
        <f t="shared" si="5"/>
        <v>658.88</v>
      </c>
      <c r="H336" s="22" t="s">
        <v>672</v>
      </c>
    </row>
    <row r="337" s="76" customFormat="1" customHeight="1" spans="1:8">
      <c r="A337" s="36">
        <v>333</v>
      </c>
      <c r="B337" s="22" t="s">
        <v>687</v>
      </c>
      <c r="C337" s="23" t="s">
        <v>39</v>
      </c>
      <c r="D337" s="22">
        <v>1.63</v>
      </c>
      <c r="E337" s="22">
        <v>1.63</v>
      </c>
      <c r="F337" s="22">
        <v>179.53</v>
      </c>
      <c r="G337" s="22">
        <f t="shared" si="5"/>
        <v>292.63</v>
      </c>
      <c r="H337" s="22" t="s">
        <v>672</v>
      </c>
    </row>
    <row r="338" s="76" customFormat="1" customHeight="1" spans="1:8">
      <c r="A338" s="36">
        <v>334</v>
      </c>
      <c r="B338" s="22" t="s">
        <v>688</v>
      </c>
      <c r="C338" s="23" t="s">
        <v>12</v>
      </c>
      <c r="D338" s="22">
        <v>6.66</v>
      </c>
      <c r="E338" s="22">
        <v>6.66</v>
      </c>
      <c r="F338" s="22">
        <v>179.53</v>
      </c>
      <c r="G338" s="22">
        <f t="shared" si="5"/>
        <v>1195.67</v>
      </c>
      <c r="H338" s="22" t="s">
        <v>672</v>
      </c>
    </row>
    <row r="339" s="76" customFormat="1" customHeight="1" spans="1:8">
      <c r="A339" s="36">
        <v>335</v>
      </c>
      <c r="B339" s="22" t="s">
        <v>689</v>
      </c>
      <c r="C339" s="23" t="s">
        <v>56</v>
      </c>
      <c r="D339" s="22">
        <v>1.53</v>
      </c>
      <c r="E339" s="22">
        <v>1.53</v>
      </c>
      <c r="F339" s="22">
        <v>179.53</v>
      </c>
      <c r="G339" s="22">
        <f t="shared" si="5"/>
        <v>274.68</v>
      </c>
      <c r="H339" s="22" t="s">
        <v>672</v>
      </c>
    </row>
    <row r="340" s="76" customFormat="1" customHeight="1" spans="1:8">
      <c r="A340" s="36">
        <v>336</v>
      </c>
      <c r="B340" s="22" t="s">
        <v>690</v>
      </c>
      <c r="C340" s="23" t="s">
        <v>44</v>
      </c>
      <c r="D340" s="22">
        <v>0.52</v>
      </c>
      <c r="E340" s="22">
        <v>0.52</v>
      </c>
      <c r="F340" s="22">
        <v>179.53</v>
      </c>
      <c r="G340" s="22">
        <f t="shared" si="5"/>
        <v>93.36</v>
      </c>
      <c r="H340" s="22" t="s">
        <v>672</v>
      </c>
    </row>
    <row r="341" s="76" customFormat="1" customHeight="1" spans="1:8">
      <c r="A341" s="36">
        <v>337</v>
      </c>
      <c r="B341" s="22" t="s">
        <v>691</v>
      </c>
      <c r="C341" s="23" t="s">
        <v>41</v>
      </c>
      <c r="D341" s="22">
        <v>2.47</v>
      </c>
      <c r="E341" s="22">
        <v>2.47</v>
      </c>
      <c r="F341" s="22">
        <v>179.53</v>
      </c>
      <c r="G341" s="22">
        <f t="shared" si="5"/>
        <v>443.44</v>
      </c>
      <c r="H341" s="22" t="s">
        <v>672</v>
      </c>
    </row>
    <row r="342" s="76" customFormat="1" customHeight="1" spans="1:8">
      <c r="A342" s="36">
        <v>338</v>
      </c>
      <c r="B342" s="22" t="s">
        <v>692</v>
      </c>
      <c r="C342" s="23" t="s">
        <v>108</v>
      </c>
      <c r="D342" s="22">
        <v>0.71</v>
      </c>
      <c r="E342" s="22">
        <v>0.71</v>
      </c>
      <c r="F342" s="22">
        <v>179.53</v>
      </c>
      <c r="G342" s="22">
        <f t="shared" si="5"/>
        <v>127.47</v>
      </c>
      <c r="H342" s="22" t="s">
        <v>672</v>
      </c>
    </row>
    <row r="343" s="76" customFormat="1" customHeight="1" spans="1:8">
      <c r="A343" s="36">
        <v>339</v>
      </c>
      <c r="B343" s="22" t="s">
        <v>693</v>
      </c>
      <c r="C343" s="23" t="s">
        <v>101</v>
      </c>
      <c r="D343" s="22">
        <v>1.34</v>
      </c>
      <c r="E343" s="22">
        <v>1.34</v>
      </c>
      <c r="F343" s="22">
        <v>179.53</v>
      </c>
      <c r="G343" s="22">
        <f t="shared" si="5"/>
        <v>240.57</v>
      </c>
      <c r="H343" s="22" t="s">
        <v>672</v>
      </c>
    </row>
    <row r="344" s="76" customFormat="1" customHeight="1" spans="1:8">
      <c r="A344" s="36">
        <v>340</v>
      </c>
      <c r="B344" s="22" t="s">
        <v>93</v>
      </c>
      <c r="C344" s="23" t="s">
        <v>91</v>
      </c>
      <c r="D344" s="22">
        <v>1.68</v>
      </c>
      <c r="E344" s="22">
        <v>1.68</v>
      </c>
      <c r="F344" s="22">
        <v>179.53</v>
      </c>
      <c r="G344" s="22">
        <f t="shared" si="5"/>
        <v>301.61</v>
      </c>
      <c r="H344" s="22" t="s">
        <v>672</v>
      </c>
    </row>
    <row r="345" s="76" customFormat="1" customHeight="1" spans="1:8">
      <c r="A345" s="36">
        <v>341</v>
      </c>
      <c r="B345" s="22" t="s">
        <v>694</v>
      </c>
      <c r="C345" s="23" t="s">
        <v>63</v>
      </c>
      <c r="D345" s="22">
        <v>0.76</v>
      </c>
      <c r="E345" s="22">
        <v>0.76</v>
      </c>
      <c r="F345" s="22">
        <v>179.53</v>
      </c>
      <c r="G345" s="22">
        <f t="shared" si="5"/>
        <v>136.44</v>
      </c>
      <c r="H345" s="22" t="s">
        <v>672</v>
      </c>
    </row>
    <row r="346" s="76" customFormat="1" customHeight="1" spans="1:8">
      <c r="A346" s="36">
        <v>342</v>
      </c>
      <c r="B346" s="22" t="s">
        <v>695</v>
      </c>
      <c r="C346" s="23" t="s">
        <v>68</v>
      </c>
      <c r="D346" s="22">
        <v>2.72</v>
      </c>
      <c r="E346" s="22">
        <v>2.72</v>
      </c>
      <c r="F346" s="22">
        <v>179.53</v>
      </c>
      <c r="G346" s="22">
        <f t="shared" si="5"/>
        <v>488.32</v>
      </c>
      <c r="H346" s="22" t="s">
        <v>672</v>
      </c>
    </row>
    <row r="347" s="76" customFormat="1" customHeight="1" spans="1:8">
      <c r="A347" s="36">
        <v>343</v>
      </c>
      <c r="B347" s="22" t="s">
        <v>696</v>
      </c>
      <c r="C347" s="23" t="s">
        <v>39</v>
      </c>
      <c r="D347" s="22">
        <v>2.72</v>
      </c>
      <c r="E347" s="22">
        <v>2.72</v>
      </c>
      <c r="F347" s="22">
        <v>179.53</v>
      </c>
      <c r="G347" s="22">
        <f t="shared" si="5"/>
        <v>488.32</v>
      </c>
      <c r="H347" s="22" t="s">
        <v>672</v>
      </c>
    </row>
    <row r="348" s="76" customFormat="1" customHeight="1" spans="1:8">
      <c r="A348" s="36">
        <v>344</v>
      </c>
      <c r="B348" s="22" t="s">
        <v>697</v>
      </c>
      <c r="C348" s="23" t="s">
        <v>56</v>
      </c>
      <c r="D348" s="22">
        <v>2.24</v>
      </c>
      <c r="E348" s="22">
        <v>2.24</v>
      </c>
      <c r="F348" s="22">
        <v>179.53</v>
      </c>
      <c r="G348" s="22">
        <f t="shared" si="5"/>
        <v>402.15</v>
      </c>
      <c r="H348" s="22" t="s">
        <v>672</v>
      </c>
    </row>
    <row r="349" s="76" customFormat="1" customHeight="1" spans="1:8">
      <c r="A349" s="36">
        <v>345</v>
      </c>
      <c r="B349" s="22" t="s">
        <v>698</v>
      </c>
      <c r="C349" s="23" t="s">
        <v>89</v>
      </c>
      <c r="D349" s="22">
        <v>1.73</v>
      </c>
      <c r="E349" s="22">
        <v>1.73</v>
      </c>
      <c r="F349" s="22">
        <v>179.53</v>
      </c>
      <c r="G349" s="22">
        <f t="shared" si="5"/>
        <v>310.59</v>
      </c>
      <c r="H349" s="22" t="s">
        <v>672</v>
      </c>
    </row>
    <row r="350" s="76" customFormat="1" customHeight="1" spans="1:8">
      <c r="A350" s="36">
        <v>346</v>
      </c>
      <c r="B350" s="22" t="s">
        <v>184</v>
      </c>
      <c r="C350" s="23" t="s">
        <v>89</v>
      </c>
      <c r="D350" s="22">
        <v>3.12</v>
      </c>
      <c r="E350" s="22">
        <v>3.12</v>
      </c>
      <c r="F350" s="22">
        <v>179.53</v>
      </c>
      <c r="G350" s="22">
        <f t="shared" si="5"/>
        <v>560.13</v>
      </c>
      <c r="H350" s="22" t="s">
        <v>672</v>
      </c>
    </row>
    <row r="351" s="76" customFormat="1" customHeight="1" spans="1:8">
      <c r="A351" s="36">
        <v>347</v>
      </c>
      <c r="B351" s="22" t="s">
        <v>699</v>
      </c>
      <c r="C351" s="23" t="s">
        <v>21</v>
      </c>
      <c r="D351" s="22">
        <v>2.66</v>
      </c>
      <c r="E351" s="22">
        <v>2.66</v>
      </c>
      <c r="F351" s="22">
        <v>179.53</v>
      </c>
      <c r="G351" s="22">
        <f t="shared" si="5"/>
        <v>477.55</v>
      </c>
      <c r="H351" s="22" t="s">
        <v>672</v>
      </c>
    </row>
    <row r="352" s="76" customFormat="1" customHeight="1" spans="1:8">
      <c r="A352" s="36">
        <v>348</v>
      </c>
      <c r="B352" s="22" t="s">
        <v>700</v>
      </c>
      <c r="C352" s="23" t="s">
        <v>65</v>
      </c>
      <c r="D352" s="22">
        <v>3.4</v>
      </c>
      <c r="E352" s="22">
        <v>3.4</v>
      </c>
      <c r="F352" s="22">
        <v>179.53</v>
      </c>
      <c r="G352" s="22">
        <f t="shared" si="5"/>
        <v>610.4</v>
      </c>
      <c r="H352" s="22" t="s">
        <v>672</v>
      </c>
    </row>
    <row r="353" s="76" customFormat="1" customHeight="1" spans="1:8">
      <c r="A353" s="36">
        <v>349</v>
      </c>
      <c r="B353" s="22" t="s">
        <v>701</v>
      </c>
      <c r="C353" s="23" t="s">
        <v>172</v>
      </c>
      <c r="D353" s="22">
        <v>4.4</v>
      </c>
      <c r="E353" s="22">
        <v>4.4</v>
      </c>
      <c r="F353" s="22">
        <v>179.53</v>
      </c>
      <c r="G353" s="22">
        <f t="shared" si="5"/>
        <v>789.93</v>
      </c>
      <c r="H353" s="22" t="s">
        <v>672</v>
      </c>
    </row>
    <row r="354" s="76" customFormat="1" customHeight="1" spans="1:8">
      <c r="A354" s="36">
        <v>350</v>
      </c>
      <c r="B354" s="22" t="s">
        <v>702</v>
      </c>
      <c r="C354" s="23" t="s">
        <v>89</v>
      </c>
      <c r="D354" s="22">
        <v>2.3</v>
      </c>
      <c r="E354" s="22">
        <v>2.3</v>
      </c>
      <c r="F354" s="22">
        <v>179.53</v>
      </c>
      <c r="G354" s="22">
        <f t="shared" si="5"/>
        <v>412.92</v>
      </c>
      <c r="H354" s="22" t="s">
        <v>672</v>
      </c>
    </row>
    <row r="355" s="76" customFormat="1" ht="30" customHeight="1" spans="1:8">
      <c r="A355" s="36">
        <v>351</v>
      </c>
      <c r="B355" s="22" t="s">
        <v>703</v>
      </c>
      <c r="C355" s="23" t="s">
        <v>53</v>
      </c>
      <c r="D355" s="22">
        <v>3.58</v>
      </c>
      <c r="E355" s="22">
        <v>3.58</v>
      </c>
      <c r="F355" s="22">
        <v>179.53</v>
      </c>
      <c r="G355" s="22">
        <f t="shared" si="5"/>
        <v>642.72</v>
      </c>
      <c r="H355" s="22" t="s">
        <v>704</v>
      </c>
    </row>
    <row r="356" s="76" customFormat="1" ht="30" customHeight="1" spans="1:8">
      <c r="A356" s="36">
        <v>352</v>
      </c>
      <c r="B356" s="22" t="s">
        <v>490</v>
      </c>
      <c r="C356" s="23" t="s">
        <v>44</v>
      </c>
      <c r="D356" s="22">
        <v>1.52</v>
      </c>
      <c r="E356" s="22">
        <v>1.52</v>
      </c>
      <c r="F356" s="22">
        <v>179.53</v>
      </c>
      <c r="G356" s="22">
        <f t="shared" si="5"/>
        <v>272.89</v>
      </c>
      <c r="H356" s="22" t="s">
        <v>704</v>
      </c>
    </row>
    <row r="357" s="76" customFormat="1" ht="30" customHeight="1" spans="1:8">
      <c r="A357" s="36">
        <v>353</v>
      </c>
      <c r="B357" s="22" t="s">
        <v>705</v>
      </c>
      <c r="C357" s="23" t="s">
        <v>26</v>
      </c>
      <c r="D357" s="22">
        <v>2.95</v>
      </c>
      <c r="E357" s="22">
        <v>2.95</v>
      </c>
      <c r="F357" s="22">
        <v>179.53</v>
      </c>
      <c r="G357" s="22">
        <f t="shared" si="5"/>
        <v>529.61</v>
      </c>
      <c r="H357" s="22" t="s">
        <v>704</v>
      </c>
    </row>
    <row r="358" s="76" customFormat="1" ht="30" customHeight="1" spans="1:8">
      <c r="A358" s="36">
        <v>354</v>
      </c>
      <c r="B358" s="22" t="s">
        <v>706</v>
      </c>
      <c r="C358" s="23" t="s">
        <v>56</v>
      </c>
      <c r="D358" s="22">
        <v>2.78</v>
      </c>
      <c r="E358" s="22">
        <v>2.78</v>
      </c>
      <c r="F358" s="22">
        <v>179.53</v>
      </c>
      <c r="G358" s="22">
        <f t="shared" si="5"/>
        <v>499.09</v>
      </c>
      <c r="H358" s="22" t="s">
        <v>704</v>
      </c>
    </row>
    <row r="359" s="76" customFormat="1" ht="30" customHeight="1" spans="1:8">
      <c r="A359" s="36">
        <v>355</v>
      </c>
      <c r="B359" s="22" t="s">
        <v>707</v>
      </c>
      <c r="C359" s="23" t="s">
        <v>39</v>
      </c>
      <c r="D359" s="22">
        <v>4.6</v>
      </c>
      <c r="E359" s="22">
        <v>4.6</v>
      </c>
      <c r="F359" s="22">
        <v>179.53</v>
      </c>
      <c r="G359" s="22">
        <f t="shared" si="5"/>
        <v>825.84</v>
      </c>
      <c r="H359" s="22" t="s">
        <v>704</v>
      </c>
    </row>
    <row r="360" s="76" customFormat="1" ht="30" customHeight="1" spans="1:8">
      <c r="A360" s="36">
        <v>356</v>
      </c>
      <c r="B360" s="22" t="s">
        <v>708</v>
      </c>
      <c r="C360" s="23" t="s">
        <v>26</v>
      </c>
      <c r="D360" s="22">
        <v>0.91</v>
      </c>
      <c r="E360" s="22">
        <v>0.91</v>
      </c>
      <c r="F360" s="22">
        <v>179.53</v>
      </c>
      <c r="G360" s="22">
        <f t="shared" si="5"/>
        <v>163.37</v>
      </c>
      <c r="H360" s="22" t="s">
        <v>704</v>
      </c>
    </row>
    <row r="361" s="76" customFormat="1" ht="30" customHeight="1" spans="1:8">
      <c r="A361" s="36">
        <v>357</v>
      </c>
      <c r="B361" s="22" t="s">
        <v>709</v>
      </c>
      <c r="C361" s="23" t="s">
        <v>53</v>
      </c>
      <c r="D361" s="22">
        <v>3.76</v>
      </c>
      <c r="E361" s="22">
        <v>3.76</v>
      </c>
      <c r="F361" s="22">
        <v>179.53</v>
      </c>
      <c r="G361" s="22">
        <f t="shared" si="5"/>
        <v>675.03</v>
      </c>
      <c r="H361" s="22" t="s">
        <v>704</v>
      </c>
    </row>
    <row r="362" s="76" customFormat="1" ht="30" customHeight="1" spans="1:8">
      <c r="A362" s="36">
        <v>358</v>
      </c>
      <c r="B362" s="22" t="s">
        <v>483</v>
      </c>
      <c r="C362" s="23" t="s">
        <v>39</v>
      </c>
      <c r="D362" s="22">
        <v>4.13</v>
      </c>
      <c r="E362" s="22">
        <v>4.13</v>
      </c>
      <c r="F362" s="22">
        <v>179.53</v>
      </c>
      <c r="G362" s="22">
        <f t="shared" si="5"/>
        <v>741.46</v>
      </c>
      <c r="H362" s="22" t="s">
        <v>704</v>
      </c>
    </row>
    <row r="363" s="76" customFormat="1" ht="30" customHeight="1" spans="1:8">
      <c r="A363" s="36">
        <v>359</v>
      </c>
      <c r="B363" s="22" t="s">
        <v>710</v>
      </c>
      <c r="C363" s="23" t="s">
        <v>56</v>
      </c>
      <c r="D363" s="22">
        <v>3.51</v>
      </c>
      <c r="E363" s="22">
        <v>3.51</v>
      </c>
      <c r="F363" s="22">
        <v>179.53</v>
      </c>
      <c r="G363" s="22">
        <f t="shared" si="5"/>
        <v>630.15</v>
      </c>
      <c r="H363" s="22" t="s">
        <v>704</v>
      </c>
    </row>
    <row r="364" s="76" customFormat="1" ht="30" customHeight="1" spans="1:8">
      <c r="A364" s="36">
        <v>360</v>
      </c>
      <c r="B364" s="22" t="s">
        <v>711</v>
      </c>
      <c r="C364" s="23" t="s">
        <v>91</v>
      </c>
      <c r="D364" s="22">
        <v>4.79</v>
      </c>
      <c r="E364" s="22">
        <v>4.79</v>
      </c>
      <c r="F364" s="22">
        <v>179.53</v>
      </c>
      <c r="G364" s="22">
        <f t="shared" si="5"/>
        <v>859.95</v>
      </c>
      <c r="H364" s="22" t="s">
        <v>704</v>
      </c>
    </row>
    <row r="365" s="76" customFormat="1" ht="30" customHeight="1" spans="1:8">
      <c r="A365" s="36">
        <v>361</v>
      </c>
      <c r="B365" s="22" t="s">
        <v>712</v>
      </c>
      <c r="C365" s="23" t="s">
        <v>134</v>
      </c>
      <c r="D365" s="22">
        <v>1.11</v>
      </c>
      <c r="E365" s="22">
        <v>1.11</v>
      </c>
      <c r="F365" s="22">
        <v>179.53</v>
      </c>
      <c r="G365" s="22">
        <f t="shared" si="5"/>
        <v>199.28</v>
      </c>
      <c r="H365" s="22" t="s">
        <v>704</v>
      </c>
    </row>
    <row r="366" s="76" customFormat="1" ht="30" customHeight="1" spans="1:8">
      <c r="A366" s="36">
        <v>362</v>
      </c>
      <c r="B366" s="22" t="s">
        <v>713</v>
      </c>
      <c r="C366" s="23" t="s">
        <v>26</v>
      </c>
      <c r="D366" s="22">
        <v>1.61</v>
      </c>
      <c r="E366" s="22">
        <v>1.61</v>
      </c>
      <c r="F366" s="22">
        <v>179.53</v>
      </c>
      <c r="G366" s="22">
        <f t="shared" si="5"/>
        <v>289.04</v>
      </c>
      <c r="H366" s="22" t="s">
        <v>704</v>
      </c>
    </row>
    <row r="367" s="76" customFormat="1" ht="30" customHeight="1" spans="1:8">
      <c r="A367" s="36">
        <v>363</v>
      </c>
      <c r="B367" s="22" t="s">
        <v>714</v>
      </c>
      <c r="C367" s="23" t="s">
        <v>17</v>
      </c>
      <c r="D367" s="22">
        <v>4.4</v>
      </c>
      <c r="E367" s="22">
        <v>4.4</v>
      </c>
      <c r="F367" s="22">
        <v>179.53</v>
      </c>
      <c r="G367" s="22">
        <f t="shared" si="5"/>
        <v>789.93</v>
      </c>
      <c r="H367" s="22" t="s">
        <v>704</v>
      </c>
    </row>
    <row r="368" s="76" customFormat="1" ht="30" customHeight="1" spans="1:8">
      <c r="A368" s="36">
        <v>364</v>
      </c>
      <c r="B368" s="22" t="s">
        <v>715</v>
      </c>
      <c r="C368" s="23" t="s">
        <v>172</v>
      </c>
      <c r="D368" s="22">
        <v>1.7</v>
      </c>
      <c r="E368" s="22">
        <v>1.7</v>
      </c>
      <c r="F368" s="22">
        <v>179.53</v>
      </c>
      <c r="G368" s="22">
        <f t="shared" si="5"/>
        <v>305.2</v>
      </c>
      <c r="H368" s="22" t="s">
        <v>704</v>
      </c>
    </row>
    <row r="369" s="76" customFormat="1" ht="30" customHeight="1" spans="1:8">
      <c r="A369" s="36">
        <v>365</v>
      </c>
      <c r="B369" s="22" t="s">
        <v>716</v>
      </c>
      <c r="C369" s="23" t="s">
        <v>44</v>
      </c>
      <c r="D369" s="22">
        <v>5</v>
      </c>
      <c r="E369" s="22">
        <v>5</v>
      </c>
      <c r="F369" s="22">
        <v>179.53</v>
      </c>
      <c r="G369" s="22">
        <f t="shared" si="5"/>
        <v>897.65</v>
      </c>
      <c r="H369" s="22" t="s">
        <v>704</v>
      </c>
    </row>
    <row r="370" s="76" customFormat="1" ht="30" customHeight="1" spans="1:8">
      <c r="A370" s="36">
        <v>366</v>
      </c>
      <c r="B370" s="22" t="s">
        <v>717</v>
      </c>
      <c r="C370" s="23" t="s">
        <v>89</v>
      </c>
      <c r="D370" s="22">
        <v>2.94</v>
      </c>
      <c r="E370" s="22">
        <v>2.94</v>
      </c>
      <c r="F370" s="22">
        <v>179.53</v>
      </c>
      <c r="G370" s="22">
        <f t="shared" si="5"/>
        <v>527.82</v>
      </c>
      <c r="H370" s="22" t="s">
        <v>704</v>
      </c>
    </row>
    <row r="371" s="76" customFormat="1" ht="30" customHeight="1" spans="1:8">
      <c r="A371" s="36">
        <v>367</v>
      </c>
      <c r="B371" s="22" t="s">
        <v>441</v>
      </c>
      <c r="C371" s="23" t="s">
        <v>59</v>
      </c>
      <c r="D371" s="22">
        <v>5.82</v>
      </c>
      <c r="E371" s="22">
        <v>5.82</v>
      </c>
      <c r="F371" s="22">
        <v>179.53</v>
      </c>
      <c r="G371" s="22">
        <f t="shared" si="5"/>
        <v>1044.86</v>
      </c>
      <c r="H371" s="22" t="s">
        <v>704</v>
      </c>
    </row>
    <row r="372" s="76" customFormat="1" ht="30" customHeight="1" spans="1:8">
      <c r="A372" s="36">
        <v>368</v>
      </c>
      <c r="B372" s="22" t="s">
        <v>718</v>
      </c>
      <c r="C372" s="23" t="s">
        <v>26</v>
      </c>
      <c r="D372" s="22">
        <v>4.08</v>
      </c>
      <c r="E372" s="22">
        <v>4.08</v>
      </c>
      <c r="F372" s="22">
        <v>179.53</v>
      </c>
      <c r="G372" s="22">
        <f t="shared" si="5"/>
        <v>732.48</v>
      </c>
      <c r="H372" s="22" t="s">
        <v>704</v>
      </c>
    </row>
    <row r="373" s="76" customFormat="1" ht="30" customHeight="1" spans="1:8">
      <c r="A373" s="36">
        <v>369</v>
      </c>
      <c r="B373" s="22" t="s">
        <v>719</v>
      </c>
      <c r="C373" s="23" t="s">
        <v>89</v>
      </c>
      <c r="D373" s="22">
        <v>3.13</v>
      </c>
      <c r="E373" s="22">
        <v>3.13</v>
      </c>
      <c r="F373" s="22">
        <v>179.53</v>
      </c>
      <c r="G373" s="22">
        <f t="shared" si="5"/>
        <v>561.93</v>
      </c>
      <c r="H373" s="22" t="s">
        <v>704</v>
      </c>
    </row>
    <row r="374" s="76" customFormat="1" ht="30" customHeight="1" spans="1:8">
      <c r="A374" s="36">
        <v>370</v>
      </c>
      <c r="B374" s="22" t="s">
        <v>720</v>
      </c>
      <c r="C374" s="23" t="s">
        <v>53</v>
      </c>
      <c r="D374" s="22">
        <v>3.72</v>
      </c>
      <c r="E374" s="22">
        <v>3.72</v>
      </c>
      <c r="F374" s="22">
        <v>179.53</v>
      </c>
      <c r="G374" s="22">
        <f t="shared" si="5"/>
        <v>667.85</v>
      </c>
      <c r="H374" s="22" t="s">
        <v>704</v>
      </c>
    </row>
    <row r="375" s="76" customFormat="1" ht="30" customHeight="1" spans="1:8">
      <c r="A375" s="36">
        <v>371</v>
      </c>
      <c r="B375" s="22" t="s">
        <v>721</v>
      </c>
      <c r="C375" s="23" t="s">
        <v>39</v>
      </c>
      <c r="D375" s="22">
        <v>0.57</v>
      </c>
      <c r="E375" s="22">
        <v>0.57</v>
      </c>
      <c r="F375" s="22">
        <v>179.53</v>
      </c>
      <c r="G375" s="22">
        <f t="shared" si="5"/>
        <v>102.33</v>
      </c>
      <c r="H375" s="22" t="s">
        <v>704</v>
      </c>
    </row>
    <row r="376" s="76" customFormat="1" ht="30" customHeight="1" spans="1:8">
      <c r="A376" s="36">
        <v>372</v>
      </c>
      <c r="B376" s="22" t="s">
        <v>722</v>
      </c>
      <c r="C376" s="23" t="s">
        <v>39</v>
      </c>
      <c r="D376" s="22">
        <v>4.19</v>
      </c>
      <c r="E376" s="22">
        <v>4.19</v>
      </c>
      <c r="F376" s="22">
        <v>179.53</v>
      </c>
      <c r="G376" s="22">
        <f t="shared" si="5"/>
        <v>752.23</v>
      </c>
      <c r="H376" s="22" t="s">
        <v>704</v>
      </c>
    </row>
    <row r="377" s="76" customFormat="1" ht="30" customHeight="1" spans="1:8">
      <c r="A377" s="36">
        <v>373</v>
      </c>
      <c r="B377" s="22" t="s">
        <v>723</v>
      </c>
      <c r="C377" s="23" t="s">
        <v>50</v>
      </c>
      <c r="D377" s="22">
        <v>1.08</v>
      </c>
      <c r="E377" s="22">
        <v>1.08</v>
      </c>
      <c r="F377" s="22">
        <v>179.53</v>
      </c>
      <c r="G377" s="22">
        <f t="shared" si="5"/>
        <v>193.89</v>
      </c>
      <c r="H377" s="22" t="s">
        <v>704</v>
      </c>
    </row>
    <row r="378" s="76" customFormat="1" ht="30" customHeight="1" spans="1:8">
      <c r="A378" s="36">
        <v>374</v>
      </c>
      <c r="B378" s="22" t="s">
        <v>724</v>
      </c>
      <c r="C378" s="23" t="s">
        <v>95</v>
      </c>
      <c r="D378" s="22">
        <v>3.28</v>
      </c>
      <c r="E378" s="22">
        <v>3.28</v>
      </c>
      <c r="F378" s="22">
        <v>179.53</v>
      </c>
      <c r="G378" s="22">
        <f t="shared" si="5"/>
        <v>588.86</v>
      </c>
      <c r="H378" s="22" t="s">
        <v>704</v>
      </c>
    </row>
    <row r="379" s="76" customFormat="1" ht="30" customHeight="1" spans="1:8">
      <c r="A379" s="36">
        <v>375</v>
      </c>
      <c r="B379" s="22" t="s">
        <v>725</v>
      </c>
      <c r="C379" s="23" t="s">
        <v>172</v>
      </c>
      <c r="D379" s="22">
        <v>3.79</v>
      </c>
      <c r="E379" s="22">
        <v>3.79</v>
      </c>
      <c r="F379" s="22">
        <v>179.53</v>
      </c>
      <c r="G379" s="22">
        <f t="shared" si="5"/>
        <v>680.42</v>
      </c>
      <c r="H379" s="22" t="s">
        <v>704</v>
      </c>
    </row>
    <row r="380" s="76" customFormat="1" ht="30" customHeight="1" spans="1:8">
      <c r="A380" s="36">
        <v>376</v>
      </c>
      <c r="B380" s="22" t="s">
        <v>694</v>
      </c>
      <c r="C380" s="23" t="s">
        <v>21</v>
      </c>
      <c r="D380" s="22">
        <v>3.17</v>
      </c>
      <c r="E380" s="22">
        <v>3.17</v>
      </c>
      <c r="F380" s="22">
        <v>179.53</v>
      </c>
      <c r="G380" s="22">
        <f t="shared" si="5"/>
        <v>569.11</v>
      </c>
      <c r="H380" s="22" t="s">
        <v>704</v>
      </c>
    </row>
    <row r="381" s="76" customFormat="1" ht="30" customHeight="1" spans="1:8">
      <c r="A381" s="36">
        <v>377</v>
      </c>
      <c r="B381" s="22" t="s">
        <v>726</v>
      </c>
      <c r="C381" s="23" t="s">
        <v>26</v>
      </c>
      <c r="D381" s="22">
        <v>2.65</v>
      </c>
      <c r="E381" s="22">
        <v>2.65</v>
      </c>
      <c r="F381" s="22">
        <v>179.53</v>
      </c>
      <c r="G381" s="22">
        <f t="shared" si="5"/>
        <v>475.75</v>
      </c>
      <c r="H381" s="22" t="s">
        <v>704</v>
      </c>
    </row>
    <row r="382" s="76" customFormat="1" ht="30" customHeight="1" spans="1:8">
      <c r="A382" s="36">
        <v>378</v>
      </c>
      <c r="B382" s="22" t="s">
        <v>727</v>
      </c>
      <c r="C382" s="23" t="s">
        <v>39</v>
      </c>
      <c r="D382" s="22">
        <v>4.12</v>
      </c>
      <c r="E382" s="22">
        <v>4.12</v>
      </c>
      <c r="F382" s="22">
        <v>179.53</v>
      </c>
      <c r="G382" s="22">
        <f t="shared" si="5"/>
        <v>739.66</v>
      </c>
      <c r="H382" s="22" t="s">
        <v>704</v>
      </c>
    </row>
    <row r="383" s="76" customFormat="1" ht="30" customHeight="1" spans="1:8">
      <c r="A383" s="36">
        <v>379</v>
      </c>
      <c r="B383" s="22" t="s">
        <v>728</v>
      </c>
      <c r="C383" s="23" t="s">
        <v>19</v>
      </c>
      <c r="D383" s="22">
        <v>0.61</v>
      </c>
      <c r="E383" s="22">
        <v>0.61</v>
      </c>
      <c r="F383" s="22">
        <v>179.53</v>
      </c>
      <c r="G383" s="22">
        <f t="shared" si="5"/>
        <v>109.51</v>
      </c>
      <c r="H383" s="22" t="s">
        <v>704</v>
      </c>
    </row>
    <row r="384" s="76" customFormat="1" ht="30" customHeight="1" spans="1:8">
      <c r="A384" s="36">
        <v>380</v>
      </c>
      <c r="B384" s="22" t="s">
        <v>729</v>
      </c>
      <c r="C384" s="23" t="s">
        <v>17</v>
      </c>
      <c r="D384" s="22">
        <v>3.06</v>
      </c>
      <c r="E384" s="22">
        <v>3.06</v>
      </c>
      <c r="F384" s="22">
        <v>179.53</v>
      </c>
      <c r="G384" s="22">
        <f t="shared" si="5"/>
        <v>549.36</v>
      </c>
      <c r="H384" s="22" t="s">
        <v>704</v>
      </c>
    </row>
    <row r="385" s="76" customFormat="1" ht="30" customHeight="1" spans="1:8">
      <c r="A385" s="36">
        <v>381</v>
      </c>
      <c r="B385" s="22" t="s">
        <v>730</v>
      </c>
      <c r="C385" s="23" t="s">
        <v>21</v>
      </c>
      <c r="D385" s="22">
        <v>3.1</v>
      </c>
      <c r="E385" s="22">
        <v>3.1</v>
      </c>
      <c r="F385" s="22">
        <v>179.53</v>
      </c>
      <c r="G385" s="22">
        <f t="shared" si="5"/>
        <v>556.54</v>
      </c>
      <c r="H385" s="22" t="s">
        <v>704</v>
      </c>
    </row>
    <row r="386" s="76" customFormat="1" ht="30" customHeight="1" spans="1:8">
      <c r="A386" s="36">
        <v>382</v>
      </c>
      <c r="B386" s="22" t="s">
        <v>731</v>
      </c>
      <c r="C386" s="23" t="s">
        <v>12</v>
      </c>
      <c r="D386" s="22">
        <v>4.87</v>
      </c>
      <c r="E386" s="22">
        <v>4.87</v>
      </c>
      <c r="F386" s="22">
        <v>179.53</v>
      </c>
      <c r="G386" s="22">
        <f t="shared" si="5"/>
        <v>874.31</v>
      </c>
      <c r="H386" s="22" t="s">
        <v>704</v>
      </c>
    </row>
    <row r="387" s="76" customFormat="1" ht="30" customHeight="1" spans="1:8">
      <c r="A387" s="36">
        <v>383</v>
      </c>
      <c r="B387" s="22" t="s">
        <v>732</v>
      </c>
      <c r="C387" s="23" t="s">
        <v>39</v>
      </c>
      <c r="D387" s="22">
        <v>3.42</v>
      </c>
      <c r="E387" s="22">
        <v>3.42</v>
      </c>
      <c r="F387" s="22">
        <v>179.53</v>
      </c>
      <c r="G387" s="22">
        <f t="shared" si="5"/>
        <v>613.99</v>
      </c>
      <c r="H387" s="22" t="s">
        <v>704</v>
      </c>
    </row>
    <row r="388" s="76" customFormat="1" ht="30" customHeight="1" spans="1:8">
      <c r="A388" s="36">
        <v>384</v>
      </c>
      <c r="B388" s="22" t="s">
        <v>733</v>
      </c>
      <c r="C388" s="23" t="s">
        <v>172</v>
      </c>
      <c r="D388" s="22">
        <v>1.68</v>
      </c>
      <c r="E388" s="22">
        <v>1.68</v>
      </c>
      <c r="F388" s="22">
        <v>179.53</v>
      </c>
      <c r="G388" s="22">
        <f t="shared" si="5"/>
        <v>301.61</v>
      </c>
      <c r="H388" s="22" t="s">
        <v>704</v>
      </c>
    </row>
    <row r="389" s="76" customFormat="1" ht="30" customHeight="1" spans="1:8">
      <c r="A389" s="36">
        <v>385</v>
      </c>
      <c r="B389" s="22" t="s">
        <v>734</v>
      </c>
      <c r="C389" s="23" t="s">
        <v>134</v>
      </c>
      <c r="D389" s="22">
        <v>1.47</v>
      </c>
      <c r="E389" s="22">
        <v>1.47</v>
      </c>
      <c r="F389" s="22">
        <v>179.53</v>
      </c>
      <c r="G389" s="22">
        <f t="shared" ref="G389:G400" si="6">ROUND(E389*F389,2)</f>
        <v>263.91</v>
      </c>
      <c r="H389" s="22" t="s">
        <v>704</v>
      </c>
    </row>
    <row r="390" s="76" customFormat="1" ht="30" customHeight="1" spans="1:8">
      <c r="A390" s="36">
        <v>386</v>
      </c>
      <c r="B390" s="23" t="s">
        <v>735</v>
      </c>
      <c r="C390" s="23" t="s">
        <v>275</v>
      </c>
      <c r="D390" s="22">
        <v>0.54</v>
      </c>
      <c r="E390" s="22">
        <v>0.54</v>
      </c>
      <c r="F390" s="22">
        <v>179.53</v>
      </c>
      <c r="G390" s="22">
        <f t="shared" si="6"/>
        <v>96.95</v>
      </c>
      <c r="H390" s="22" t="s">
        <v>704</v>
      </c>
    </row>
    <row r="391" s="76" customFormat="1" ht="30" customHeight="1" spans="1:8">
      <c r="A391" s="36">
        <v>387</v>
      </c>
      <c r="B391" s="22" t="s">
        <v>736</v>
      </c>
      <c r="C391" s="23" t="s">
        <v>56</v>
      </c>
      <c r="D391" s="22">
        <v>4.31</v>
      </c>
      <c r="E391" s="22">
        <v>4.31</v>
      </c>
      <c r="F391" s="22">
        <v>179.53</v>
      </c>
      <c r="G391" s="22">
        <f t="shared" si="6"/>
        <v>773.77</v>
      </c>
      <c r="H391" s="22" t="s">
        <v>704</v>
      </c>
    </row>
    <row r="392" s="76" customFormat="1" ht="30" customHeight="1" spans="1:8">
      <c r="A392" s="36">
        <v>388</v>
      </c>
      <c r="B392" s="22" t="s">
        <v>737</v>
      </c>
      <c r="C392" s="23" t="s">
        <v>12</v>
      </c>
      <c r="D392" s="22">
        <v>1.69</v>
      </c>
      <c r="E392" s="22">
        <v>1.69</v>
      </c>
      <c r="F392" s="22">
        <v>179.53</v>
      </c>
      <c r="G392" s="22">
        <f t="shared" si="6"/>
        <v>303.41</v>
      </c>
      <c r="H392" s="22" t="s">
        <v>704</v>
      </c>
    </row>
    <row r="393" s="76" customFormat="1" ht="30" customHeight="1" spans="1:8">
      <c r="A393" s="36">
        <v>389</v>
      </c>
      <c r="B393" s="22" t="s">
        <v>738</v>
      </c>
      <c r="C393" s="23" t="s">
        <v>53</v>
      </c>
      <c r="D393" s="22">
        <v>1.99</v>
      </c>
      <c r="E393" s="22">
        <v>1.99</v>
      </c>
      <c r="F393" s="22">
        <v>179.53</v>
      </c>
      <c r="G393" s="22">
        <f t="shared" si="6"/>
        <v>357.26</v>
      </c>
      <c r="H393" s="22" t="s">
        <v>704</v>
      </c>
    </row>
    <row r="394" s="76" customFormat="1" ht="30" customHeight="1" spans="1:8">
      <c r="A394" s="36">
        <v>390</v>
      </c>
      <c r="B394" s="22" t="s">
        <v>495</v>
      </c>
      <c r="C394" s="23" t="s">
        <v>21</v>
      </c>
      <c r="D394" s="22">
        <v>1.63</v>
      </c>
      <c r="E394" s="22">
        <v>1.63</v>
      </c>
      <c r="F394" s="22">
        <v>179.53</v>
      </c>
      <c r="G394" s="22">
        <f t="shared" si="6"/>
        <v>292.63</v>
      </c>
      <c r="H394" s="22" t="s">
        <v>704</v>
      </c>
    </row>
    <row r="395" s="76" customFormat="1" ht="30" customHeight="1" spans="1:8">
      <c r="A395" s="36">
        <v>391</v>
      </c>
      <c r="B395" s="22" t="s">
        <v>739</v>
      </c>
      <c r="C395" s="23" t="s">
        <v>53</v>
      </c>
      <c r="D395" s="22">
        <v>3</v>
      </c>
      <c r="E395" s="22">
        <v>3</v>
      </c>
      <c r="F395" s="22">
        <v>179.53</v>
      </c>
      <c r="G395" s="22">
        <f t="shared" si="6"/>
        <v>538.59</v>
      </c>
      <c r="H395" s="22" t="s">
        <v>704</v>
      </c>
    </row>
    <row r="396" s="76" customFormat="1" ht="30" customHeight="1" spans="1:8">
      <c r="A396" s="36">
        <v>392</v>
      </c>
      <c r="B396" s="22" t="s">
        <v>740</v>
      </c>
      <c r="C396" s="23" t="s">
        <v>53</v>
      </c>
      <c r="D396" s="22">
        <v>2.11</v>
      </c>
      <c r="E396" s="22">
        <v>2.11</v>
      </c>
      <c r="F396" s="22">
        <v>179.53</v>
      </c>
      <c r="G396" s="22">
        <f t="shared" si="6"/>
        <v>378.81</v>
      </c>
      <c r="H396" s="22" t="s">
        <v>704</v>
      </c>
    </row>
    <row r="397" s="76" customFormat="1" ht="30" customHeight="1" spans="1:8">
      <c r="A397" s="36">
        <v>393</v>
      </c>
      <c r="B397" s="22" t="s">
        <v>741</v>
      </c>
      <c r="C397" s="23" t="s">
        <v>328</v>
      </c>
      <c r="D397" s="22">
        <v>0.91</v>
      </c>
      <c r="E397" s="22">
        <v>0.91</v>
      </c>
      <c r="F397" s="22">
        <v>179.53</v>
      </c>
      <c r="G397" s="22">
        <f t="shared" si="6"/>
        <v>163.37</v>
      </c>
      <c r="H397" s="22" t="s">
        <v>704</v>
      </c>
    </row>
    <row r="398" s="76" customFormat="1" ht="30" customHeight="1" spans="1:8">
      <c r="A398" s="36">
        <v>394</v>
      </c>
      <c r="B398" s="22" t="s">
        <v>742</v>
      </c>
      <c r="C398" s="23" t="s">
        <v>53</v>
      </c>
      <c r="D398" s="22">
        <v>4.69</v>
      </c>
      <c r="E398" s="22">
        <v>4.69</v>
      </c>
      <c r="F398" s="22">
        <v>179.53</v>
      </c>
      <c r="G398" s="22">
        <f t="shared" si="6"/>
        <v>842</v>
      </c>
      <c r="H398" s="22" t="s">
        <v>704</v>
      </c>
    </row>
    <row r="399" s="76" customFormat="1" ht="30" customHeight="1" spans="1:8">
      <c r="A399" s="36">
        <v>395</v>
      </c>
      <c r="B399" s="22" t="s">
        <v>743</v>
      </c>
      <c r="C399" s="23" t="s">
        <v>56</v>
      </c>
      <c r="D399" s="22">
        <v>4.45</v>
      </c>
      <c r="E399" s="22">
        <v>4.45</v>
      </c>
      <c r="F399" s="22">
        <v>179.53</v>
      </c>
      <c r="G399" s="22">
        <f t="shared" si="6"/>
        <v>798.91</v>
      </c>
      <c r="H399" s="22" t="s">
        <v>704</v>
      </c>
    </row>
    <row r="400" s="76" customFormat="1" ht="30" customHeight="1" spans="1:8">
      <c r="A400" s="36">
        <v>396</v>
      </c>
      <c r="B400" s="22" t="s">
        <v>744</v>
      </c>
      <c r="C400" s="23" t="s">
        <v>172</v>
      </c>
      <c r="D400" s="22">
        <v>1.12</v>
      </c>
      <c r="E400" s="22">
        <v>1.12</v>
      </c>
      <c r="F400" s="22">
        <v>179.53</v>
      </c>
      <c r="G400" s="22">
        <f t="shared" si="6"/>
        <v>201.07</v>
      </c>
      <c r="H400" s="22" t="s">
        <v>704</v>
      </c>
    </row>
    <row r="401" customHeight="1" spans="1:8">
      <c r="A401" s="50" t="s">
        <v>349</v>
      </c>
      <c r="B401" s="51"/>
      <c r="C401" s="84"/>
      <c r="D401" s="27">
        <f t="shared" ref="D401:G401" si="7">SUM(D5:D400)</f>
        <v>1480.79</v>
      </c>
      <c r="E401" s="27">
        <f t="shared" si="7"/>
        <v>1480.79</v>
      </c>
      <c r="F401" s="27"/>
      <c r="G401" s="27">
        <f t="shared" si="7"/>
        <v>265846.21</v>
      </c>
      <c r="H401" s="27"/>
    </row>
  </sheetData>
  <mergeCells count="3">
    <mergeCell ref="A1:H1"/>
    <mergeCell ref="A2:H2"/>
    <mergeCell ref="A401:B40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workbookViewId="0">
      <selection activeCell="C13" sqref="C13"/>
    </sheetView>
  </sheetViews>
  <sheetFormatPr defaultColWidth="9" defaultRowHeight="28" customHeight="1" outlineLevelCol="7"/>
  <cols>
    <col min="1" max="1" width="6.5" style="76" customWidth="1"/>
    <col min="2" max="2" width="12.75" style="76" customWidth="1"/>
    <col min="3" max="3" width="25.875" style="76" customWidth="1"/>
    <col min="4" max="4" width="16" style="167" customWidth="1"/>
    <col min="5" max="5" width="16.625" style="167" customWidth="1"/>
    <col min="6" max="6" width="16" style="167" customWidth="1"/>
    <col min="7" max="7" width="16.125" style="167" customWidth="1"/>
    <col min="8" max="8" width="15.375" style="76" customWidth="1"/>
    <col min="9" max="16384" width="9" style="76"/>
  </cols>
  <sheetData>
    <row r="1" ht="39" customHeight="1" spans="1:8">
      <c r="A1" s="34" t="s">
        <v>0</v>
      </c>
      <c r="B1" s="34"/>
      <c r="C1" s="34"/>
      <c r="D1" s="35"/>
      <c r="E1" s="35"/>
      <c r="F1" s="35"/>
      <c r="G1" s="35"/>
      <c r="H1" s="34"/>
    </row>
    <row r="2" s="77" customFormat="1" ht="72" customHeight="1" spans="1:8">
      <c r="A2" s="6" t="s">
        <v>745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45" t="s">
        <v>8</v>
      </c>
      <c r="G4" s="45" t="s">
        <v>9</v>
      </c>
      <c r="H4" s="36" t="s">
        <v>10</v>
      </c>
    </row>
    <row r="5" customHeight="1" spans="1:8">
      <c r="A5" s="22">
        <v>1</v>
      </c>
      <c r="B5" s="20" t="s">
        <v>746</v>
      </c>
      <c r="C5" s="146" t="s">
        <v>56</v>
      </c>
      <c r="D5" s="22">
        <v>3.44</v>
      </c>
      <c r="E5" s="22">
        <v>3.44</v>
      </c>
      <c r="F5" s="22">
        <v>179.53</v>
      </c>
      <c r="G5" s="22">
        <v>617.58</v>
      </c>
      <c r="H5" s="36" t="s">
        <v>747</v>
      </c>
    </row>
    <row r="6" customHeight="1" spans="1:8">
      <c r="A6" s="22">
        <v>2</v>
      </c>
      <c r="B6" s="20" t="s">
        <v>624</v>
      </c>
      <c r="C6" s="20" t="s">
        <v>56</v>
      </c>
      <c r="D6" s="22">
        <v>8.86</v>
      </c>
      <c r="E6" s="22">
        <v>8.86</v>
      </c>
      <c r="F6" s="22">
        <v>179.53</v>
      </c>
      <c r="G6" s="22">
        <v>1590.64</v>
      </c>
      <c r="H6" s="36" t="s">
        <v>747</v>
      </c>
    </row>
    <row r="7" customHeight="1" spans="1:8">
      <c r="A7" s="22">
        <v>3</v>
      </c>
      <c r="B7" s="20" t="s">
        <v>748</v>
      </c>
      <c r="C7" s="27" t="s">
        <v>275</v>
      </c>
      <c r="D7" s="22">
        <v>6.85</v>
      </c>
      <c r="E7" s="22">
        <v>6.85</v>
      </c>
      <c r="F7" s="22">
        <v>179.53</v>
      </c>
      <c r="G7" s="22">
        <v>1229.78</v>
      </c>
      <c r="H7" s="36" t="s">
        <v>747</v>
      </c>
    </row>
    <row r="8" customHeight="1" spans="1:8">
      <c r="A8" s="22">
        <v>4</v>
      </c>
      <c r="B8" s="20" t="s">
        <v>749</v>
      </c>
      <c r="C8" s="20" t="s">
        <v>48</v>
      </c>
      <c r="D8" s="22">
        <v>8.89</v>
      </c>
      <c r="E8" s="22">
        <v>8.89</v>
      </c>
      <c r="F8" s="22">
        <v>179.53</v>
      </c>
      <c r="G8" s="22">
        <v>1596.02</v>
      </c>
      <c r="H8" s="36" t="s">
        <v>747</v>
      </c>
    </row>
    <row r="9" customHeight="1" spans="1:8">
      <c r="A9" s="22">
        <v>5</v>
      </c>
      <c r="B9" s="20" t="s">
        <v>750</v>
      </c>
      <c r="C9" s="27" t="s">
        <v>110</v>
      </c>
      <c r="D9" s="22">
        <v>7.39</v>
      </c>
      <c r="E9" s="22">
        <v>7.39</v>
      </c>
      <c r="F9" s="22">
        <v>179.53</v>
      </c>
      <c r="G9" s="22">
        <v>1326.73</v>
      </c>
      <c r="H9" s="36" t="s">
        <v>747</v>
      </c>
    </row>
    <row r="10" customHeight="1" spans="1:8">
      <c r="A10" s="22">
        <v>6</v>
      </c>
      <c r="B10" s="20" t="s">
        <v>751</v>
      </c>
      <c r="C10" s="20" t="s">
        <v>15</v>
      </c>
      <c r="D10" s="22">
        <v>3.12</v>
      </c>
      <c r="E10" s="22">
        <v>3.12</v>
      </c>
      <c r="F10" s="22">
        <v>179.53</v>
      </c>
      <c r="G10" s="22">
        <v>560.13</v>
      </c>
      <c r="H10" s="36" t="s">
        <v>747</v>
      </c>
    </row>
    <row r="11" customHeight="1" spans="1:8">
      <c r="A11" s="22">
        <v>7</v>
      </c>
      <c r="B11" s="20" t="s">
        <v>752</v>
      </c>
      <c r="C11" s="20" t="s">
        <v>56</v>
      </c>
      <c r="D11" s="22">
        <v>8.58</v>
      </c>
      <c r="E11" s="22">
        <v>8.58</v>
      </c>
      <c r="F11" s="22">
        <v>179.53</v>
      </c>
      <c r="G11" s="22">
        <v>1540.37</v>
      </c>
      <c r="H11" s="36" t="s">
        <v>747</v>
      </c>
    </row>
    <row r="12" customHeight="1" spans="1:8">
      <c r="A12" s="22">
        <v>8</v>
      </c>
      <c r="B12" s="20" t="s">
        <v>753</v>
      </c>
      <c r="C12" s="20" t="s">
        <v>39</v>
      </c>
      <c r="D12" s="22">
        <v>7.56</v>
      </c>
      <c r="E12" s="22">
        <v>7.56</v>
      </c>
      <c r="F12" s="22">
        <v>179.53</v>
      </c>
      <c r="G12" s="22">
        <v>1357.25</v>
      </c>
      <c r="H12" s="36" t="s">
        <v>747</v>
      </c>
    </row>
    <row r="13" customHeight="1" spans="1:8">
      <c r="A13" s="22">
        <v>9</v>
      </c>
      <c r="B13" s="20" t="s">
        <v>754</v>
      </c>
      <c r="C13" s="20" t="s">
        <v>12</v>
      </c>
      <c r="D13" s="22">
        <v>3.6</v>
      </c>
      <c r="E13" s="22">
        <v>3.6</v>
      </c>
      <c r="F13" s="22">
        <v>179.53</v>
      </c>
      <c r="G13" s="22">
        <v>646.31</v>
      </c>
      <c r="H13" s="36" t="s">
        <v>747</v>
      </c>
    </row>
    <row r="14" customHeight="1" spans="1:8">
      <c r="A14" s="22">
        <v>10</v>
      </c>
      <c r="B14" s="20" t="s">
        <v>755</v>
      </c>
      <c r="C14" s="146" t="s">
        <v>101</v>
      </c>
      <c r="D14" s="217">
        <v>4.65</v>
      </c>
      <c r="E14" s="22">
        <v>4.65</v>
      </c>
      <c r="F14" s="22">
        <v>179.53</v>
      </c>
      <c r="G14" s="22">
        <v>834.81</v>
      </c>
      <c r="H14" s="36" t="s">
        <v>747</v>
      </c>
    </row>
    <row r="15" customHeight="1" spans="1:8">
      <c r="A15" s="22">
        <v>11</v>
      </c>
      <c r="B15" s="20" t="s">
        <v>361</v>
      </c>
      <c r="C15" s="20" t="s">
        <v>19</v>
      </c>
      <c r="D15" s="22">
        <v>8.24</v>
      </c>
      <c r="E15" s="22">
        <v>8.24</v>
      </c>
      <c r="F15" s="22">
        <v>179.53</v>
      </c>
      <c r="G15" s="22">
        <v>1479.33</v>
      </c>
      <c r="H15" s="36" t="s">
        <v>747</v>
      </c>
    </row>
    <row r="16" customHeight="1" spans="1:8">
      <c r="A16" s="22">
        <v>12</v>
      </c>
      <c r="B16" s="20" t="s">
        <v>513</v>
      </c>
      <c r="C16" s="20" t="s">
        <v>17</v>
      </c>
      <c r="D16" s="22">
        <v>3.69</v>
      </c>
      <c r="E16" s="22">
        <v>3.69</v>
      </c>
      <c r="F16" s="22">
        <v>179.53</v>
      </c>
      <c r="G16" s="22">
        <v>662.47</v>
      </c>
      <c r="H16" s="36" t="s">
        <v>747</v>
      </c>
    </row>
    <row r="17" customHeight="1" spans="1:8">
      <c r="A17" s="22">
        <v>13</v>
      </c>
      <c r="B17" s="20" t="s">
        <v>86</v>
      </c>
      <c r="C17" s="20" t="s">
        <v>275</v>
      </c>
      <c r="D17" s="22">
        <v>8.36</v>
      </c>
      <c r="E17" s="22">
        <v>8.36</v>
      </c>
      <c r="F17" s="22">
        <v>179.53</v>
      </c>
      <c r="G17" s="22">
        <v>1500.87</v>
      </c>
      <c r="H17" s="36" t="s">
        <v>747</v>
      </c>
    </row>
    <row r="18" customHeight="1" spans="1:8">
      <c r="A18" s="22">
        <v>14</v>
      </c>
      <c r="B18" s="20" t="s">
        <v>756</v>
      </c>
      <c r="C18" s="20" t="s">
        <v>19</v>
      </c>
      <c r="D18" s="22">
        <v>12.21</v>
      </c>
      <c r="E18" s="22">
        <v>12.21</v>
      </c>
      <c r="F18" s="22">
        <v>179.53</v>
      </c>
      <c r="G18" s="22">
        <v>2192.06</v>
      </c>
      <c r="H18" s="36" t="s">
        <v>747</v>
      </c>
    </row>
    <row r="19" customHeight="1" spans="1:8">
      <c r="A19" s="22">
        <v>15</v>
      </c>
      <c r="B19" s="20" t="s">
        <v>757</v>
      </c>
      <c r="C19" s="20" t="s">
        <v>12</v>
      </c>
      <c r="D19" s="22">
        <v>10.68</v>
      </c>
      <c r="E19" s="22">
        <v>10.68</v>
      </c>
      <c r="F19" s="22">
        <v>179.53</v>
      </c>
      <c r="G19" s="22">
        <v>1917.38</v>
      </c>
      <c r="H19" s="36" t="s">
        <v>747</v>
      </c>
    </row>
    <row r="20" customHeight="1" spans="1:8">
      <c r="A20" s="22">
        <v>16</v>
      </c>
      <c r="B20" s="20" t="s">
        <v>758</v>
      </c>
      <c r="C20" s="20" t="s">
        <v>134</v>
      </c>
      <c r="D20" s="22">
        <v>4.66</v>
      </c>
      <c r="E20" s="22">
        <v>4.66</v>
      </c>
      <c r="F20" s="22">
        <v>179.53</v>
      </c>
      <c r="G20" s="22">
        <v>836.61</v>
      </c>
      <c r="H20" s="36" t="s">
        <v>747</v>
      </c>
    </row>
    <row r="21" customHeight="1" spans="1:8">
      <c r="A21" s="22">
        <v>17</v>
      </c>
      <c r="B21" s="20" t="s">
        <v>759</v>
      </c>
      <c r="C21" s="20" t="s">
        <v>39</v>
      </c>
      <c r="D21" s="22">
        <v>9.99</v>
      </c>
      <c r="E21" s="22">
        <v>9.99</v>
      </c>
      <c r="F21" s="22">
        <v>179.53</v>
      </c>
      <c r="G21" s="22">
        <v>1793.5</v>
      </c>
      <c r="H21" s="36" t="s">
        <v>747</v>
      </c>
    </row>
    <row r="22" customHeight="1" spans="1:8">
      <c r="A22" s="22">
        <v>18</v>
      </c>
      <c r="B22" s="20" t="s">
        <v>760</v>
      </c>
      <c r="C22" s="146" t="s">
        <v>26</v>
      </c>
      <c r="D22" s="22">
        <v>7.34</v>
      </c>
      <c r="E22" s="22">
        <v>7.34</v>
      </c>
      <c r="F22" s="22">
        <v>179.53</v>
      </c>
      <c r="G22" s="22">
        <v>1317.75</v>
      </c>
      <c r="H22" s="36" t="s">
        <v>747</v>
      </c>
    </row>
    <row r="23" customHeight="1" spans="1:8">
      <c r="A23" s="22">
        <v>19</v>
      </c>
      <c r="B23" s="20" t="s">
        <v>761</v>
      </c>
      <c r="C23" s="146" t="s">
        <v>21</v>
      </c>
      <c r="D23" s="22">
        <v>13.49</v>
      </c>
      <c r="E23" s="22">
        <v>13.49</v>
      </c>
      <c r="F23" s="22">
        <v>179.53</v>
      </c>
      <c r="G23" s="22">
        <v>2421.86</v>
      </c>
      <c r="H23" s="36" t="s">
        <v>747</v>
      </c>
    </row>
    <row r="24" customHeight="1" spans="1:8">
      <c r="A24" s="22">
        <v>20</v>
      </c>
      <c r="B24" s="20" t="s">
        <v>762</v>
      </c>
      <c r="C24" s="20" t="s">
        <v>134</v>
      </c>
      <c r="D24" s="22">
        <v>12.15</v>
      </c>
      <c r="E24" s="22">
        <v>12.15</v>
      </c>
      <c r="F24" s="22">
        <v>179.53</v>
      </c>
      <c r="G24" s="22">
        <v>2181.29</v>
      </c>
      <c r="H24" s="36" t="s">
        <v>747</v>
      </c>
    </row>
    <row r="25" customHeight="1" spans="1:8">
      <c r="A25" s="22">
        <v>21</v>
      </c>
      <c r="B25" s="20" t="s">
        <v>763</v>
      </c>
      <c r="C25" s="20" t="s">
        <v>91</v>
      </c>
      <c r="D25" s="22">
        <v>10.04</v>
      </c>
      <c r="E25" s="22">
        <v>10.04</v>
      </c>
      <c r="F25" s="22">
        <v>179.53</v>
      </c>
      <c r="G25" s="22">
        <v>1802.48</v>
      </c>
      <c r="H25" s="36" t="s">
        <v>747</v>
      </c>
    </row>
    <row r="26" customHeight="1" spans="1:8">
      <c r="A26" s="22">
        <v>22</v>
      </c>
      <c r="B26" s="20" t="s">
        <v>764</v>
      </c>
      <c r="C26" s="20" t="s">
        <v>328</v>
      </c>
      <c r="D26" s="22">
        <v>10.63</v>
      </c>
      <c r="E26" s="22">
        <v>10.63</v>
      </c>
      <c r="F26" s="22">
        <v>179.53</v>
      </c>
      <c r="G26" s="22">
        <v>1908.4</v>
      </c>
      <c r="H26" s="36" t="s">
        <v>747</v>
      </c>
    </row>
    <row r="27" customHeight="1" spans="1:8">
      <c r="A27" s="22">
        <v>23</v>
      </c>
      <c r="B27" s="20" t="s">
        <v>765</v>
      </c>
      <c r="C27" s="20" t="s">
        <v>108</v>
      </c>
      <c r="D27" s="22">
        <v>5.82</v>
      </c>
      <c r="E27" s="22">
        <v>5.82</v>
      </c>
      <c r="F27" s="22">
        <v>179.53</v>
      </c>
      <c r="G27" s="22">
        <v>1044.86</v>
      </c>
      <c r="H27" s="36" t="s">
        <v>747</v>
      </c>
    </row>
    <row r="28" customHeight="1" spans="1:8">
      <c r="A28" s="22">
        <v>24</v>
      </c>
      <c r="B28" s="20" t="s">
        <v>766</v>
      </c>
      <c r="C28" s="20" t="s">
        <v>28</v>
      </c>
      <c r="D28" s="22">
        <v>3.8</v>
      </c>
      <c r="E28" s="22">
        <v>3.8</v>
      </c>
      <c r="F28" s="22">
        <v>179.53</v>
      </c>
      <c r="G28" s="22">
        <v>682.21</v>
      </c>
      <c r="H28" s="36" t="s">
        <v>747</v>
      </c>
    </row>
    <row r="29" customHeight="1" spans="1:8">
      <c r="A29" s="22">
        <v>25</v>
      </c>
      <c r="B29" s="20" t="s">
        <v>767</v>
      </c>
      <c r="C29" s="20" t="s">
        <v>35</v>
      </c>
      <c r="D29" s="22">
        <v>5.6</v>
      </c>
      <c r="E29" s="22">
        <v>5.6</v>
      </c>
      <c r="F29" s="22">
        <v>179.53</v>
      </c>
      <c r="G29" s="22">
        <v>1005.37</v>
      </c>
      <c r="H29" s="36" t="s">
        <v>747</v>
      </c>
    </row>
    <row r="30" customHeight="1" spans="1:8">
      <c r="A30" s="22">
        <v>26</v>
      </c>
      <c r="B30" s="20" t="s">
        <v>768</v>
      </c>
      <c r="C30" s="20" t="s">
        <v>218</v>
      </c>
      <c r="D30" s="22">
        <v>5.22</v>
      </c>
      <c r="E30" s="22">
        <v>5.22</v>
      </c>
      <c r="F30" s="22">
        <v>179.53</v>
      </c>
      <c r="G30" s="22">
        <v>937.15</v>
      </c>
      <c r="H30" s="36" t="s">
        <v>747</v>
      </c>
    </row>
    <row r="31" s="76" customFormat="1" ht="24" customHeight="1" spans="1:8">
      <c r="A31" s="22">
        <v>27</v>
      </c>
      <c r="B31" s="101" t="s">
        <v>769</v>
      </c>
      <c r="C31" s="146" t="s">
        <v>26</v>
      </c>
      <c r="D31" s="94">
        <v>4.86</v>
      </c>
      <c r="E31" s="94">
        <v>4.86</v>
      </c>
      <c r="F31" s="22">
        <v>179.53</v>
      </c>
      <c r="G31" s="22">
        <v>872.52</v>
      </c>
      <c r="H31" s="36" t="s">
        <v>770</v>
      </c>
    </row>
    <row r="32" s="76" customFormat="1" ht="24" customHeight="1" spans="1:8">
      <c r="A32" s="22">
        <v>28</v>
      </c>
      <c r="B32" s="101" t="s">
        <v>771</v>
      </c>
      <c r="C32" s="101" t="s">
        <v>63</v>
      </c>
      <c r="D32" s="94">
        <v>5.56</v>
      </c>
      <c r="E32" s="94">
        <v>5.56</v>
      </c>
      <c r="F32" s="22">
        <v>179.53</v>
      </c>
      <c r="G32" s="22">
        <v>998.19</v>
      </c>
      <c r="H32" s="36" t="s">
        <v>770</v>
      </c>
    </row>
    <row r="33" s="76" customFormat="1" ht="24" customHeight="1" spans="1:8">
      <c r="A33" s="22">
        <v>29</v>
      </c>
      <c r="B33" s="101" t="s">
        <v>772</v>
      </c>
      <c r="C33" s="99" t="s">
        <v>134</v>
      </c>
      <c r="D33" s="94">
        <v>3.48</v>
      </c>
      <c r="E33" s="94">
        <v>3.48</v>
      </c>
      <c r="F33" s="22">
        <v>179.53</v>
      </c>
      <c r="G33" s="22">
        <v>624.76</v>
      </c>
      <c r="H33" s="36" t="s">
        <v>770</v>
      </c>
    </row>
    <row r="34" s="76" customFormat="1" ht="24" customHeight="1" spans="1:8">
      <c r="A34" s="22">
        <v>30</v>
      </c>
      <c r="B34" s="101" t="s">
        <v>773</v>
      </c>
      <c r="C34" s="99" t="s">
        <v>142</v>
      </c>
      <c r="D34" s="94">
        <v>1.44</v>
      </c>
      <c r="E34" s="94">
        <v>1.44</v>
      </c>
      <c r="F34" s="22">
        <v>179.53</v>
      </c>
      <c r="G34" s="22">
        <v>258.52</v>
      </c>
      <c r="H34" s="36" t="s">
        <v>770</v>
      </c>
    </row>
    <row r="35" s="76" customFormat="1" ht="24" customHeight="1" spans="1:8">
      <c r="A35" s="22">
        <v>31</v>
      </c>
      <c r="B35" s="101" t="s">
        <v>774</v>
      </c>
      <c r="C35" s="99" t="s">
        <v>12</v>
      </c>
      <c r="D35" s="94">
        <v>1.29</v>
      </c>
      <c r="E35" s="94">
        <v>1.29</v>
      </c>
      <c r="F35" s="22">
        <v>179.53</v>
      </c>
      <c r="G35" s="22">
        <v>231.59</v>
      </c>
      <c r="H35" s="36" t="s">
        <v>770</v>
      </c>
    </row>
    <row r="36" s="76" customFormat="1" ht="24" customHeight="1" spans="1:8">
      <c r="A36" s="22">
        <v>32</v>
      </c>
      <c r="B36" s="101" t="s">
        <v>775</v>
      </c>
      <c r="C36" s="99" t="s">
        <v>39</v>
      </c>
      <c r="D36" s="94">
        <v>3.97</v>
      </c>
      <c r="E36" s="94">
        <v>3.97</v>
      </c>
      <c r="F36" s="22">
        <v>179.53</v>
      </c>
      <c r="G36" s="22">
        <v>712.73</v>
      </c>
      <c r="H36" s="36" t="s">
        <v>770</v>
      </c>
    </row>
    <row r="37" s="76" customFormat="1" ht="24" customHeight="1" spans="1:8">
      <c r="A37" s="22">
        <v>33</v>
      </c>
      <c r="B37" s="101" t="s">
        <v>776</v>
      </c>
      <c r="C37" s="99" t="s">
        <v>19</v>
      </c>
      <c r="D37" s="94">
        <v>3.64</v>
      </c>
      <c r="E37" s="94">
        <v>3.64</v>
      </c>
      <c r="F37" s="22">
        <v>179.53</v>
      </c>
      <c r="G37" s="22">
        <v>653.49</v>
      </c>
      <c r="H37" s="36" t="s">
        <v>770</v>
      </c>
    </row>
    <row r="38" s="76" customFormat="1" ht="24" customHeight="1" spans="1:8">
      <c r="A38" s="22">
        <v>34</v>
      </c>
      <c r="B38" s="101" t="s">
        <v>777</v>
      </c>
      <c r="C38" s="99" t="s">
        <v>354</v>
      </c>
      <c r="D38" s="94">
        <v>5.48</v>
      </c>
      <c r="E38" s="94">
        <v>5.48</v>
      </c>
      <c r="F38" s="22">
        <v>179.53</v>
      </c>
      <c r="G38" s="22">
        <v>983.82</v>
      </c>
      <c r="H38" s="36" t="s">
        <v>770</v>
      </c>
    </row>
    <row r="39" s="76" customFormat="1" ht="24" customHeight="1" spans="1:8">
      <c r="A39" s="22">
        <v>35</v>
      </c>
      <c r="B39" s="101" t="s">
        <v>778</v>
      </c>
      <c r="C39" s="101" t="s">
        <v>779</v>
      </c>
      <c r="D39" s="94">
        <v>3.46</v>
      </c>
      <c r="E39" s="94">
        <v>3.46</v>
      </c>
      <c r="F39" s="22">
        <v>179.53</v>
      </c>
      <c r="G39" s="22">
        <v>621.17</v>
      </c>
      <c r="H39" s="36" t="s">
        <v>770</v>
      </c>
    </row>
    <row r="40" s="76" customFormat="1" ht="24" customHeight="1" spans="1:8">
      <c r="A40" s="22">
        <v>36</v>
      </c>
      <c r="B40" s="101" t="s">
        <v>780</v>
      </c>
      <c r="C40" s="38" t="s">
        <v>108</v>
      </c>
      <c r="D40" s="94">
        <v>4.26</v>
      </c>
      <c r="E40" s="94">
        <v>4.26</v>
      </c>
      <c r="F40" s="22">
        <v>179.53</v>
      </c>
      <c r="G40" s="22">
        <v>764.8</v>
      </c>
      <c r="H40" s="36" t="s">
        <v>770</v>
      </c>
    </row>
    <row r="41" s="76" customFormat="1" ht="24" customHeight="1" spans="1:8">
      <c r="A41" s="22">
        <v>37</v>
      </c>
      <c r="B41" s="101" t="s">
        <v>781</v>
      </c>
      <c r="C41" s="38" t="s">
        <v>68</v>
      </c>
      <c r="D41" s="94">
        <v>3.69</v>
      </c>
      <c r="E41" s="94">
        <v>3.69</v>
      </c>
      <c r="F41" s="22">
        <v>179.53</v>
      </c>
      <c r="G41" s="22">
        <v>662.47</v>
      </c>
      <c r="H41" s="36" t="s">
        <v>770</v>
      </c>
    </row>
    <row r="42" s="76" customFormat="1" ht="24" customHeight="1" spans="1:8">
      <c r="A42" s="22">
        <v>38</v>
      </c>
      <c r="B42" s="101" t="s">
        <v>782</v>
      </c>
      <c r="C42" s="38" t="s">
        <v>41</v>
      </c>
      <c r="D42" s="94">
        <v>1.43</v>
      </c>
      <c r="E42" s="94">
        <v>1.43</v>
      </c>
      <c r="F42" s="22">
        <v>179.53</v>
      </c>
      <c r="G42" s="22">
        <v>256.73</v>
      </c>
      <c r="H42" s="36" t="s">
        <v>770</v>
      </c>
    </row>
    <row r="43" s="76" customFormat="1" ht="24" customHeight="1" spans="1:8">
      <c r="A43" s="22">
        <v>39</v>
      </c>
      <c r="B43" s="101" t="s">
        <v>783</v>
      </c>
      <c r="C43" s="38" t="s">
        <v>89</v>
      </c>
      <c r="D43" s="94">
        <v>0.41</v>
      </c>
      <c r="E43" s="94">
        <v>0.41</v>
      </c>
      <c r="F43" s="22">
        <v>179.53</v>
      </c>
      <c r="G43" s="22">
        <v>73.61</v>
      </c>
      <c r="H43" s="36" t="s">
        <v>770</v>
      </c>
    </row>
    <row r="44" s="76" customFormat="1" ht="24" customHeight="1" spans="1:8">
      <c r="A44" s="22">
        <v>40</v>
      </c>
      <c r="B44" s="101" t="s">
        <v>784</v>
      </c>
      <c r="C44" s="105" t="s">
        <v>354</v>
      </c>
      <c r="D44" s="94">
        <v>0.76</v>
      </c>
      <c r="E44" s="94">
        <v>0.76</v>
      </c>
      <c r="F44" s="22">
        <v>179.53</v>
      </c>
      <c r="G44" s="22">
        <v>136.44</v>
      </c>
      <c r="H44" s="36" t="s">
        <v>770</v>
      </c>
    </row>
    <row r="45" s="76" customFormat="1" ht="24" customHeight="1" spans="1:8">
      <c r="A45" s="22">
        <v>41</v>
      </c>
      <c r="B45" s="37" t="s">
        <v>785</v>
      </c>
      <c r="C45" s="99" t="s">
        <v>218</v>
      </c>
      <c r="D45" s="94">
        <v>3.95</v>
      </c>
      <c r="E45" s="94">
        <v>3.95</v>
      </c>
      <c r="F45" s="22">
        <v>179.53</v>
      </c>
      <c r="G45" s="22">
        <v>709.14</v>
      </c>
      <c r="H45" s="36" t="s">
        <v>770</v>
      </c>
    </row>
    <row r="46" s="76" customFormat="1" ht="24" customHeight="1" spans="1:8">
      <c r="A46" s="22">
        <v>42</v>
      </c>
      <c r="B46" s="101" t="s">
        <v>786</v>
      </c>
      <c r="C46" s="105" t="s">
        <v>89</v>
      </c>
      <c r="D46" s="94">
        <v>1.51</v>
      </c>
      <c r="E46" s="94">
        <v>1.51</v>
      </c>
      <c r="F46" s="22">
        <v>179.53</v>
      </c>
      <c r="G46" s="22">
        <v>271.09</v>
      </c>
      <c r="H46" s="36" t="s">
        <v>770</v>
      </c>
    </row>
    <row r="47" s="76" customFormat="1" ht="24" customHeight="1" spans="1:8">
      <c r="A47" s="22">
        <v>43</v>
      </c>
      <c r="B47" s="101" t="s">
        <v>787</v>
      </c>
      <c r="C47" s="105" t="s">
        <v>35</v>
      </c>
      <c r="D47" s="94">
        <v>2.5</v>
      </c>
      <c r="E47" s="94">
        <v>2.5</v>
      </c>
      <c r="F47" s="22">
        <v>179.53</v>
      </c>
      <c r="G47" s="22">
        <v>448.83</v>
      </c>
      <c r="H47" s="36" t="s">
        <v>770</v>
      </c>
    </row>
    <row r="48" s="76" customFormat="1" ht="24" customHeight="1" spans="1:8">
      <c r="A48" s="22">
        <v>44</v>
      </c>
      <c r="B48" s="101" t="s">
        <v>788</v>
      </c>
      <c r="C48" s="105" t="s">
        <v>41</v>
      </c>
      <c r="D48" s="94">
        <v>1.53</v>
      </c>
      <c r="E48" s="94">
        <v>1.53</v>
      </c>
      <c r="F48" s="22">
        <v>179.53</v>
      </c>
      <c r="G48" s="22">
        <v>274.68</v>
      </c>
      <c r="H48" s="36" t="s">
        <v>770</v>
      </c>
    </row>
    <row r="49" s="76" customFormat="1" ht="24" customHeight="1" spans="1:8">
      <c r="A49" s="22">
        <v>45</v>
      </c>
      <c r="B49" s="101" t="s">
        <v>789</v>
      </c>
      <c r="C49" s="105" t="s">
        <v>53</v>
      </c>
      <c r="D49" s="94">
        <v>4.16</v>
      </c>
      <c r="E49" s="94">
        <v>4.16</v>
      </c>
      <c r="F49" s="22">
        <v>179.53</v>
      </c>
      <c r="G49" s="22">
        <v>746.84</v>
      </c>
      <c r="H49" s="36" t="s">
        <v>770</v>
      </c>
    </row>
    <row r="50" s="76" customFormat="1" ht="24" customHeight="1" spans="1:8">
      <c r="A50" s="22">
        <v>46</v>
      </c>
      <c r="B50" s="101" t="s">
        <v>790</v>
      </c>
      <c r="C50" s="105" t="s">
        <v>142</v>
      </c>
      <c r="D50" s="94">
        <v>2.1</v>
      </c>
      <c r="E50" s="94">
        <v>2.1</v>
      </c>
      <c r="F50" s="22">
        <v>179.53</v>
      </c>
      <c r="G50" s="22">
        <v>377.01</v>
      </c>
      <c r="H50" s="36" t="s">
        <v>770</v>
      </c>
    </row>
    <row r="51" s="76" customFormat="1" ht="24" customHeight="1" spans="1:8">
      <c r="A51" s="22">
        <v>47</v>
      </c>
      <c r="B51" s="101" t="s">
        <v>791</v>
      </c>
      <c r="C51" s="105" t="s">
        <v>53</v>
      </c>
      <c r="D51" s="94">
        <v>6.86</v>
      </c>
      <c r="E51" s="94">
        <v>6.86</v>
      </c>
      <c r="F51" s="22">
        <v>179.53</v>
      </c>
      <c r="G51" s="22">
        <v>1231.58</v>
      </c>
      <c r="H51" s="36" t="s">
        <v>770</v>
      </c>
    </row>
    <row r="52" s="76" customFormat="1" ht="24" customHeight="1" spans="1:8">
      <c r="A52" s="22">
        <v>48</v>
      </c>
      <c r="B52" s="101" t="s">
        <v>792</v>
      </c>
      <c r="C52" s="105" t="s">
        <v>19</v>
      </c>
      <c r="D52" s="94">
        <v>2.28</v>
      </c>
      <c r="E52" s="94">
        <v>2.28</v>
      </c>
      <c r="F52" s="22">
        <v>179.53</v>
      </c>
      <c r="G52" s="22">
        <v>409.33</v>
      </c>
      <c r="H52" s="36" t="s">
        <v>770</v>
      </c>
    </row>
    <row r="53" s="76" customFormat="1" ht="24" customHeight="1" spans="1:8">
      <c r="A53" s="22">
        <v>49</v>
      </c>
      <c r="B53" s="101" t="s">
        <v>793</v>
      </c>
      <c r="C53" s="105" t="s">
        <v>28</v>
      </c>
      <c r="D53" s="94">
        <v>3.53</v>
      </c>
      <c r="E53" s="94">
        <v>3.53</v>
      </c>
      <c r="F53" s="22">
        <v>179.53</v>
      </c>
      <c r="G53" s="22">
        <v>633.74</v>
      </c>
      <c r="H53" s="36" t="s">
        <v>770</v>
      </c>
    </row>
    <row r="54" s="76" customFormat="1" ht="24" customHeight="1" spans="1:8">
      <c r="A54" s="22">
        <v>50</v>
      </c>
      <c r="B54" s="101" t="s">
        <v>794</v>
      </c>
      <c r="C54" s="105" t="s">
        <v>26</v>
      </c>
      <c r="D54" s="94">
        <v>3.02</v>
      </c>
      <c r="E54" s="94">
        <v>3.02</v>
      </c>
      <c r="F54" s="22">
        <v>179.53</v>
      </c>
      <c r="G54" s="22">
        <v>542.18</v>
      </c>
      <c r="H54" s="36" t="s">
        <v>770</v>
      </c>
    </row>
    <row r="55" s="76" customFormat="1" ht="24" customHeight="1" spans="1:8">
      <c r="A55" s="22">
        <v>51</v>
      </c>
      <c r="B55" s="101" t="s">
        <v>795</v>
      </c>
      <c r="C55" s="101" t="s">
        <v>451</v>
      </c>
      <c r="D55" s="94">
        <v>2.68</v>
      </c>
      <c r="E55" s="94">
        <v>2.68</v>
      </c>
      <c r="F55" s="22">
        <v>179.53</v>
      </c>
      <c r="G55" s="22">
        <v>481.14</v>
      </c>
      <c r="H55" s="36" t="s">
        <v>770</v>
      </c>
    </row>
    <row r="56" s="76" customFormat="1" ht="24" customHeight="1" spans="1:8">
      <c r="A56" s="22">
        <v>52</v>
      </c>
      <c r="B56" s="101" t="s">
        <v>796</v>
      </c>
      <c r="C56" s="105" t="s">
        <v>73</v>
      </c>
      <c r="D56" s="94">
        <v>2.17</v>
      </c>
      <c r="E56" s="94">
        <v>2.17</v>
      </c>
      <c r="F56" s="22">
        <v>179.53</v>
      </c>
      <c r="G56" s="22">
        <v>389.58</v>
      </c>
      <c r="H56" s="36" t="s">
        <v>770</v>
      </c>
    </row>
    <row r="57" s="76" customFormat="1" ht="24" customHeight="1" spans="1:8">
      <c r="A57" s="22">
        <v>53</v>
      </c>
      <c r="B57" s="101" t="s">
        <v>797</v>
      </c>
      <c r="C57" s="101" t="s">
        <v>798</v>
      </c>
      <c r="D57" s="94">
        <v>4.4</v>
      </c>
      <c r="E57" s="94">
        <v>4.4</v>
      </c>
      <c r="F57" s="22">
        <v>179.53</v>
      </c>
      <c r="G57" s="22">
        <v>789.93</v>
      </c>
      <c r="H57" s="36" t="s">
        <v>770</v>
      </c>
    </row>
    <row r="58" s="76" customFormat="1" ht="24" customHeight="1" spans="1:8">
      <c r="A58" s="22">
        <v>54</v>
      </c>
      <c r="B58" s="101" t="s">
        <v>799</v>
      </c>
      <c r="C58" s="105" t="s">
        <v>134</v>
      </c>
      <c r="D58" s="94">
        <v>3.67</v>
      </c>
      <c r="E58" s="94">
        <v>3.67</v>
      </c>
      <c r="F58" s="22">
        <v>179.53</v>
      </c>
      <c r="G58" s="22">
        <v>658.88</v>
      </c>
      <c r="H58" s="36" t="s">
        <v>770</v>
      </c>
    </row>
    <row r="59" s="76" customFormat="1" ht="24" customHeight="1" spans="1:8">
      <c r="A59" s="22">
        <v>55</v>
      </c>
      <c r="B59" s="101" t="s">
        <v>800</v>
      </c>
      <c r="C59" s="105" t="s">
        <v>41</v>
      </c>
      <c r="D59" s="94">
        <v>8.02</v>
      </c>
      <c r="E59" s="94">
        <v>8.02</v>
      </c>
      <c r="F59" s="22">
        <v>179.53</v>
      </c>
      <c r="G59" s="22">
        <v>1439.83</v>
      </c>
      <c r="H59" s="36" t="s">
        <v>770</v>
      </c>
    </row>
    <row r="60" s="76" customFormat="1" ht="24" customHeight="1" spans="1:8">
      <c r="A60" s="22">
        <v>56</v>
      </c>
      <c r="B60" s="101" t="s">
        <v>801</v>
      </c>
      <c r="C60" s="105" t="s">
        <v>12</v>
      </c>
      <c r="D60" s="94">
        <v>4.6</v>
      </c>
      <c r="E60" s="94">
        <v>4.6</v>
      </c>
      <c r="F60" s="22">
        <v>179.53</v>
      </c>
      <c r="G60" s="22">
        <v>825.84</v>
      </c>
      <c r="H60" s="36" t="s">
        <v>770</v>
      </c>
    </row>
    <row r="61" s="76" customFormat="1" ht="24" customHeight="1" spans="1:8">
      <c r="A61" s="22">
        <v>57</v>
      </c>
      <c r="B61" s="101" t="s">
        <v>802</v>
      </c>
      <c r="C61" s="105" t="s">
        <v>26</v>
      </c>
      <c r="D61" s="94">
        <v>3.8</v>
      </c>
      <c r="E61" s="94">
        <v>3.8</v>
      </c>
      <c r="F61" s="22">
        <v>179.53</v>
      </c>
      <c r="G61" s="22">
        <v>682.21</v>
      </c>
      <c r="H61" s="36" t="s">
        <v>770</v>
      </c>
    </row>
    <row r="62" s="76" customFormat="1" ht="24" customHeight="1" spans="1:8">
      <c r="A62" s="22">
        <v>58</v>
      </c>
      <c r="B62" s="101" t="s">
        <v>803</v>
      </c>
      <c r="C62" s="105" t="s">
        <v>218</v>
      </c>
      <c r="D62" s="94">
        <v>5.58</v>
      </c>
      <c r="E62" s="94">
        <v>5.58</v>
      </c>
      <c r="F62" s="22">
        <v>179.53</v>
      </c>
      <c r="G62" s="22">
        <v>1001.78</v>
      </c>
      <c r="H62" s="36" t="s">
        <v>770</v>
      </c>
    </row>
    <row r="63" s="76" customFormat="1" ht="24" customHeight="1" spans="1:8">
      <c r="A63" s="22">
        <v>59</v>
      </c>
      <c r="B63" s="101" t="s">
        <v>804</v>
      </c>
      <c r="C63" s="105" t="s">
        <v>196</v>
      </c>
      <c r="D63" s="94">
        <v>3.45</v>
      </c>
      <c r="E63" s="94">
        <v>3.45</v>
      </c>
      <c r="F63" s="22">
        <v>179.53</v>
      </c>
      <c r="G63" s="22">
        <v>619.38</v>
      </c>
      <c r="H63" s="36" t="s">
        <v>770</v>
      </c>
    </row>
    <row r="64" s="76" customFormat="1" ht="24" customHeight="1" spans="1:8">
      <c r="A64" s="22">
        <v>60</v>
      </c>
      <c r="B64" s="101" t="s">
        <v>805</v>
      </c>
      <c r="C64" s="101" t="s">
        <v>806</v>
      </c>
      <c r="D64" s="94">
        <v>2.55</v>
      </c>
      <c r="E64" s="94">
        <v>2.55</v>
      </c>
      <c r="F64" s="22">
        <v>179.53</v>
      </c>
      <c r="G64" s="22">
        <v>457.8</v>
      </c>
      <c r="H64" s="36" t="s">
        <v>770</v>
      </c>
    </row>
    <row r="65" s="76" customFormat="1" ht="24" customHeight="1" spans="1:8">
      <c r="A65" s="22">
        <v>61</v>
      </c>
      <c r="B65" s="37" t="s">
        <v>807</v>
      </c>
      <c r="C65" s="99" t="s">
        <v>275</v>
      </c>
      <c r="D65" s="94">
        <v>5.12</v>
      </c>
      <c r="E65" s="94">
        <v>5.12</v>
      </c>
      <c r="F65" s="22">
        <v>179.53</v>
      </c>
      <c r="G65" s="22">
        <v>919.19</v>
      </c>
      <c r="H65" s="36" t="s">
        <v>770</v>
      </c>
    </row>
    <row r="66" s="76" customFormat="1" ht="24" customHeight="1" spans="1:8">
      <c r="A66" s="22">
        <v>62</v>
      </c>
      <c r="B66" s="101" t="s">
        <v>808</v>
      </c>
      <c r="C66" s="105" t="s">
        <v>28</v>
      </c>
      <c r="D66" s="94">
        <v>7.18</v>
      </c>
      <c r="E66" s="94">
        <v>7.18</v>
      </c>
      <c r="F66" s="22">
        <v>179.53</v>
      </c>
      <c r="G66" s="22">
        <v>1289.03</v>
      </c>
      <c r="H66" s="36" t="s">
        <v>770</v>
      </c>
    </row>
    <row r="67" s="76" customFormat="1" ht="24" customHeight="1" spans="1:8">
      <c r="A67" s="22">
        <v>63</v>
      </c>
      <c r="B67" s="101" t="s">
        <v>809</v>
      </c>
      <c r="C67" s="105" t="s">
        <v>48</v>
      </c>
      <c r="D67" s="94">
        <v>2.92</v>
      </c>
      <c r="E67" s="94">
        <v>2.92</v>
      </c>
      <c r="F67" s="22">
        <v>179.53</v>
      </c>
      <c r="G67" s="22">
        <v>524.23</v>
      </c>
      <c r="H67" s="36" t="s">
        <v>770</v>
      </c>
    </row>
    <row r="68" s="76" customFormat="1" ht="24" customHeight="1" spans="1:8">
      <c r="A68" s="22">
        <v>64</v>
      </c>
      <c r="B68" s="101" t="s">
        <v>810</v>
      </c>
      <c r="C68" s="101" t="s">
        <v>451</v>
      </c>
      <c r="D68" s="94">
        <v>4.56</v>
      </c>
      <c r="E68" s="94">
        <v>4.56</v>
      </c>
      <c r="F68" s="22">
        <v>179.53</v>
      </c>
      <c r="G68" s="22">
        <v>818.66</v>
      </c>
      <c r="H68" s="36" t="s">
        <v>770</v>
      </c>
    </row>
    <row r="69" s="76" customFormat="1" ht="24" customHeight="1" spans="1:8">
      <c r="A69" s="22">
        <v>65</v>
      </c>
      <c r="B69" s="101" t="s">
        <v>811</v>
      </c>
      <c r="C69" s="105" t="s">
        <v>53</v>
      </c>
      <c r="D69" s="94">
        <v>5.61</v>
      </c>
      <c r="E69" s="94">
        <v>5.61</v>
      </c>
      <c r="F69" s="22">
        <v>179.53</v>
      </c>
      <c r="G69" s="22">
        <v>1007.16</v>
      </c>
      <c r="H69" s="36" t="s">
        <v>770</v>
      </c>
    </row>
    <row r="70" s="76" customFormat="1" ht="24" customHeight="1" spans="1:8">
      <c r="A70" s="22">
        <v>66</v>
      </c>
      <c r="B70" s="101" t="s">
        <v>812</v>
      </c>
      <c r="C70" s="105" t="s">
        <v>108</v>
      </c>
      <c r="D70" s="94">
        <v>0.91</v>
      </c>
      <c r="E70" s="94">
        <v>0.91</v>
      </c>
      <c r="F70" s="22">
        <v>179.53</v>
      </c>
      <c r="G70" s="22">
        <v>163.37</v>
      </c>
      <c r="H70" s="36" t="s">
        <v>770</v>
      </c>
    </row>
    <row r="71" s="76" customFormat="1" ht="24" customHeight="1" spans="1:8">
      <c r="A71" s="22">
        <v>67</v>
      </c>
      <c r="B71" s="101" t="s">
        <v>813</v>
      </c>
      <c r="C71" s="105" t="s">
        <v>19</v>
      </c>
      <c r="D71" s="94">
        <v>2.74</v>
      </c>
      <c r="E71" s="94">
        <v>2.74</v>
      </c>
      <c r="F71" s="22">
        <v>179.53</v>
      </c>
      <c r="G71" s="22">
        <v>491.91</v>
      </c>
      <c r="H71" s="36" t="s">
        <v>770</v>
      </c>
    </row>
    <row r="72" s="76" customFormat="1" ht="24" customHeight="1" spans="1:8">
      <c r="A72" s="22">
        <v>68</v>
      </c>
      <c r="B72" s="20" t="s">
        <v>167</v>
      </c>
      <c r="C72" s="20" t="s">
        <v>414</v>
      </c>
      <c r="D72" s="22">
        <v>8.18</v>
      </c>
      <c r="E72" s="22">
        <v>8.18</v>
      </c>
      <c r="F72" s="22">
        <v>179.53</v>
      </c>
      <c r="G72" s="22">
        <v>1468.56</v>
      </c>
      <c r="H72" s="36" t="s">
        <v>814</v>
      </c>
    </row>
    <row r="73" s="76" customFormat="1" ht="24" customHeight="1" spans="1:8">
      <c r="A73" s="22">
        <v>69</v>
      </c>
      <c r="B73" s="37" t="s">
        <v>815</v>
      </c>
      <c r="C73" s="99" t="s">
        <v>15</v>
      </c>
      <c r="D73" s="22">
        <v>5.48</v>
      </c>
      <c r="E73" s="22">
        <v>5.48</v>
      </c>
      <c r="F73" s="22">
        <v>179.53</v>
      </c>
      <c r="G73" s="22">
        <v>983.82</v>
      </c>
      <c r="H73" s="36" t="s">
        <v>814</v>
      </c>
    </row>
    <row r="74" s="76" customFormat="1" ht="24" customHeight="1" spans="1:8">
      <c r="A74" s="22">
        <v>70</v>
      </c>
      <c r="B74" s="20" t="s">
        <v>816</v>
      </c>
      <c r="C74" s="20" t="s">
        <v>17</v>
      </c>
      <c r="D74" s="22">
        <v>8.03</v>
      </c>
      <c r="E74" s="22">
        <v>8.03</v>
      </c>
      <c r="F74" s="22">
        <v>179.53</v>
      </c>
      <c r="G74" s="22">
        <v>1441.63</v>
      </c>
      <c r="H74" s="36" t="s">
        <v>814</v>
      </c>
    </row>
    <row r="75" s="76" customFormat="1" ht="24" customHeight="1" spans="1:8">
      <c r="A75" s="22">
        <v>71</v>
      </c>
      <c r="B75" s="20" t="s">
        <v>817</v>
      </c>
      <c r="C75" s="20" t="s">
        <v>44</v>
      </c>
      <c r="D75" s="22">
        <v>7.32</v>
      </c>
      <c r="E75" s="22">
        <v>7.32</v>
      </c>
      <c r="F75" s="22">
        <v>179.53</v>
      </c>
      <c r="G75" s="22">
        <v>1314.16</v>
      </c>
      <c r="H75" s="36" t="s">
        <v>814</v>
      </c>
    </row>
    <row r="76" s="76" customFormat="1" ht="24" customHeight="1" spans="1:8">
      <c r="A76" s="22">
        <v>72</v>
      </c>
      <c r="B76" s="218" t="s">
        <v>818</v>
      </c>
      <c r="C76" s="105" t="s">
        <v>134</v>
      </c>
      <c r="D76" s="219">
        <v>7.6</v>
      </c>
      <c r="E76" s="219">
        <v>7.6</v>
      </c>
      <c r="F76" s="22">
        <v>179.53</v>
      </c>
      <c r="G76" s="22">
        <v>1364.43</v>
      </c>
      <c r="H76" s="36" t="s">
        <v>814</v>
      </c>
    </row>
    <row r="77" s="76" customFormat="1" ht="24" customHeight="1" spans="1:8">
      <c r="A77" s="22">
        <v>73</v>
      </c>
      <c r="B77" s="20" t="s">
        <v>819</v>
      </c>
      <c r="C77" s="20" t="s">
        <v>142</v>
      </c>
      <c r="D77" s="22">
        <v>10.86</v>
      </c>
      <c r="E77" s="22">
        <v>10.86</v>
      </c>
      <c r="F77" s="22">
        <v>179.53</v>
      </c>
      <c r="G77" s="22">
        <v>1949.7</v>
      </c>
      <c r="H77" s="36" t="s">
        <v>814</v>
      </c>
    </row>
    <row r="78" s="76" customFormat="1" ht="24" customHeight="1" spans="1:8">
      <c r="A78" s="22">
        <v>74</v>
      </c>
      <c r="B78" s="20" t="s">
        <v>820</v>
      </c>
      <c r="C78" s="20" t="s">
        <v>26</v>
      </c>
      <c r="D78" s="22">
        <v>6.59</v>
      </c>
      <c r="E78" s="22">
        <v>6.59</v>
      </c>
      <c r="F78" s="22">
        <v>179.53</v>
      </c>
      <c r="G78" s="22">
        <v>1183.1</v>
      </c>
      <c r="H78" s="36" t="s">
        <v>814</v>
      </c>
    </row>
    <row r="79" s="76" customFormat="1" ht="24" customHeight="1" spans="1:8">
      <c r="A79" s="22">
        <v>75</v>
      </c>
      <c r="B79" s="20" t="s">
        <v>821</v>
      </c>
      <c r="C79" s="20" t="s">
        <v>12</v>
      </c>
      <c r="D79" s="22">
        <v>8.99</v>
      </c>
      <c r="E79" s="22">
        <v>8.99</v>
      </c>
      <c r="F79" s="22">
        <v>179.53</v>
      </c>
      <c r="G79" s="22">
        <v>1613.97</v>
      </c>
      <c r="H79" s="36" t="s">
        <v>814</v>
      </c>
    </row>
    <row r="80" s="76" customFormat="1" ht="24" customHeight="1" spans="1:8">
      <c r="A80" s="22">
        <v>76</v>
      </c>
      <c r="B80" s="20" t="s">
        <v>822</v>
      </c>
      <c r="C80" s="20" t="s">
        <v>39</v>
      </c>
      <c r="D80" s="22">
        <v>8.49</v>
      </c>
      <c r="E80" s="22">
        <v>8.49</v>
      </c>
      <c r="F80" s="22">
        <v>179.53</v>
      </c>
      <c r="G80" s="22">
        <v>1524.21</v>
      </c>
      <c r="H80" s="36" t="s">
        <v>814</v>
      </c>
    </row>
    <row r="81" s="76" customFormat="1" ht="24" customHeight="1" spans="1:8">
      <c r="A81" s="22">
        <v>77</v>
      </c>
      <c r="B81" s="20" t="s">
        <v>823</v>
      </c>
      <c r="C81" s="20" t="s">
        <v>26</v>
      </c>
      <c r="D81" s="22">
        <v>7.84</v>
      </c>
      <c r="E81" s="22">
        <v>7.84</v>
      </c>
      <c r="F81" s="22">
        <v>179.53</v>
      </c>
      <c r="G81" s="22">
        <v>1407.52</v>
      </c>
      <c r="H81" s="36" t="s">
        <v>814</v>
      </c>
    </row>
    <row r="82" s="76" customFormat="1" ht="24" customHeight="1" spans="1:8">
      <c r="A82" s="22">
        <v>78</v>
      </c>
      <c r="B82" s="20" t="s">
        <v>267</v>
      </c>
      <c r="C82" s="20" t="s">
        <v>21</v>
      </c>
      <c r="D82" s="22">
        <v>8.84</v>
      </c>
      <c r="E82" s="22">
        <v>8.84</v>
      </c>
      <c r="F82" s="22">
        <v>179.53</v>
      </c>
      <c r="G82" s="22">
        <v>1587.05</v>
      </c>
      <c r="H82" s="36" t="s">
        <v>814</v>
      </c>
    </row>
    <row r="83" s="76" customFormat="1" ht="24" customHeight="1" spans="1:8">
      <c r="A83" s="22">
        <v>79</v>
      </c>
      <c r="B83" s="20" t="s">
        <v>824</v>
      </c>
      <c r="C83" s="20" t="s">
        <v>28</v>
      </c>
      <c r="D83" s="22">
        <v>6.7</v>
      </c>
      <c r="E83" s="22">
        <v>6.7</v>
      </c>
      <c r="F83" s="22">
        <v>179.53</v>
      </c>
      <c r="G83" s="22">
        <v>1202.85</v>
      </c>
      <c r="H83" s="36" t="s">
        <v>814</v>
      </c>
    </row>
    <row r="84" s="76" customFormat="1" ht="24" customHeight="1" spans="1:8">
      <c r="A84" s="22">
        <v>80</v>
      </c>
      <c r="B84" s="218" t="s">
        <v>825</v>
      </c>
      <c r="C84" s="218" t="s">
        <v>21</v>
      </c>
      <c r="D84" s="219">
        <v>7.73</v>
      </c>
      <c r="E84" s="219">
        <v>7.73</v>
      </c>
      <c r="F84" s="22">
        <v>179.53</v>
      </c>
      <c r="G84" s="22">
        <v>1387.77</v>
      </c>
      <c r="H84" s="36" t="s">
        <v>814</v>
      </c>
    </row>
    <row r="85" s="76" customFormat="1" ht="24" customHeight="1" spans="1:8">
      <c r="A85" s="22">
        <v>81</v>
      </c>
      <c r="B85" s="20" t="s">
        <v>826</v>
      </c>
      <c r="C85" s="20" t="s">
        <v>63</v>
      </c>
      <c r="D85" s="22">
        <v>4.25</v>
      </c>
      <c r="E85" s="22">
        <v>4.25</v>
      </c>
      <c r="F85" s="22">
        <v>179.53</v>
      </c>
      <c r="G85" s="22">
        <v>763</v>
      </c>
      <c r="H85" s="36" t="s">
        <v>814</v>
      </c>
    </row>
    <row r="86" s="76" customFormat="1" ht="24" customHeight="1" spans="1:8">
      <c r="A86" s="22">
        <v>82</v>
      </c>
      <c r="B86" s="20" t="s">
        <v>827</v>
      </c>
      <c r="C86" s="20" t="s">
        <v>91</v>
      </c>
      <c r="D86" s="22">
        <v>4.51</v>
      </c>
      <c r="E86" s="22">
        <v>4.51</v>
      </c>
      <c r="F86" s="22">
        <v>179.53</v>
      </c>
      <c r="G86" s="22">
        <v>809.68</v>
      </c>
      <c r="H86" s="36" t="s">
        <v>814</v>
      </c>
    </row>
    <row r="87" s="76" customFormat="1" ht="24" customHeight="1" spans="1:8">
      <c r="A87" s="22">
        <v>83</v>
      </c>
      <c r="B87" s="20" t="s">
        <v>629</v>
      </c>
      <c r="C87" s="20" t="s">
        <v>63</v>
      </c>
      <c r="D87" s="22">
        <v>5.25</v>
      </c>
      <c r="E87" s="22">
        <v>5.25</v>
      </c>
      <c r="F87" s="22">
        <v>179.53</v>
      </c>
      <c r="G87" s="22">
        <v>942.53</v>
      </c>
      <c r="H87" s="36" t="s">
        <v>814</v>
      </c>
    </row>
    <row r="88" s="76" customFormat="1" ht="24" customHeight="1" spans="1:8">
      <c r="A88" s="22">
        <v>84</v>
      </c>
      <c r="B88" s="20" t="s">
        <v>828</v>
      </c>
      <c r="C88" s="20" t="s">
        <v>50</v>
      </c>
      <c r="D88" s="22">
        <v>3.15</v>
      </c>
      <c r="E88" s="22">
        <v>3.15</v>
      </c>
      <c r="F88" s="22">
        <v>179.53</v>
      </c>
      <c r="G88" s="22">
        <v>565.52</v>
      </c>
      <c r="H88" s="36" t="s">
        <v>814</v>
      </c>
    </row>
    <row r="89" s="76" customFormat="1" ht="24" customHeight="1" spans="1:8">
      <c r="A89" s="22">
        <v>85</v>
      </c>
      <c r="B89" s="20" t="s">
        <v>829</v>
      </c>
      <c r="C89" s="99" t="s">
        <v>73</v>
      </c>
      <c r="D89" s="22">
        <v>2.59</v>
      </c>
      <c r="E89" s="22">
        <v>2.59</v>
      </c>
      <c r="F89" s="22">
        <v>179.53</v>
      </c>
      <c r="G89" s="22">
        <v>464.98</v>
      </c>
      <c r="H89" s="36" t="s">
        <v>814</v>
      </c>
    </row>
    <row r="90" s="76" customFormat="1" ht="24" customHeight="1" spans="1:8">
      <c r="A90" s="22">
        <v>86</v>
      </c>
      <c r="B90" s="22" t="s">
        <v>830</v>
      </c>
      <c r="C90" s="22" t="s">
        <v>17</v>
      </c>
      <c r="D90" s="22">
        <v>3.26</v>
      </c>
      <c r="E90" s="22">
        <v>3.26</v>
      </c>
      <c r="F90" s="22">
        <v>179.53</v>
      </c>
      <c r="G90" s="22">
        <v>585.27</v>
      </c>
      <c r="H90" s="36" t="s">
        <v>831</v>
      </c>
    </row>
    <row r="91" s="76" customFormat="1" ht="24" customHeight="1" spans="1:8">
      <c r="A91" s="22">
        <v>87</v>
      </c>
      <c r="B91" s="20" t="s">
        <v>832</v>
      </c>
      <c r="C91" s="23" t="s">
        <v>65</v>
      </c>
      <c r="D91" s="22">
        <v>2.51</v>
      </c>
      <c r="E91" s="22">
        <v>2.51</v>
      </c>
      <c r="F91" s="22">
        <v>179.53</v>
      </c>
      <c r="G91" s="22">
        <v>450.62</v>
      </c>
      <c r="H91" s="36" t="s">
        <v>831</v>
      </c>
    </row>
    <row r="92" s="76" customFormat="1" ht="24" customHeight="1" spans="1:8">
      <c r="A92" s="22">
        <v>88</v>
      </c>
      <c r="B92" s="20" t="s">
        <v>833</v>
      </c>
      <c r="C92" s="23" t="s">
        <v>101</v>
      </c>
      <c r="D92" s="22">
        <v>5.91</v>
      </c>
      <c r="E92" s="22">
        <v>5.91</v>
      </c>
      <c r="F92" s="22">
        <v>179.53</v>
      </c>
      <c r="G92" s="22">
        <v>1061.02</v>
      </c>
      <c r="H92" s="36" t="s">
        <v>831</v>
      </c>
    </row>
    <row r="93" s="76" customFormat="1" ht="24" customHeight="1" spans="1:8">
      <c r="A93" s="22">
        <v>89</v>
      </c>
      <c r="B93" s="20" t="s">
        <v>834</v>
      </c>
      <c r="C93" s="23" t="s">
        <v>835</v>
      </c>
      <c r="D93" s="22">
        <v>2.07</v>
      </c>
      <c r="E93" s="22">
        <v>2.07</v>
      </c>
      <c r="F93" s="22">
        <v>179.53</v>
      </c>
      <c r="G93" s="22">
        <v>371.63</v>
      </c>
      <c r="H93" s="36" t="s">
        <v>831</v>
      </c>
    </row>
    <row r="94" s="76" customFormat="1" ht="24" customHeight="1" spans="1:8">
      <c r="A94" s="22">
        <v>90</v>
      </c>
      <c r="B94" s="218" t="s">
        <v>836</v>
      </c>
      <c r="C94" s="165" t="s">
        <v>19</v>
      </c>
      <c r="D94" s="219">
        <v>1</v>
      </c>
      <c r="E94" s="219">
        <v>1</v>
      </c>
      <c r="F94" s="22">
        <v>179.53</v>
      </c>
      <c r="G94" s="22">
        <v>179.53</v>
      </c>
      <c r="H94" s="36" t="s">
        <v>831</v>
      </c>
    </row>
    <row r="95" s="76" customFormat="1" ht="24" customHeight="1" spans="1:8">
      <c r="A95" s="22">
        <v>91</v>
      </c>
      <c r="B95" s="37" t="s">
        <v>837</v>
      </c>
      <c r="C95" s="99" t="s">
        <v>48</v>
      </c>
      <c r="D95" s="22">
        <v>8.8</v>
      </c>
      <c r="E95" s="22">
        <v>8.8</v>
      </c>
      <c r="F95" s="22">
        <v>179.53</v>
      </c>
      <c r="G95" s="22">
        <v>1579.86</v>
      </c>
      <c r="H95" s="36" t="s">
        <v>831</v>
      </c>
    </row>
    <row r="96" s="76" customFormat="1" ht="24" customHeight="1" spans="1:8">
      <c r="A96" s="22">
        <v>92</v>
      </c>
      <c r="B96" s="20" t="s">
        <v>838</v>
      </c>
      <c r="C96" s="23" t="s">
        <v>56</v>
      </c>
      <c r="D96" s="22">
        <v>4.99</v>
      </c>
      <c r="E96" s="22">
        <v>4.99</v>
      </c>
      <c r="F96" s="22">
        <v>179.53</v>
      </c>
      <c r="G96" s="22">
        <v>895.85</v>
      </c>
      <c r="H96" s="36" t="s">
        <v>831</v>
      </c>
    </row>
    <row r="97" s="76" customFormat="1" ht="24" customHeight="1" spans="1:8">
      <c r="A97" s="22">
        <v>93</v>
      </c>
      <c r="B97" s="20" t="s">
        <v>758</v>
      </c>
      <c r="C97" s="23" t="s">
        <v>26</v>
      </c>
      <c r="D97" s="22">
        <v>5.21</v>
      </c>
      <c r="E97" s="22">
        <v>5.21</v>
      </c>
      <c r="F97" s="22">
        <v>179.53</v>
      </c>
      <c r="G97" s="22">
        <v>935.35</v>
      </c>
      <c r="H97" s="36" t="s">
        <v>831</v>
      </c>
    </row>
    <row r="98" s="76" customFormat="1" ht="24" customHeight="1" spans="1:8">
      <c r="A98" s="22">
        <v>94</v>
      </c>
      <c r="B98" s="37" t="s">
        <v>435</v>
      </c>
      <c r="C98" s="99" t="s">
        <v>59</v>
      </c>
      <c r="D98" s="217">
        <v>5.96</v>
      </c>
      <c r="E98" s="22">
        <v>5.96</v>
      </c>
      <c r="F98" s="22">
        <v>179.53</v>
      </c>
      <c r="G98" s="22">
        <v>1070</v>
      </c>
      <c r="H98" s="36" t="s">
        <v>831</v>
      </c>
    </row>
    <row r="99" s="76" customFormat="1" ht="24" customHeight="1" spans="1:8">
      <c r="A99" s="22">
        <v>95</v>
      </c>
      <c r="B99" s="20" t="s">
        <v>839</v>
      </c>
      <c r="C99" s="23" t="s">
        <v>28</v>
      </c>
      <c r="D99" s="22">
        <v>1.37</v>
      </c>
      <c r="E99" s="22">
        <v>1.37</v>
      </c>
      <c r="F99" s="22">
        <v>179.53</v>
      </c>
      <c r="G99" s="22">
        <v>245.96</v>
      </c>
      <c r="H99" s="36" t="s">
        <v>831</v>
      </c>
    </row>
    <row r="100" s="76" customFormat="1" ht="24" customHeight="1" spans="1:8">
      <c r="A100" s="22">
        <v>96</v>
      </c>
      <c r="B100" s="37" t="s">
        <v>840</v>
      </c>
      <c r="C100" s="99" t="s">
        <v>48</v>
      </c>
      <c r="D100" s="22">
        <v>4.52</v>
      </c>
      <c r="E100" s="22">
        <v>4.52</v>
      </c>
      <c r="F100" s="22">
        <v>179.53</v>
      </c>
      <c r="G100" s="22">
        <v>811.48</v>
      </c>
      <c r="H100" s="36" t="s">
        <v>831</v>
      </c>
    </row>
    <row r="101" s="76" customFormat="1" ht="24" customHeight="1" spans="1:8">
      <c r="A101" s="22">
        <v>97</v>
      </c>
      <c r="B101" s="20" t="s">
        <v>841</v>
      </c>
      <c r="C101" s="23" t="s">
        <v>15</v>
      </c>
      <c r="D101" s="22">
        <v>5.88</v>
      </c>
      <c r="E101" s="22">
        <v>5.88</v>
      </c>
      <c r="F101" s="22">
        <v>179.53</v>
      </c>
      <c r="G101" s="22">
        <v>1055.64</v>
      </c>
      <c r="H101" s="36" t="s">
        <v>831</v>
      </c>
    </row>
    <row r="102" s="76" customFormat="1" ht="24" customHeight="1" spans="1:8">
      <c r="A102" s="22">
        <v>98</v>
      </c>
      <c r="B102" s="218" t="s">
        <v>842</v>
      </c>
      <c r="C102" s="220" t="s">
        <v>44</v>
      </c>
      <c r="D102" s="219">
        <v>1.61</v>
      </c>
      <c r="E102" s="219">
        <v>1.61</v>
      </c>
      <c r="F102" s="22">
        <v>179.53</v>
      </c>
      <c r="G102" s="22">
        <v>289.04</v>
      </c>
      <c r="H102" s="36" t="s">
        <v>831</v>
      </c>
    </row>
    <row r="103" s="76" customFormat="1" ht="24" customHeight="1" spans="1:8">
      <c r="A103" s="22">
        <v>99</v>
      </c>
      <c r="B103" s="20" t="s">
        <v>843</v>
      </c>
      <c r="C103" s="23" t="s">
        <v>39</v>
      </c>
      <c r="D103" s="22">
        <v>1.28</v>
      </c>
      <c r="E103" s="22">
        <v>1.28</v>
      </c>
      <c r="F103" s="22">
        <v>179.53</v>
      </c>
      <c r="G103" s="22">
        <v>229.8</v>
      </c>
      <c r="H103" s="36" t="s">
        <v>831</v>
      </c>
    </row>
    <row r="104" s="76" customFormat="1" ht="24" customHeight="1" spans="1:8">
      <c r="A104" s="22">
        <v>100</v>
      </c>
      <c r="B104" s="20" t="s">
        <v>844</v>
      </c>
      <c r="C104" s="23" t="s">
        <v>28</v>
      </c>
      <c r="D104" s="22">
        <v>1.22</v>
      </c>
      <c r="E104" s="22">
        <v>1.22</v>
      </c>
      <c r="F104" s="22">
        <v>179.53</v>
      </c>
      <c r="G104" s="22">
        <v>219.03</v>
      </c>
      <c r="H104" s="36" t="s">
        <v>831</v>
      </c>
    </row>
    <row r="105" s="76" customFormat="1" ht="24" customHeight="1" spans="1:8">
      <c r="A105" s="22">
        <v>101</v>
      </c>
      <c r="B105" s="20" t="s">
        <v>845</v>
      </c>
      <c r="C105" s="23" t="s">
        <v>12</v>
      </c>
      <c r="D105" s="22">
        <v>7.34</v>
      </c>
      <c r="E105" s="22">
        <v>7.34</v>
      </c>
      <c r="F105" s="22">
        <v>179.53</v>
      </c>
      <c r="G105" s="22">
        <v>1317.75</v>
      </c>
      <c r="H105" s="36" t="s">
        <v>831</v>
      </c>
    </row>
    <row r="106" s="76" customFormat="1" ht="24" customHeight="1" spans="1:8">
      <c r="A106" s="22">
        <v>102</v>
      </c>
      <c r="B106" s="20" t="s">
        <v>846</v>
      </c>
      <c r="C106" s="23" t="s">
        <v>19</v>
      </c>
      <c r="D106" s="22">
        <v>3.95</v>
      </c>
      <c r="E106" s="22">
        <v>3.95</v>
      </c>
      <c r="F106" s="22">
        <v>179.53</v>
      </c>
      <c r="G106" s="22">
        <v>709.14</v>
      </c>
      <c r="H106" s="36" t="s">
        <v>831</v>
      </c>
    </row>
    <row r="107" s="76" customFormat="1" ht="24" customHeight="1" spans="1:8">
      <c r="A107" s="22">
        <v>103</v>
      </c>
      <c r="B107" s="20" t="s">
        <v>847</v>
      </c>
      <c r="C107" s="23" t="s">
        <v>44</v>
      </c>
      <c r="D107" s="22">
        <v>3.42</v>
      </c>
      <c r="E107" s="22">
        <v>3.42</v>
      </c>
      <c r="F107" s="22">
        <v>179.53</v>
      </c>
      <c r="G107" s="22">
        <v>613.99</v>
      </c>
      <c r="H107" s="36" t="s">
        <v>831</v>
      </c>
    </row>
    <row r="108" s="76" customFormat="1" ht="24" customHeight="1" spans="1:8">
      <c r="A108" s="22">
        <v>104</v>
      </c>
      <c r="B108" s="20" t="s">
        <v>848</v>
      </c>
      <c r="C108" s="23" t="s">
        <v>26</v>
      </c>
      <c r="D108" s="22">
        <v>1.54</v>
      </c>
      <c r="E108" s="22">
        <v>1.54</v>
      </c>
      <c r="F108" s="22">
        <v>179.53</v>
      </c>
      <c r="G108" s="22">
        <v>276.48</v>
      </c>
      <c r="H108" s="36" t="s">
        <v>831</v>
      </c>
    </row>
    <row r="109" s="76" customFormat="1" ht="24" customHeight="1" spans="1:8">
      <c r="A109" s="22">
        <v>105</v>
      </c>
      <c r="B109" s="20" t="s">
        <v>849</v>
      </c>
      <c r="C109" s="23" t="s">
        <v>134</v>
      </c>
      <c r="D109" s="22">
        <v>5.84</v>
      </c>
      <c r="E109" s="22">
        <v>5.84</v>
      </c>
      <c r="F109" s="22">
        <v>179.53</v>
      </c>
      <c r="G109" s="22">
        <v>1048.46</v>
      </c>
      <c r="H109" s="36" t="s">
        <v>831</v>
      </c>
    </row>
    <row r="110" s="76" customFormat="1" ht="24" customHeight="1" spans="1:8">
      <c r="A110" s="22">
        <v>106</v>
      </c>
      <c r="B110" s="218" t="s">
        <v>850</v>
      </c>
      <c r="C110" s="220" t="s">
        <v>39</v>
      </c>
      <c r="D110" s="219">
        <v>4.72</v>
      </c>
      <c r="E110" s="219">
        <v>4.72</v>
      </c>
      <c r="F110" s="22">
        <v>179.53</v>
      </c>
      <c r="G110" s="22">
        <v>847.38</v>
      </c>
      <c r="H110" s="36" t="s">
        <v>831</v>
      </c>
    </row>
    <row r="111" s="76" customFormat="1" ht="24" customHeight="1" spans="1:8">
      <c r="A111" s="22">
        <v>107</v>
      </c>
      <c r="B111" s="20" t="s">
        <v>851</v>
      </c>
      <c r="C111" s="23" t="s">
        <v>12</v>
      </c>
      <c r="D111" s="22">
        <v>5.22</v>
      </c>
      <c r="E111" s="22">
        <v>5.22</v>
      </c>
      <c r="F111" s="22">
        <v>179.53</v>
      </c>
      <c r="G111" s="22">
        <v>937.15</v>
      </c>
      <c r="H111" s="36" t="s">
        <v>831</v>
      </c>
    </row>
    <row r="112" s="76" customFormat="1" ht="24" customHeight="1" spans="1:8">
      <c r="A112" s="22">
        <v>108</v>
      </c>
      <c r="B112" s="20" t="s">
        <v>467</v>
      </c>
      <c r="C112" s="23" t="s">
        <v>852</v>
      </c>
      <c r="D112" s="22">
        <v>1.5</v>
      </c>
      <c r="E112" s="22">
        <v>1.5</v>
      </c>
      <c r="F112" s="22">
        <v>179.53</v>
      </c>
      <c r="G112" s="22">
        <v>269.3</v>
      </c>
      <c r="H112" s="36" t="s">
        <v>831</v>
      </c>
    </row>
    <row r="113" s="76" customFormat="1" ht="24" customHeight="1" spans="1:8">
      <c r="A113" s="22">
        <v>109</v>
      </c>
      <c r="B113" s="20" t="s">
        <v>853</v>
      </c>
      <c r="C113" s="23" t="s">
        <v>89</v>
      </c>
      <c r="D113" s="22">
        <v>1.54</v>
      </c>
      <c r="E113" s="22">
        <v>1.54</v>
      </c>
      <c r="F113" s="22">
        <v>179.53</v>
      </c>
      <c r="G113" s="22">
        <v>276.48</v>
      </c>
      <c r="H113" s="36" t="s">
        <v>831</v>
      </c>
    </row>
    <row r="114" s="76" customFormat="1" ht="24" customHeight="1" spans="1:8">
      <c r="A114" s="22">
        <v>110</v>
      </c>
      <c r="B114" s="20" t="s">
        <v>854</v>
      </c>
      <c r="C114" s="20" t="s">
        <v>256</v>
      </c>
      <c r="D114" s="22">
        <v>1.49</v>
      </c>
      <c r="E114" s="22">
        <v>1.49</v>
      </c>
      <c r="F114" s="22">
        <v>179.53</v>
      </c>
      <c r="G114" s="22">
        <v>267.5</v>
      </c>
      <c r="H114" s="36" t="s">
        <v>831</v>
      </c>
    </row>
    <row r="115" s="76" customFormat="1" ht="24" customHeight="1" spans="1:8">
      <c r="A115" s="22">
        <v>111</v>
      </c>
      <c r="B115" s="20" t="s">
        <v>855</v>
      </c>
      <c r="C115" s="20" t="s">
        <v>15</v>
      </c>
      <c r="D115" s="22">
        <v>4.45</v>
      </c>
      <c r="E115" s="22">
        <v>4.45</v>
      </c>
      <c r="F115" s="22">
        <v>179.53</v>
      </c>
      <c r="G115" s="22">
        <v>798.91</v>
      </c>
      <c r="H115" s="36" t="s">
        <v>831</v>
      </c>
    </row>
    <row r="116" s="76" customFormat="1" ht="24" customHeight="1" spans="1:8">
      <c r="A116" s="22">
        <v>112</v>
      </c>
      <c r="B116" s="20" t="s">
        <v>856</v>
      </c>
      <c r="C116" s="20" t="s">
        <v>48</v>
      </c>
      <c r="D116" s="22">
        <v>4.92</v>
      </c>
      <c r="E116" s="22">
        <v>4.92</v>
      </c>
      <c r="F116" s="22">
        <v>179.53</v>
      </c>
      <c r="G116" s="22">
        <v>883.29</v>
      </c>
      <c r="H116" s="36" t="s">
        <v>831</v>
      </c>
    </row>
    <row r="117" s="76" customFormat="1" ht="24" customHeight="1" spans="1:8">
      <c r="A117" s="22">
        <v>113</v>
      </c>
      <c r="B117" s="20" t="s">
        <v>857</v>
      </c>
      <c r="C117" s="20" t="s">
        <v>39</v>
      </c>
      <c r="D117" s="219">
        <v>8.68</v>
      </c>
      <c r="E117" s="219">
        <v>8.68</v>
      </c>
      <c r="F117" s="22">
        <v>179.53</v>
      </c>
      <c r="G117" s="22">
        <v>1558.32</v>
      </c>
      <c r="H117" s="36" t="s">
        <v>831</v>
      </c>
    </row>
    <row r="118" s="76" customFormat="1" ht="24" customHeight="1" spans="1:8">
      <c r="A118" s="22">
        <v>114</v>
      </c>
      <c r="B118" s="20" t="s">
        <v>858</v>
      </c>
      <c r="C118" s="20" t="s">
        <v>39</v>
      </c>
      <c r="D118" s="22">
        <v>2.7</v>
      </c>
      <c r="E118" s="22">
        <v>2.7</v>
      </c>
      <c r="F118" s="22">
        <v>179.53</v>
      </c>
      <c r="G118" s="22">
        <v>484.73</v>
      </c>
      <c r="H118" s="36" t="s">
        <v>831</v>
      </c>
    </row>
    <row r="119" s="76" customFormat="1" ht="24" customHeight="1" spans="1:8">
      <c r="A119" s="22">
        <v>115</v>
      </c>
      <c r="B119" s="20" t="s">
        <v>859</v>
      </c>
      <c r="C119" s="20" t="s">
        <v>21</v>
      </c>
      <c r="D119" s="22">
        <v>3.22</v>
      </c>
      <c r="E119" s="22">
        <v>3.22</v>
      </c>
      <c r="F119" s="22">
        <v>179.53</v>
      </c>
      <c r="G119" s="22">
        <v>578.09</v>
      </c>
      <c r="H119" s="36" t="s">
        <v>831</v>
      </c>
    </row>
    <row r="120" s="76" customFormat="1" ht="24" customHeight="1" spans="1:8">
      <c r="A120" s="22">
        <v>116</v>
      </c>
      <c r="B120" s="20" t="s">
        <v>860</v>
      </c>
      <c r="C120" s="20" t="s">
        <v>861</v>
      </c>
      <c r="D120" s="22">
        <v>5.27</v>
      </c>
      <c r="E120" s="22">
        <v>5.27</v>
      </c>
      <c r="F120" s="22">
        <v>179.53</v>
      </c>
      <c r="G120" s="22">
        <v>946.12</v>
      </c>
      <c r="H120" s="36" t="s">
        <v>831</v>
      </c>
    </row>
    <row r="121" s="76" customFormat="1" ht="24" customHeight="1" spans="1:8">
      <c r="A121" s="22">
        <v>117</v>
      </c>
      <c r="B121" s="37" t="s">
        <v>862</v>
      </c>
      <c r="C121" s="99" t="s">
        <v>275</v>
      </c>
      <c r="D121" s="22">
        <v>10.73</v>
      </c>
      <c r="E121" s="22">
        <v>10.73</v>
      </c>
      <c r="F121" s="22">
        <v>179.53</v>
      </c>
      <c r="G121" s="22">
        <v>1926.36</v>
      </c>
      <c r="H121" s="36" t="s">
        <v>831</v>
      </c>
    </row>
    <row r="122" s="76" customFormat="1" ht="24" customHeight="1" spans="1:8">
      <c r="A122" s="22">
        <v>118</v>
      </c>
      <c r="B122" s="20" t="s">
        <v>863</v>
      </c>
      <c r="C122" s="20" t="s">
        <v>196</v>
      </c>
      <c r="D122" s="22">
        <v>0.94</v>
      </c>
      <c r="E122" s="22">
        <v>0.94</v>
      </c>
      <c r="F122" s="22">
        <v>179.53</v>
      </c>
      <c r="G122" s="22">
        <v>168.76</v>
      </c>
      <c r="H122" s="36" t="s">
        <v>831</v>
      </c>
    </row>
    <row r="123" s="76" customFormat="1" ht="24" customHeight="1" spans="1:8">
      <c r="A123" s="22">
        <v>119</v>
      </c>
      <c r="B123" s="20" t="s">
        <v>441</v>
      </c>
      <c r="C123" s="20" t="s">
        <v>108</v>
      </c>
      <c r="D123" s="22">
        <v>6.35</v>
      </c>
      <c r="E123" s="22">
        <v>6.35</v>
      </c>
      <c r="F123" s="22">
        <v>179.53</v>
      </c>
      <c r="G123" s="22">
        <v>1140.02</v>
      </c>
      <c r="H123" s="36" t="s">
        <v>831</v>
      </c>
    </row>
    <row r="124" s="76" customFormat="1" ht="24" customHeight="1" spans="1:8">
      <c r="A124" s="22">
        <v>120</v>
      </c>
      <c r="B124" s="218" t="s">
        <v>864</v>
      </c>
      <c r="C124" s="105" t="s">
        <v>172</v>
      </c>
      <c r="D124" s="22">
        <v>2.43</v>
      </c>
      <c r="E124" s="22">
        <v>2.43</v>
      </c>
      <c r="F124" s="22">
        <v>179.53</v>
      </c>
      <c r="G124" s="22">
        <v>436.26</v>
      </c>
      <c r="H124" s="36" t="s">
        <v>831</v>
      </c>
    </row>
    <row r="125" s="76" customFormat="1" ht="24" customHeight="1" spans="1:8">
      <c r="A125" s="22">
        <v>121</v>
      </c>
      <c r="B125" s="20" t="s">
        <v>865</v>
      </c>
      <c r="C125" s="20" t="s">
        <v>108</v>
      </c>
      <c r="D125" s="219">
        <v>1</v>
      </c>
      <c r="E125" s="219">
        <v>1</v>
      </c>
      <c r="F125" s="22">
        <v>179.53</v>
      </c>
      <c r="G125" s="22">
        <v>179.53</v>
      </c>
      <c r="H125" s="36" t="s">
        <v>831</v>
      </c>
    </row>
    <row r="126" s="76" customFormat="1" ht="24" customHeight="1" spans="1:8">
      <c r="A126" s="22">
        <v>122</v>
      </c>
      <c r="B126" s="20" t="s">
        <v>866</v>
      </c>
      <c r="C126" s="20" t="s">
        <v>867</v>
      </c>
      <c r="D126" s="22">
        <v>1.64</v>
      </c>
      <c r="E126" s="22">
        <v>1.64</v>
      </c>
      <c r="F126" s="22">
        <v>179.53</v>
      </c>
      <c r="G126" s="22">
        <v>294.43</v>
      </c>
      <c r="H126" s="36" t="s">
        <v>831</v>
      </c>
    </row>
    <row r="127" s="76" customFormat="1" ht="24" customHeight="1" spans="1:8">
      <c r="A127" s="22">
        <v>123</v>
      </c>
      <c r="B127" s="20" t="s">
        <v>271</v>
      </c>
      <c r="C127" s="20" t="s">
        <v>19</v>
      </c>
      <c r="D127" s="22">
        <v>1.55</v>
      </c>
      <c r="E127" s="22">
        <v>1.55</v>
      </c>
      <c r="F127" s="22">
        <v>179.53</v>
      </c>
      <c r="G127" s="22">
        <v>278.27</v>
      </c>
      <c r="H127" s="36" t="s">
        <v>831</v>
      </c>
    </row>
    <row r="128" s="76" customFormat="1" ht="24" customHeight="1" spans="1:8">
      <c r="A128" s="22">
        <v>124</v>
      </c>
      <c r="B128" s="20" t="s">
        <v>868</v>
      </c>
      <c r="C128" s="20" t="s">
        <v>50</v>
      </c>
      <c r="D128" s="22">
        <v>5.48</v>
      </c>
      <c r="E128" s="22">
        <v>5.48</v>
      </c>
      <c r="F128" s="22">
        <v>179.53</v>
      </c>
      <c r="G128" s="22">
        <v>983.82</v>
      </c>
      <c r="H128" s="36" t="s">
        <v>831</v>
      </c>
    </row>
    <row r="129" s="76" customFormat="1" ht="24" customHeight="1" spans="1:8">
      <c r="A129" s="22">
        <v>125</v>
      </c>
      <c r="B129" s="20" t="s">
        <v>869</v>
      </c>
      <c r="C129" s="20" t="s">
        <v>134</v>
      </c>
      <c r="D129" s="22">
        <v>5.88</v>
      </c>
      <c r="E129" s="22">
        <v>5.88</v>
      </c>
      <c r="F129" s="22">
        <v>179.53</v>
      </c>
      <c r="G129" s="22">
        <v>1055.64</v>
      </c>
      <c r="H129" s="36" t="s">
        <v>831</v>
      </c>
    </row>
    <row r="130" s="76" customFormat="1" ht="24" customHeight="1" spans="1:8">
      <c r="A130" s="22">
        <v>126</v>
      </c>
      <c r="B130" s="20" t="s">
        <v>870</v>
      </c>
      <c r="C130" s="20" t="s">
        <v>63</v>
      </c>
      <c r="D130" s="22">
        <v>1.46</v>
      </c>
      <c r="E130" s="22">
        <v>1.46</v>
      </c>
      <c r="F130" s="22">
        <v>179.53</v>
      </c>
      <c r="G130" s="22">
        <v>262.11</v>
      </c>
      <c r="H130" s="36" t="s">
        <v>831</v>
      </c>
    </row>
    <row r="131" s="76" customFormat="1" ht="24" customHeight="1" spans="1:8">
      <c r="A131" s="22">
        <v>127</v>
      </c>
      <c r="B131" s="20" t="s">
        <v>871</v>
      </c>
      <c r="C131" s="20" t="s">
        <v>872</v>
      </c>
      <c r="D131" s="22">
        <v>1.46</v>
      </c>
      <c r="E131" s="22">
        <v>1.46</v>
      </c>
      <c r="F131" s="22">
        <v>179.53</v>
      </c>
      <c r="G131" s="22">
        <v>262.11</v>
      </c>
      <c r="H131" s="36" t="s">
        <v>831</v>
      </c>
    </row>
    <row r="132" s="76" customFormat="1" ht="24" customHeight="1" spans="1:8">
      <c r="A132" s="22">
        <v>128</v>
      </c>
      <c r="B132" s="218" t="s">
        <v>873</v>
      </c>
      <c r="C132" s="105" t="s">
        <v>874</v>
      </c>
      <c r="D132" s="22">
        <v>4.02</v>
      </c>
      <c r="E132" s="22">
        <v>4.02</v>
      </c>
      <c r="F132" s="22">
        <v>179.53</v>
      </c>
      <c r="G132" s="22">
        <v>721.71</v>
      </c>
      <c r="H132" s="36" t="s">
        <v>831</v>
      </c>
    </row>
    <row r="133" s="76" customFormat="1" ht="24" customHeight="1" spans="1:8">
      <c r="A133" s="22">
        <v>129</v>
      </c>
      <c r="B133" s="20" t="s">
        <v>875</v>
      </c>
      <c r="C133" s="20" t="s">
        <v>46</v>
      </c>
      <c r="D133" s="219">
        <v>3.76</v>
      </c>
      <c r="E133" s="219">
        <v>3.76</v>
      </c>
      <c r="F133" s="22">
        <v>179.53</v>
      </c>
      <c r="G133" s="22">
        <v>675.03</v>
      </c>
      <c r="H133" s="36" t="s">
        <v>831</v>
      </c>
    </row>
    <row r="134" s="76" customFormat="1" ht="24" customHeight="1" spans="1:8">
      <c r="A134" s="22">
        <v>130</v>
      </c>
      <c r="B134" s="20" t="s">
        <v>876</v>
      </c>
      <c r="C134" s="27" t="s">
        <v>56</v>
      </c>
      <c r="D134" s="22">
        <v>5.52</v>
      </c>
      <c r="E134" s="22">
        <v>5.52</v>
      </c>
      <c r="F134" s="22">
        <v>179.53</v>
      </c>
      <c r="G134" s="22">
        <v>991.01</v>
      </c>
      <c r="H134" s="36" t="s">
        <v>831</v>
      </c>
    </row>
    <row r="135" s="76" customFormat="1" ht="24" customHeight="1" spans="1:8">
      <c r="A135" s="22">
        <v>131</v>
      </c>
      <c r="B135" s="20" t="s">
        <v>877</v>
      </c>
      <c r="C135" s="20" t="s">
        <v>134</v>
      </c>
      <c r="D135" s="22">
        <v>1.3</v>
      </c>
      <c r="E135" s="22">
        <v>1.3</v>
      </c>
      <c r="F135" s="22">
        <v>179.53</v>
      </c>
      <c r="G135" s="22">
        <v>233.39</v>
      </c>
      <c r="H135" s="36" t="s">
        <v>831</v>
      </c>
    </row>
    <row r="136" s="76" customFormat="1" ht="24" customHeight="1" spans="1:8">
      <c r="A136" s="22">
        <v>132</v>
      </c>
      <c r="B136" s="37" t="s">
        <v>878</v>
      </c>
      <c r="C136" s="99" t="s">
        <v>15</v>
      </c>
      <c r="D136" s="22">
        <v>7.82</v>
      </c>
      <c r="E136" s="22">
        <v>7.82</v>
      </c>
      <c r="F136" s="22">
        <v>179.53</v>
      </c>
      <c r="G136" s="22">
        <v>1403.92</v>
      </c>
      <c r="H136" s="36" t="s">
        <v>831</v>
      </c>
    </row>
    <row r="137" s="76" customFormat="1" ht="24" customHeight="1" spans="1:8">
      <c r="A137" s="22">
        <v>133</v>
      </c>
      <c r="B137" s="20" t="s">
        <v>879</v>
      </c>
      <c r="C137" s="20" t="s">
        <v>39</v>
      </c>
      <c r="D137" s="22">
        <v>2.49</v>
      </c>
      <c r="E137" s="22">
        <v>2.49</v>
      </c>
      <c r="F137" s="22">
        <v>179.53</v>
      </c>
      <c r="G137" s="22">
        <v>447.03</v>
      </c>
      <c r="H137" s="36" t="s">
        <v>831</v>
      </c>
    </row>
    <row r="138" s="76" customFormat="1" ht="24" customHeight="1" spans="1:8">
      <c r="A138" s="22">
        <v>134</v>
      </c>
      <c r="B138" s="20" t="s">
        <v>880</v>
      </c>
      <c r="C138" s="27" t="s">
        <v>881</v>
      </c>
      <c r="D138" s="22">
        <v>6.09</v>
      </c>
      <c r="E138" s="22">
        <v>6.09</v>
      </c>
      <c r="F138" s="22">
        <v>179.53</v>
      </c>
      <c r="G138" s="22">
        <v>1093.34</v>
      </c>
      <c r="H138" s="36" t="s">
        <v>831</v>
      </c>
    </row>
    <row r="139" s="76" customFormat="1" ht="24" customHeight="1" spans="1:8">
      <c r="A139" s="22">
        <v>135</v>
      </c>
      <c r="B139" s="218" t="s">
        <v>882</v>
      </c>
      <c r="C139" s="105" t="s">
        <v>142</v>
      </c>
      <c r="D139" s="22">
        <v>7.16</v>
      </c>
      <c r="E139" s="22">
        <v>7.16</v>
      </c>
      <c r="F139" s="22">
        <v>179.53</v>
      </c>
      <c r="G139" s="22">
        <v>1285.43</v>
      </c>
      <c r="H139" s="36" t="s">
        <v>831</v>
      </c>
    </row>
    <row r="140" s="76" customFormat="1" ht="24" customHeight="1" spans="1:8">
      <c r="A140" s="22">
        <v>136</v>
      </c>
      <c r="B140" s="218" t="s">
        <v>883</v>
      </c>
      <c r="C140" s="105" t="s">
        <v>142</v>
      </c>
      <c r="D140" s="22">
        <v>4.55</v>
      </c>
      <c r="E140" s="22">
        <v>4.55</v>
      </c>
      <c r="F140" s="22">
        <v>179.53</v>
      </c>
      <c r="G140" s="22">
        <v>816.86</v>
      </c>
      <c r="H140" s="36" t="s">
        <v>831</v>
      </c>
    </row>
    <row r="141" s="76" customFormat="1" ht="24" customHeight="1" spans="1:8">
      <c r="A141" s="22">
        <v>137</v>
      </c>
      <c r="B141" s="218" t="s">
        <v>884</v>
      </c>
      <c r="C141" s="105" t="s">
        <v>35</v>
      </c>
      <c r="D141" s="219">
        <v>13</v>
      </c>
      <c r="E141" s="219">
        <v>13</v>
      </c>
      <c r="F141" s="22">
        <v>179.53</v>
      </c>
      <c r="G141" s="22">
        <v>2333.89</v>
      </c>
      <c r="H141" s="36" t="s">
        <v>831</v>
      </c>
    </row>
    <row r="142" s="76" customFormat="1" ht="24" customHeight="1" spans="1:8">
      <c r="A142" s="22">
        <v>138</v>
      </c>
      <c r="B142" s="20" t="s">
        <v>885</v>
      </c>
      <c r="C142" s="20" t="s">
        <v>21</v>
      </c>
      <c r="D142" s="22">
        <v>6.82</v>
      </c>
      <c r="E142" s="22">
        <v>6.82</v>
      </c>
      <c r="F142" s="22">
        <v>179.53</v>
      </c>
      <c r="G142" s="22">
        <v>1224.39</v>
      </c>
      <c r="H142" s="36" t="s">
        <v>831</v>
      </c>
    </row>
    <row r="143" s="76" customFormat="1" ht="24" customHeight="1" spans="1:8">
      <c r="A143" s="22">
        <v>139</v>
      </c>
      <c r="B143" s="20" t="s">
        <v>759</v>
      </c>
      <c r="C143" s="20" t="s">
        <v>886</v>
      </c>
      <c r="D143" s="22">
        <v>8.24</v>
      </c>
      <c r="E143" s="22">
        <v>8.24</v>
      </c>
      <c r="F143" s="22">
        <v>179.53</v>
      </c>
      <c r="G143" s="22">
        <v>1479.33</v>
      </c>
      <c r="H143" s="36" t="s">
        <v>831</v>
      </c>
    </row>
    <row r="144" s="76" customFormat="1" ht="24" customHeight="1" spans="1:8">
      <c r="A144" s="22">
        <v>140</v>
      </c>
      <c r="B144" s="20" t="s">
        <v>294</v>
      </c>
      <c r="C144" s="21" t="s">
        <v>28</v>
      </c>
      <c r="D144" s="22">
        <v>2.91</v>
      </c>
      <c r="E144" s="22">
        <v>2.91</v>
      </c>
      <c r="F144" s="22">
        <v>179.53</v>
      </c>
      <c r="G144" s="22">
        <v>522.43</v>
      </c>
      <c r="H144" s="36" t="s">
        <v>831</v>
      </c>
    </row>
    <row r="145" s="76" customFormat="1" ht="24" customHeight="1" spans="1:8">
      <c r="A145" s="22">
        <v>141</v>
      </c>
      <c r="B145" s="20" t="s">
        <v>887</v>
      </c>
      <c r="C145" s="20" t="s">
        <v>48</v>
      </c>
      <c r="D145" s="22">
        <v>4.19</v>
      </c>
      <c r="E145" s="22">
        <v>4.19</v>
      </c>
      <c r="F145" s="22">
        <v>179.53</v>
      </c>
      <c r="G145" s="22">
        <v>752.23</v>
      </c>
      <c r="H145" s="36" t="s">
        <v>831</v>
      </c>
    </row>
    <row r="146" s="76" customFormat="1" ht="24" customHeight="1" spans="1:8">
      <c r="A146" s="22">
        <v>142</v>
      </c>
      <c r="B146" s="20" t="s">
        <v>16</v>
      </c>
      <c r="C146" s="20" t="s">
        <v>73</v>
      </c>
      <c r="D146" s="22">
        <v>7.88</v>
      </c>
      <c r="E146" s="22">
        <v>7.88</v>
      </c>
      <c r="F146" s="22">
        <v>179.53</v>
      </c>
      <c r="G146" s="22">
        <v>1414.7</v>
      </c>
      <c r="H146" s="36" t="s">
        <v>831</v>
      </c>
    </row>
    <row r="147" s="76" customFormat="1" ht="24" customHeight="1" spans="1:8">
      <c r="A147" s="22">
        <v>143</v>
      </c>
      <c r="B147" s="218" t="s">
        <v>888</v>
      </c>
      <c r="C147" s="105" t="s">
        <v>59</v>
      </c>
      <c r="D147" s="22">
        <v>3.94</v>
      </c>
      <c r="E147" s="22">
        <v>3.94</v>
      </c>
      <c r="F147" s="22">
        <v>179.53</v>
      </c>
      <c r="G147" s="22">
        <v>707.35</v>
      </c>
      <c r="H147" s="36" t="s">
        <v>831</v>
      </c>
    </row>
    <row r="148" s="76" customFormat="1" ht="24" customHeight="1" spans="1:8">
      <c r="A148" s="22">
        <v>144</v>
      </c>
      <c r="B148" s="218" t="s">
        <v>889</v>
      </c>
      <c r="C148" s="105" t="s">
        <v>134</v>
      </c>
      <c r="D148" s="22">
        <v>6.07</v>
      </c>
      <c r="E148" s="22">
        <v>6.07</v>
      </c>
      <c r="F148" s="22">
        <v>179.53</v>
      </c>
      <c r="G148" s="22">
        <v>1089.75</v>
      </c>
      <c r="H148" s="36" t="s">
        <v>831</v>
      </c>
    </row>
    <row r="149" s="76" customFormat="1" ht="24" customHeight="1" spans="1:8">
      <c r="A149" s="22">
        <v>145</v>
      </c>
      <c r="B149" s="218" t="s">
        <v>890</v>
      </c>
      <c r="C149" s="105" t="s">
        <v>26</v>
      </c>
      <c r="D149" s="219">
        <v>3.07</v>
      </c>
      <c r="E149" s="219">
        <v>3.07</v>
      </c>
      <c r="F149" s="22">
        <v>179.53</v>
      </c>
      <c r="G149" s="22">
        <v>551.16</v>
      </c>
      <c r="H149" s="36" t="s">
        <v>831</v>
      </c>
    </row>
    <row r="150" s="76" customFormat="1" ht="24" customHeight="1" spans="1:8">
      <c r="A150" s="22">
        <v>146</v>
      </c>
      <c r="B150" s="218" t="s">
        <v>891</v>
      </c>
      <c r="C150" s="105" t="s">
        <v>218</v>
      </c>
      <c r="D150" s="22">
        <v>3.5</v>
      </c>
      <c r="E150" s="22">
        <v>3.5</v>
      </c>
      <c r="F150" s="22">
        <v>179.53</v>
      </c>
      <c r="G150" s="22">
        <v>628.36</v>
      </c>
      <c r="H150" s="36" t="s">
        <v>831</v>
      </c>
    </row>
    <row r="151" s="76" customFormat="1" ht="24" customHeight="1" spans="1:8">
      <c r="A151" s="22">
        <v>147</v>
      </c>
      <c r="B151" s="218" t="s">
        <v>892</v>
      </c>
      <c r="C151" s="105" t="s">
        <v>108</v>
      </c>
      <c r="D151" s="22">
        <v>1.5</v>
      </c>
      <c r="E151" s="22">
        <v>1.5</v>
      </c>
      <c r="F151" s="22">
        <v>179.53</v>
      </c>
      <c r="G151" s="22">
        <v>269.3</v>
      </c>
      <c r="H151" s="36" t="s">
        <v>831</v>
      </c>
    </row>
    <row r="152" s="76" customFormat="1" ht="24" customHeight="1" spans="1:8">
      <c r="A152" s="22">
        <v>148</v>
      </c>
      <c r="B152" s="20" t="s">
        <v>893</v>
      </c>
      <c r="C152" s="20" t="s">
        <v>89</v>
      </c>
      <c r="D152" s="36">
        <v>3.77</v>
      </c>
      <c r="E152" s="36">
        <v>3.77</v>
      </c>
      <c r="F152" s="22">
        <v>179.53</v>
      </c>
      <c r="G152" s="22">
        <v>676.83</v>
      </c>
      <c r="H152" s="36" t="s">
        <v>894</v>
      </c>
    </row>
    <row r="153" s="76" customFormat="1" ht="24" customHeight="1" spans="1:8">
      <c r="A153" s="22">
        <v>149</v>
      </c>
      <c r="B153" s="20" t="s">
        <v>895</v>
      </c>
      <c r="C153" s="20" t="s">
        <v>101</v>
      </c>
      <c r="D153" s="36">
        <v>3.87</v>
      </c>
      <c r="E153" s="36">
        <v>3.87</v>
      </c>
      <c r="F153" s="22">
        <v>179.53</v>
      </c>
      <c r="G153" s="22">
        <v>694.78</v>
      </c>
      <c r="H153" s="36" t="s">
        <v>894</v>
      </c>
    </row>
    <row r="154" s="76" customFormat="1" ht="24" customHeight="1" spans="1:8">
      <c r="A154" s="22">
        <v>150</v>
      </c>
      <c r="B154" s="20" t="s">
        <v>896</v>
      </c>
      <c r="C154" s="20" t="s">
        <v>12</v>
      </c>
      <c r="D154" s="36">
        <v>6.48</v>
      </c>
      <c r="E154" s="36">
        <v>6.48</v>
      </c>
      <c r="F154" s="22">
        <v>179.53</v>
      </c>
      <c r="G154" s="22">
        <v>1163.35</v>
      </c>
      <c r="H154" s="36" t="s">
        <v>894</v>
      </c>
    </row>
    <row r="155" s="76" customFormat="1" ht="24" customHeight="1" spans="1:8">
      <c r="A155" s="22">
        <v>151</v>
      </c>
      <c r="B155" s="218" t="s">
        <v>897</v>
      </c>
      <c r="C155" s="105" t="s">
        <v>26</v>
      </c>
      <c r="D155" s="36">
        <v>0.88</v>
      </c>
      <c r="E155" s="36">
        <v>0.88</v>
      </c>
      <c r="F155" s="22">
        <v>179.53</v>
      </c>
      <c r="G155" s="22">
        <v>157.99</v>
      </c>
      <c r="H155" s="36" t="s">
        <v>894</v>
      </c>
    </row>
    <row r="156" s="76" customFormat="1" ht="24" customHeight="1" spans="1:8">
      <c r="A156" s="22">
        <v>152</v>
      </c>
      <c r="B156" s="218" t="s">
        <v>898</v>
      </c>
      <c r="C156" s="105" t="s">
        <v>68</v>
      </c>
      <c r="D156" s="219">
        <v>2.54</v>
      </c>
      <c r="E156" s="219">
        <v>2.54</v>
      </c>
      <c r="F156" s="22">
        <v>179.53</v>
      </c>
      <c r="G156" s="22">
        <v>456.01</v>
      </c>
      <c r="H156" s="36" t="s">
        <v>894</v>
      </c>
    </row>
    <row r="157" s="76" customFormat="1" ht="24" customHeight="1" spans="1:8">
      <c r="A157" s="22">
        <v>153</v>
      </c>
      <c r="B157" s="218" t="s">
        <v>899</v>
      </c>
      <c r="C157" s="105" t="s">
        <v>17</v>
      </c>
      <c r="D157" s="36">
        <v>3.04</v>
      </c>
      <c r="E157" s="36">
        <v>3.04</v>
      </c>
      <c r="F157" s="22">
        <v>179.53</v>
      </c>
      <c r="G157" s="22">
        <v>545.77</v>
      </c>
      <c r="H157" s="36" t="s">
        <v>894</v>
      </c>
    </row>
    <row r="158" s="76" customFormat="1" ht="24" customHeight="1" spans="1:8">
      <c r="A158" s="22">
        <v>154</v>
      </c>
      <c r="B158" s="20" t="s">
        <v>900</v>
      </c>
      <c r="C158" s="20" t="s">
        <v>39</v>
      </c>
      <c r="D158" s="36">
        <v>1.41</v>
      </c>
      <c r="E158" s="36">
        <v>1.41</v>
      </c>
      <c r="F158" s="22">
        <v>179.53</v>
      </c>
      <c r="G158" s="22">
        <v>253.14</v>
      </c>
      <c r="H158" s="36" t="s">
        <v>894</v>
      </c>
    </row>
    <row r="159" s="76" customFormat="1" ht="24" customHeight="1" spans="1:8">
      <c r="A159" s="22">
        <v>155</v>
      </c>
      <c r="B159" s="20" t="s">
        <v>901</v>
      </c>
      <c r="C159" s="20" t="s">
        <v>44</v>
      </c>
      <c r="D159" s="36">
        <v>2</v>
      </c>
      <c r="E159" s="36">
        <v>2</v>
      </c>
      <c r="F159" s="22">
        <v>179.53</v>
      </c>
      <c r="G159" s="22">
        <v>359.06</v>
      </c>
      <c r="H159" s="36" t="s">
        <v>894</v>
      </c>
    </row>
    <row r="160" s="76" customFormat="1" ht="24" customHeight="1" spans="1:8">
      <c r="A160" s="22">
        <v>156</v>
      </c>
      <c r="B160" s="20" t="s">
        <v>902</v>
      </c>
      <c r="C160" s="20" t="s">
        <v>134</v>
      </c>
      <c r="D160" s="36">
        <v>2.95</v>
      </c>
      <c r="E160" s="36">
        <v>2.95</v>
      </c>
      <c r="F160" s="22">
        <v>179.53</v>
      </c>
      <c r="G160" s="22">
        <v>529.61</v>
      </c>
      <c r="H160" s="36" t="s">
        <v>894</v>
      </c>
    </row>
    <row r="161" s="76" customFormat="1" ht="24" customHeight="1" spans="1:8">
      <c r="A161" s="22">
        <v>157</v>
      </c>
      <c r="B161" s="20" t="s">
        <v>903</v>
      </c>
      <c r="C161" s="20" t="s">
        <v>26</v>
      </c>
      <c r="D161" s="36">
        <v>5.42</v>
      </c>
      <c r="E161" s="36">
        <v>5.42</v>
      </c>
      <c r="F161" s="22">
        <v>179.53</v>
      </c>
      <c r="G161" s="22">
        <v>973.05</v>
      </c>
      <c r="H161" s="36" t="s">
        <v>894</v>
      </c>
    </row>
    <row r="162" s="76" customFormat="1" ht="24" customHeight="1" spans="1:8">
      <c r="A162" s="22">
        <v>158</v>
      </c>
      <c r="B162" s="20" t="s">
        <v>904</v>
      </c>
      <c r="C162" s="20" t="s">
        <v>519</v>
      </c>
      <c r="D162" s="36">
        <v>1.52</v>
      </c>
      <c r="E162" s="36">
        <v>1.52</v>
      </c>
      <c r="F162" s="22">
        <v>179.53</v>
      </c>
      <c r="G162" s="22">
        <v>272.89</v>
      </c>
      <c r="H162" s="36" t="s">
        <v>894</v>
      </c>
    </row>
    <row r="163" s="76" customFormat="1" ht="24" customHeight="1" spans="1:8">
      <c r="A163" s="22">
        <v>159</v>
      </c>
      <c r="B163" s="218" t="s">
        <v>905</v>
      </c>
      <c r="C163" s="105" t="s">
        <v>95</v>
      </c>
      <c r="D163" s="36">
        <v>1.94</v>
      </c>
      <c r="E163" s="36">
        <v>1.94</v>
      </c>
      <c r="F163" s="22">
        <v>179.53</v>
      </c>
      <c r="G163" s="22">
        <v>348.29</v>
      </c>
      <c r="H163" s="36" t="s">
        <v>894</v>
      </c>
    </row>
    <row r="164" s="76" customFormat="1" ht="24" customHeight="1" spans="1:8">
      <c r="A164" s="22">
        <v>160</v>
      </c>
      <c r="B164" s="218" t="s">
        <v>906</v>
      </c>
      <c r="C164" s="218" t="s">
        <v>21</v>
      </c>
      <c r="D164" s="219">
        <v>2.31</v>
      </c>
      <c r="E164" s="219">
        <v>2.31</v>
      </c>
      <c r="F164" s="22">
        <v>179.53</v>
      </c>
      <c r="G164" s="22">
        <v>414.71</v>
      </c>
      <c r="H164" s="36" t="s">
        <v>894</v>
      </c>
    </row>
    <row r="165" s="76" customFormat="1" ht="24" customHeight="1" spans="1:8">
      <c r="A165" s="22">
        <v>161</v>
      </c>
      <c r="B165" s="218" t="s">
        <v>907</v>
      </c>
      <c r="C165" s="105" t="s">
        <v>89</v>
      </c>
      <c r="D165" s="36">
        <v>3.38</v>
      </c>
      <c r="E165" s="36">
        <v>3.38</v>
      </c>
      <c r="F165" s="22">
        <v>179.53</v>
      </c>
      <c r="G165" s="22">
        <v>606.81</v>
      </c>
      <c r="H165" s="36" t="s">
        <v>894</v>
      </c>
    </row>
    <row r="166" s="76" customFormat="1" ht="24" customHeight="1" spans="1:8">
      <c r="A166" s="22">
        <v>162</v>
      </c>
      <c r="B166" s="20" t="s">
        <v>908</v>
      </c>
      <c r="C166" s="20" t="s">
        <v>59</v>
      </c>
      <c r="D166" s="36">
        <v>0.96</v>
      </c>
      <c r="E166" s="36">
        <v>0.96</v>
      </c>
      <c r="F166" s="22">
        <v>179.53</v>
      </c>
      <c r="G166" s="22">
        <v>172.35</v>
      </c>
      <c r="H166" s="36" t="s">
        <v>894</v>
      </c>
    </row>
    <row r="167" s="76" customFormat="1" ht="24" customHeight="1" spans="1:8">
      <c r="A167" s="22">
        <v>163</v>
      </c>
      <c r="B167" s="20" t="s">
        <v>909</v>
      </c>
      <c r="C167" s="20" t="s">
        <v>91</v>
      </c>
      <c r="D167" s="36">
        <v>1.76</v>
      </c>
      <c r="E167" s="36">
        <v>1.76</v>
      </c>
      <c r="F167" s="22">
        <v>179.53</v>
      </c>
      <c r="G167" s="22">
        <v>315.97</v>
      </c>
      <c r="H167" s="36" t="s">
        <v>894</v>
      </c>
    </row>
    <row r="168" s="76" customFormat="1" ht="24" customHeight="1" spans="1:8">
      <c r="A168" s="22">
        <v>164</v>
      </c>
      <c r="B168" s="20" t="s">
        <v>910</v>
      </c>
      <c r="C168" s="20" t="s">
        <v>35</v>
      </c>
      <c r="D168" s="36">
        <v>3.16</v>
      </c>
      <c r="E168" s="36">
        <v>3.16</v>
      </c>
      <c r="F168" s="22">
        <v>179.53</v>
      </c>
      <c r="G168" s="22">
        <v>567.31</v>
      </c>
      <c r="H168" s="36" t="s">
        <v>894</v>
      </c>
    </row>
    <row r="169" s="76" customFormat="1" ht="24" customHeight="1" spans="1:8">
      <c r="A169" s="22">
        <v>165</v>
      </c>
      <c r="B169" s="20" t="s">
        <v>911</v>
      </c>
      <c r="C169" s="99" t="s">
        <v>101</v>
      </c>
      <c r="D169" s="36">
        <v>3.26</v>
      </c>
      <c r="E169" s="36">
        <v>3.26</v>
      </c>
      <c r="F169" s="22">
        <v>179.53</v>
      </c>
      <c r="G169" s="22">
        <v>585.27</v>
      </c>
      <c r="H169" s="36" t="s">
        <v>894</v>
      </c>
    </row>
    <row r="170" s="76" customFormat="1" ht="24" customHeight="1" spans="1:8">
      <c r="A170" s="22">
        <v>166</v>
      </c>
      <c r="B170" s="20" t="s">
        <v>912</v>
      </c>
      <c r="C170" s="20" t="s">
        <v>104</v>
      </c>
      <c r="D170" s="36">
        <v>2.37</v>
      </c>
      <c r="E170" s="36">
        <v>2.37</v>
      </c>
      <c r="F170" s="22">
        <v>179.53</v>
      </c>
      <c r="G170" s="22">
        <v>425.49</v>
      </c>
      <c r="H170" s="36" t="s">
        <v>894</v>
      </c>
    </row>
    <row r="171" s="76" customFormat="1" ht="24" customHeight="1" spans="1:8">
      <c r="A171" s="22">
        <v>167</v>
      </c>
      <c r="B171" s="218" t="s">
        <v>422</v>
      </c>
      <c r="C171" s="105" t="s">
        <v>59</v>
      </c>
      <c r="D171" s="36">
        <v>6.01</v>
      </c>
      <c r="E171" s="36">
        <v>6.01</v>
      </c>
      <c r="F171" s="22">
        <v>179.53</v>
      </c>
      <c r="G171" s="22">
        <v>1078.98</v>
      </c>
      <c r="H171" s="36" t="s">
        <v>894</v>
      </c>
    </row>
    <row r="172" s="76" customFormat="1" ht="24" customHeight="1" spans="1:8">
      <c r="A172" s="22">
        <v>168</v>
      </c>
      <c r="B172" s="218" t="s">
        <v>913</v>
      </c>
      <c r="C172" s="105" t="s">
        <v>39</v>
      </c>
      <c r="D172" s="219">
        <v>4.5</v>
      </c>
      <c r="E172" s="219">
        <v>4.5</v>
      </c>
      <c r="F172" s="22">
        <v>179.53</v>
      </c>
      <c r="G172" s="22">
        <v>807.89</v>
      </c>
      <c r="H172" s="36" t="s">
        <v>894</v>
      </c>
    </row>
    <row r="173" s="76" customFormat="1" ht="24" customHeight="1" spans="1:8">
      <c r="A173" s="22">
        <v>169</v>
      </c>
      <c r="B173" s="218" t="s">
        <v>914</v>
      </c>
      <c r="C173" s="105" t="s">
        <v>110</v>
      </c>
      <c r="D173" s="36">
        <v>1.05</v>
      </c>
      <c r="E173" s="36">
        <v>1.05</v>
      </c>
      <c r="F173" s="22">
        <v>179.53</v>
      </c>
      <c r="G173" s="22">
        <v>188.51</v>
      </c>
      <c r="H173" s="36" t="s">
        <v>894</v>
      </c>
    </row>
    <row r="174" s="76" customFormat="1" ht="24" customHeight="1" spans="1:8">
      <c r="A174" s="22">
        <v>170</v>
      </c>
      <c r="B174" s="20" t="s">
        <v>915</v>
      </c>
      <c r="C174" s="20" t="s">
        <v>39</v>
      </c>
      <c r="D174" s="36">
        <v>1.84</v>
      </c>
      <c r="E174" s="36">
        <v>1.84</v>
      </c>
      <c r="F174" s="22">
        <v>179.53</v>
      </c>
      <c r="G174" s="22">
        <v>330.34</v>
      </c>
      <c r="H174" s="36" t="s">
        <v>894</v>
      </c>
    </row>
    <row r="175" s="76" customFormat="1" ht="24" customHeight="1" spans="1:8">
      <c r="A175" s="22">
        <v>171</v>
      </c>
      <c r="B175" s="20" t="s">
        <v>916</v>
      </c>
      <c r="C175" s="20" t="s">
        <v>39</v>
      </c>
      <c r="D175" s="36">
        <v>0.44</v>
      </c>
      <c r="E175" s="36">
        <v>0.44</v>
      </c>
      <c r="F175" s="22">
        <v>179.53</v>
      </c>
      <c r="G175" s="22">
        <v>78.99</v>
      </c>
      <c r="H175" s="36" t="s">
        <v>894</v>
      </c>
    </row>
    <row r="176" s="76" customFormat="1" ht="24" customHeight="1" spans="1:8">
      <c r="A176" s="22">
        <v>172</v>
      </c>
      <c r="B176" s="20" t="s">
        <v>917</v>
      </c>
      <c r="C176" s="20" t="s">
        <v>39</v>
      </c>
      <c r="D176" s="36">
        <v>0.72</v>
      </c>
      <c r="E176" s="36">
        <v>0.72</v>
      </c>
      <c r="F176" s="22">
        <v>179.53</v>
      </c>
      <c r="G176" s="22">
        <v>129.26</v>
      </c>
      <c r="H176" s="36" t="s">
        <v>894</v>
      </c>
    </row>
    <row r="177" s="76" customFormat="1" ht="24" customHeight="1" spans="1:8">
      <c r="A177" s="22">
        <v>173</v>
      </c>
      <c r="B177" s="20" t="s">
        <v>373</v>
      </c>
      <c r="C177" s="20" t="s">
        <v>50</v>
      </c>
      <c r="D177" s="36">
        <v>1.9</v>
      </c>
      <c r="E177" s="36">
        <v>1.9</v>
      </c>
      <c r="F177" s="22">
        <v>179.53</v>
      </c>
      <c r="G177" s="22">
        <v>341.11</v>
      </c>
      <c r="H177" s="36" t="s">
        <v>894</v>
      </c>
    </row>
    <row r="178" s="76" customFormat="1" ht="24" customHeight="1" spans="1:8">
      <c r="A178" s="22">
        <v>174</v>
      </c>
      <c r="B178" s="20" t="s">
        <v>918</v>
      </c>
      <c r="C178" s="20" t="s">
        <v>53</v>
      </c>
      <c r="D178" s="36">
        <v>3.78</v>
      </c>
      <c r="E178" s="36">
        <v>3.78</v>
      </c>
      <c r="F178" s="22">
        <v>179.53</v>
      </c>
      <c r="G178" s="22">
        <v>678.62</v>
      </c>
      <c r="H178" s="36" t="s">
        <v>894</v>
      </c>
    </row>
    <row r="179" s="76" customFormat="1" ht="24" customHeight="1" spans="1:8">
      <c r="A179" s="22">
        <v>175</v>
      </c>
      <c r="B179" s="218" t="s">
        <v>919</v>
      </c>
      <c r="C179" s="105" t="s">
        <v>26</v>
      </c>
      <c r="D179" s="36">
        <v>3.48</v>
      </c>
      <c r="E179" s="36">
        <v>3.48</v>
      </c>
      <c r="F179" s="22">
        <v>179.53</v>
      </c>
      <c r="G179" s="22">
        <v>624.76</v>
      </c>
      <c r="H179" s="36" t="s">
        <v>894</v>
      </c>
    </row>
    <row r="180" s="76" customFormat="1" ht="24" customHeight="1" spans="1:8">
      <c r="A180" s="22">
        <v>176</v>
      </c>
      <c r="B180" s="218" t="s">
        <v>920</v>
      </c>
      <c r="C180" s="218" t="s">
        <v>63</v>
      </c>
      <c r="D180" s="219">
        <v>1.01</v>
      </c>
      <c r="E180" s="219">
        <v>1.01</v>
      </c>
      <c r="F180" s="22">
        <v>179.53</v>
      </c>
      <c r="G180" s="22">
        <v>181.33</v>
      </c>
      <c r="H180" s="36" t="s">
        <v>894</v>
      </c>
    </row>
    <row r="181" s="216" customFormat="1" ht="24" customHeight="1" spans="1:8">
      <c r="A181" s="22">
        <v>177</v>
      </c>
      <c r="B181" s="218" t="s">
        <v>921</v>
      </c>
      <c r="C181" s="27" t="s">
        <v>305</v>
      </c>
      <c r="D181" s="36">
        <v>4.07</v>
      </c>
      <c r="E181" s="36">
        <v>4.07</v>
      </c>
      <c r="F181" s="22">
        <v>179.53</v>
      </c>
      <c r="G181" s="22">
        <v>730.69</v>
      </c>
      <c r="H181" s="36" t="s">
        <v>894</v>
      </c>
    </row>
    <row r="182" s="216" customFormat="1" ht="24" customHeight="1" spans="1:8">
      <c r="A182" s="22">
        <v>178</v>
      </c>
      <c r="B182" s="27" t="s">
        <v>922</v>
      </c>
      <c r="C182" s="21" t="s">
        <v>134</v>
      </c>
      <c r="D182" s="36">
        <v>3.94</v>
      </c>
      <c r="E182" s="36">
        <v>3.94</v>
      </c>
      <c r="F182" s="22">
        <v>179.53</v>
      </c>
      <c r="G182" s="22">
        <v>707.35</v>
      </c>
      <c r="H182" s="36" t="s">
        <v>894</v>
      </c>
    </row>
    <row r="183" s="216" customFormat="1" ht="24" customHeight="1" spans="1:8">
      <c r="A183" s="22">
        <v>179</v>
      </c>
      <c r="B183" s="20" t="s">
        <v>923</v>
      </c>
      <c r="C183" s="20" t="s">
        <v>21</v>
      </c>
      <c r="D183" s="36">
        <v>4.78</v>
      </c>
      <c r="E183" s="36">
        <v>4.78</v>
      </c>
      <c r="F183" s="22">
        <v>179.53</v>
      </c>
      <c r="G183" s="22">
        <v>858.15</v>
      </c>
      <c r="H183" s="36" t="s">
        <v>894</v>
      </c>
    </row>
    <row r="184" s="216" customFormat="1" ht="24" customHeight="1" spans="1:8">
      <c r="A184" s="22">
        <v>180</v>
      </c>
      <c r="B184" s="20" t="s">
        <v>924</v>
      </c>
      <c r="C184" s="20" t="s">
        <v>134</v>
      </c>
      <c r="D184" s="36">
        <v>2.26</v>
      </c>
      <c r="E184" s="36">
        <v>2.26</v>
      </c>
      <c r="F184" s="22">
        <v>179.53</v>
      </c>
      <c r="G184" s="22">
        <v>405.74</v>
      </c>
      <c r="H184" s="36" t="s">
        <v>894</v>
      </c>
    </row>
    <row r="185" s="216" customFormat="1" ht="24" customHeight="1" spans="1:8">
      <c r="A185" s="22">
        <v>181</v>
      </c>
      <c r="B185" s="20" t="s">
        <v>925</v>
      </c>
      <c r="C185" s="20" t="s">
        <v>39</v>
      </c>
      <c r="D185" s="219">
        <v>4.08</v>
      </c>
      <c r="E185" s="219">
        <v>4.08</v>
      </c>
      <c r="F185" s="22">
        <v>179.53</v>
      </c>
      <c r="G185" s="22">
        <v>732.48</v>
      </c>
      <c r="H185" s="36" t="s">
        <v>894</v>
      </c>
    </row>
    <row r="186" s="216" customFormat="1" ht="24" customHeight="1" spans="1:8">
      <c r="A186" s="22">
        <v>182</v>
      </c>
      <c r="B186" s="20" t="s">
        <v>926</v>
      </c>
      <c r="C186" s="20" t="s">
        <v>19</v>
      </c>
      <c r="D186" s="36">
        <v>0.81</v>
      </c>
      <c r="E186" s="36">
        <v>0.81</v>
      </c>
      <c r="F186" s="22">
        <v>179.53</v>
      </c>
      <c r="G186" s="22">
        <v>145.42</v>
      </c>
      <c r="H186" s="36" t="s">
        <v>894</v>
      </c>
    </row>
    <row r="187" s="216" customFormat="1" ht="24" customHeight="1" spans="1:8">
      <c r="A187" s="22">
        <v>183</v>
      </c>
      <c r="B187" s="218" t="s">
        <v>927</v>
      </c>
      <c r="C187" s="105" t="s">
        <v>50</v>
      </c>
      <c r="D187" s="36">
        <v>2.45</v>
      </c>
      <c r="E187" s="36">
        <v>2.45</v>
      </c>
      <c r="F187" s="22">
        <v>179.53</v>
      </c>
      <c r="G187" s="22">
        <v>439.85</v>
      </c>
      <c r="H187" s="36" t="s">
        <v>894</v>
      </c>
    </row>
    <row r="188" s="216" customFormat="1" ht="24" customHeight="1" spans="1:8">
      <c r="A188" s="22">
        <v>184</v>
      </c>
      <c r="B188" s="218" t="s">
        <v>928</v>
      </c>
      <c r="C188" s="21" t="s">
        <v>104</v>
      </c>
      <c r="D188" s="36">
        <v>3.79</v>
      </c>
      <c r="E188" s="36">
        <v>3.79</v>
      </c>
      <c r="F188" s="22">
        <v>179.53</v>
      </c>
      <c r="G188" s="22">
        <v>680.42</v>
      </c>
      <c r="H188" s="36" t="s">
        <v>894</v>
      </c>
    </row>
    <row r="189" s="216" customFormat="1" ht="24" customHeight="1" spans="1:8">
      <c r="A189" s="22">
        <v>185</v>
      </c>
      <c r="B189" s="218" t="s">
        <v>929</v>
      </c>
      <c r="C189" s="105" t="s">
        <v>19</v>
      </c>
      <c r="D189" s="36">
        <v>4.13</v>
      </c>
      <c r="E189" s="36">
        <v>4.13</v>
      </c>
      <c r="F189" s="22">
        <v>179.53</v>
      </c>
      <c r="G189" s="22">
        <v>741.46</v>
      </c>
      <c r="H189" s="36" t="s">
        <v>894</v>
      </c>
    </row>
    <row r="190" s="216" customFormat="1" ht="24" customHeight="1" spans="1:8">
      <c r="A190" s="22">
        <v>186</v>
      </c>
      <c r="B190" s="20" t="s">
        <v>930</v>
      </c>
      <c r="C190" s="20" t="s">
        <v>19</v>
      </c>
      <c r="D190" s="36">
        <v>3.34</v>
      </c>
      <c r="E190" s="36">
        <v>3.34</v>
      </c>
      <c r="F190" s="22">
        <v>179.53</v>
      </c>
      <c r="G190" s="22">
        <v>599.63</v>
      </c>
      <c r="H190" s="36" t="s">
        <v>894</v>
      </c>
    </row>
    <row r="191" s="216" customFormat="1" ht="24" customHeight="1" spans="1:8">
      <c r="A191" s="22">
        <v>187</v>
      </c>
      <c r="B191" s="27" t="s">
        <v>931</v>
      </c>
      <c r="C191" s="21" t="s">
        <v>44</v>
      </c>
      <c r="D191" s="36">
        <v>4.88</v>
      </c>
      <c r="E191" s="36">
        <v>4.88</v>
      </c>
      <c r="F191" s="22">
        <v>179.53</v>
      </c>
      <c r="G191" s="22">
        <v>876.11</v>
      </c>
      <c r="H191" s="36" t="s">
        <v>894</v>
      </c>
    </row>
    <row r="192" s="216" customFormat="1" ht="24" customHeight="1" spans="1:8">
      <c r="A192" s="22">
        <v>188</v>
      </c>
      <c r="B192" s="20" t="s">
        <v>932</v>
      </c>
      <c r="C192" s="20" t="s">
        <v>12</v>
      </c>
      <c r="D192" s="36">
        <v>2.14</v>
      </c>
      <c r="E192" s="36">
        <v>2.14</v>
      </c>
      <c r="F192" s="22">
        <v>179.53</v>
      </c>
      <c r="G192" s="22">
        <v>384.19</v>
      </c>
      <c r="H192" s="36" t="s">
        <v>894</v>
      </c>
    </row>
    <row r="193" s="216" customFormat="1" ht="24" customHeight="1" spans="1:8">
      <c r="A193" s="22">
        <v>189</v>
      </c>
      <c r="B193" s="20" t="s">
        <v>933</v>
      </c>
      <c r="C193" s="20" t="s">
        <v>56</v>
      </c>
      <c r="D193" s="219">
        <v>1.43</v>
      </c>
      <c r="E193" s="219">
        <v>1.43</v>
      </c>
      <c r="F193" s="22">
        <v>179.53</v>
      </c>
      <c r="G193" s="22">
        <v>256.73</v>
      </c>
      <c r="H193" s="36" t="s">
        <v>894</v>
      </c>
    </row>
    <row r="194" s="216" customFormat="1" ht="24" customHeight="1" spans="1:8">
      <c r="A194" s="22">
        <v>190</v>
      </c>
      <c r="B194" s="20" t="s">
        <v>934</v>
      </c>
      <c r="C194" s="20" t="s">
        <v>44</v>
      </c>
      <c r="D194" s="36">
        <v>5.91</v>
      </c>
      <c r="E194" s="36">
        <v>5.91</v>
      </c>
      <c r="F194" s="22">
        <v>179.53</v>
      </c>
      <c r="G194" s="22">
        <v>1061.02</v>
      </c>
      <c r="H194" s="36" t="s">
        <v>894</v>
      </c>
    </row>
    <row r="195" s="216" customFormat="1" ht="24" customHeight="1" spans="1:8">
      <c r="A195" s="22">
        <v>191</v>
      </c>
      <c r="B195" s="218" t="s">
        <v>935</v>
      </c>
      <c r="C195" s="105" t="s">
        <v>89</v>
      </c>
      <c r="D195" s="36">
        <v>2.26</v>
      </c>
      <c r="E195" s="36">
        <v>2.26</v>
      </c>
      <c r="F195" s="22">
        <v>179.53</v>
      </c>
      <c r="G195" s="22">
        <v>405.74</v>
      </c>
      <c r="H195" s="36" t="s">
        <v>894</v>
      </c>
    </row>
    <row r="196" s="216" customFormat="1" ht="24" customHeight="1" spans="1:8">
      <c r="A196" s="22">
        <v>192</v>
      </c>
      <c r="B196" s="20" t="s">
        <v>936</v>
      </c>
      <c r="C196" s="23" t="s">
        <v>56</v>
      </c>
      <c r="D196" s="36">
        <v>3.47</v>
      </c>
      <c r="E196" s="36">
        <v>3.47</v>
      </c>
      <c r="F196" s="22">
        <v>179.53</v>
      </c>
      <c r="G196" s="22">
        <v>622.97</v>
      </c>
      <c r="H196" s="36" t="s">
        <v>937</v>
      </c>
    </row>
    <row r="197" s="216" customFormat="1" ht="24" customHeight="1" spans="1:8">
      <c r="A197" s="22">
        <v>193</v>
      </c>
      <c r="B197" s="20" t="s">
        <v>938</v>
      </c>
      <c r="C197" s="23" t="s">
        <v>50</v>
      </c>
      <c r="D197" s="36">
        <v>1.96</v>
      </c>
      <c r="E197" s="36">
        <v>1.96</v>
      </c>
      <c r="F197" s="22">
        <v>179.53</v>
      </c>
      <c r="G197" s="22">
        <v>351.88</v>
      </c>
      <c r="H197" s="36" t="s">
        <v>937</v>
      </c>
    </row>
    <row r="198" s="216" customFormat="1" ht="24" customHeight="1" spans="1:8">
      <c r="A198" s="22">
        <v>194</v>
      </c>
      <c r="B198" s="20" t="s">
        <v>939</v>
      </c>
      <c r="C198" s="23" t="s">
        <v>26</v>
      </c>
      <c r="D198" s="36">
        <v>0.99</v>
      </c>
      <c r="E198" s="36">
        <v>0.99</v>
      </c>
      <c r="F198" s="22">
        <v>179.53</v>
      </c>
      <c r="G198" s="22">
        <v>177.73</v>
      </c>
      <c r="H198" s="36" t="s">
        <v>937</v>
      </c>
    </row>
    <row r="199" s="216" customFormat="1" ht="24" customHeight="1" spans="1:8">
      <c r="A199" s="22">
        <v>195</v>
      </c>
      <c r="B199" s="218" t="s">
        <v>940</v>
      </c>
      <c r="C199" s="220" t="s">
        <v>26</v>
      </c>
      <c r="D199" s="36">
        <v>4.82</v>
      </c>
      <c r="E199" s="36">
        <v>4.82</v>
      </c>
      <c r="F199" s="22">
        <v>179.53</v>
      </c>
      <c r="G199" s="22">
        <v>865.33</v>
      </c>
      <c r="H199" s="36" t="s">
        <v>937</v>
      </c>
    </row>
    <row r="200" s="216" customFormat="1" ht="24" customHeight="1" spans="1:8">
      <c r="A200" s="22">
        <v>196</v>
      </c>
      <c r="B200" s="218" t="s">
        <v>941</v>
      </c>
      <c r="C200" s="220" t="s">
        <v>101</v>
      </c>
      <c r="D200" s="36">
        <v>0.43</v>
      </c>
      <c r="E200" s="36">
        <v>0.43</v>
      </c>
      <c r="F200" s="22">
        <v>179.53</v>
      </c>
      <c r="G200" s="22">
        <v>77.2</v>
      </c>
      <c r="H200" s="36" t="s">
        <v>937</v>
      </c>
    </row>
    <row r="201" s="216" customFormat="1" ht="24" customHeight="1" spans="1:8">
      <c r="A201" s="22">
        <v>197</v>
      </c>
      <c r="B201" s="218" t="s">
        <v>942</v>
      </c>
      <c r="C201" s="220" t="s">
        <v>142</v>
      </c>
      <c r="D201" s="219">
        <v>1.42</v>
      </c>
      <c r="E201" s="219">
        <v>1.42</v>
      </c>
      <c r="F201" s="22">
        <v>179.53</v>
      </c>
      <c r="G201" s="22">
        <v>254.93</v>
      </c>
      <c r="H201" s="36" t="s">
        <v>937</v>
      </c>
    </row>
    <row r="202" s="216" customFormat="1" ht="24" customHeight="1" spans="1:8">
      <c r="A202" s="22">
        <v>198</v>
      </c>
      <c r="B202" s="20" t="s">
        <v>943</v>
      </c>
      <c r="C202" s="23" t="s">
        <v>46</v>
      </c>
      <c r="D202" s="36">
        <v>1.36</v>
      </c>
      <c r="E202" s="36">
        <v>1.36</v>
      </c>
      <c r="F202" s="22">
        <v>179.53</v>
      </c>
      <c r="G202" s="22">
        <v>244.16</v>
      </c>
      <c r="H202" s="36" t="s">
        <v>937</v>
      </c>
    </row>
    <row r="203" s="216" customFormat="1" ht="24" customHeight="1" spans="1:8">
      <c r="A203" s="22">
        <v>199</v>
      </c>
      <c r="B203" s="20" t="s">
        <v>944</v>
      </c>
      <c r="C203" s="23" t="s">
        <v>19</v>
      </c>
      <c r="D203" s="36">
        <v>3.99</v>
      </c>
      <c r="E203" s="36">
        <v>3.99</v>
      </c>
      <c r="F203" s="22">
        <v>179.53</v>
      </c>
      <c r="G203" s="22">
        <v>716.32</v>
      </c>
      <c r="H203" s="36" t="s">
        <v>937</v>
      </c>
    </row>
    <row r="204" s="216" customFormat="1" ht="24" customHeight="1" spans="1:8">
      <c r="A204" s="22">
        <v>200</v>
      </c>
      <c r="B204" s="20" t="s">
        <v>945</v>
      </c>
      <c r="C204" s="20" t="s">
        <v>134</v>
      </c>
      <c r="D204" s="36">
        <v>1.1</v>
      </c>
      <c r="E204" s="36">
        <v>1.1</v>
      </c>
      <c r="F204" s="22">
        <v>179.53</v>
      </c>
      <c r="G204" s="22">
        <v>197.48</v>
      </c>
      <c r="H204" s="36" t="s">
        <v>937</v>
      </c>
    </row>
    <row r="205" s="216" customFormat="1" ht="24" customHeight="1" spans="1:8">
      <c r="A205" s="22">
        <v>201</v>
      </c>
      <c r="B205" s="20" t="s">
        <v>946</v>
      </c>
      <c r="C205" s="20" t="s">
        <v>39</v>
      </c>
      <c r="D205" s="36">
        <v>2.77</v>
      </c>
      <c r="E205" s="36">
        <v>2.77</v>
      </c>
      <c r="F205" s="22">
        <v>179.53</v>
      </c>
      <c r="G205" s="22">
        <v>497.3</v>
      </c>
      <c r="H205" s="36" t="s">
        <v>937</v>
      </c>
    </row>
    <row r="206" s="216" customFormat="1" ht="24" customHeight="1" spans="1:8">
      <c r="A206" s="22">
        <v>202</v>
      </c>
      <c r="B206" s="20" t="s">
        <v>947</v>
      </c>
      <c r="C206" s="20" t="s">
        <v>28</v>
      </c>
      <c r="D206" s="36">
        <v>6.1</v>
      </c>
      <c r="E206" s="36">
        <v>6.1</v>
      </c>
      <c r="F206" s="22">
        <v>179.53</v>
      </c>
      <c r="G206" s="22">
        <v>1095.13</v>
      </c>
      <c r="H206" s="36" t="s">
        <v>937</v>
      </c>
    </row>
    <row r="207" s="216" customFormat="1" ht="24" customHeight="1" spans="1:8">
      <c r="A207" s="22">
        <v>203</v>
      </c>
      <c r="B207" s="218" t="s">
        <v>948</v>
      </c>
      <c r="C207" s="105" t="s">
        <v>68</v>
      </c>
      <c r="D207" s="36">
        <v>3.39</v>
      </c>
      <c r="E207" s="36">
        <v>3.39</v>
      </c>
      <c r="F207" s="22">
        <v>179.53</v>
      </c>
      <c r="G207" s="22">
        <v>608.61</v>
      </c>
      <c r="H207" s="36" t="s">
        <v>937</v>
      </c>
    </row>
    <row r="208" s="216" customFormat="1" ht="24" customHeight="1" spans="1:8">
      <c r="A208" s="22">
        <v>204</v>
      </c>
      <c r="B208" s="218" t="s">
        <v>949</v>
      </c>
      <c r="C208" s="105" t="s">
        <v>39</v>
      </c>
      <c r="D208" s="36">
        <v>3.19</v>
      </c>
      <c r="E208" s="36">
        <v>3.19</v>
      </c>
      <c r="F208" s="22">
        <v>179.53</v>
      </c>
      <c r="G208" s="22">
        <v>572.7</v>
      </c>
      <c r="H208" s="36" t="s">
        <v>937</v>
      </c>
    </row>
    <row r="209" s="216" customFormat="1" ht="24" customHeight="1" spans="1:8">
      <c r="A209" s="22">
        <v>205</v>
      </c>
      <c r="B209" s="218" t="s">
        <v>950</v>
      </c>
      <c r="C209" s="105" t="s">
        <v>56</v>
      </c>
      <c r="D209" s="219">
        <v>2.43</v>
      </c>
      <c r="E209" s="219">
        <v>2.43</v>
      </c>
      <c r="F209" s="22">
        <v>179.53</v>
      </c>
      <c r="G209" s="22">
        <v>436.26</v>
      </c>
      <c r="H209" s="36" t="s">
        <v>937</v>
      </c>
    </row>
    <row r="210" s="216" customFormat="1" ht="24" customHeight="1" spans="1:8">
      <c r="A210" s="22">
        <v>206</v>
      </c>
      <c r="B210" s="20" t="s">
        <v>951</v>
      </c>
      <c r="C210" s="20" t="s">
        <v>172</v>
      </c>
      <c r="D210" s="36">
        <v>1.37</v>
      </c>
      <c r="E210" s="36">
        <v>1.37</v>
      </c>
      <c r="F210" s="22">
        <v>179.53</v>
      </c>
      <c r="G210" s="22">
        <v>245.96</v>
      </c>
      <c r="H210" s="36" t="s">
        <v>937</v>
      </c>
    </row>
    <row r="211" s="216" customFormat="1" ht="24" customHeight="1" spans="1:8">
      <c r="A211" s="22">
        <v>207</v>
      </c>
      <c r="B211" s="20" t="s">
        <v>952</v>
      </c>
      <c r="C211" s="20" t="s">
        <v>95</v>
      </c>
      <c r="D211" s="36">
        <v>1.84</v>
      </c>
      <c r="E211" s="36">
        <v>1.84</v>
      </c>
      <c r="F211" s="22">
        <v>179.53</v>
      </c>
      <c r="G211" s="22">
        <v>330.34</v>
      </c>
      <c r="H211" s="36" t="s">
        <v>937</v>
      </c>
    </row>
    <row r="212" s="216" customFormat="1" ht="24" customHeight="1" spans="1:8">
      <c r="A212" s="22">
        <v>208</v>
      </c>
      <c r="B212" s="20" t="s">
        <v>953</v>
      </c>
      <c r="C212" s="20" t="s">
        <v>196</v>
      </c>
      <c r="D212" s="36">
        <v>3.7</v>
      </c>
      <c r="E212" s="36">
        <v>3.7</v>
      </c>
      <c r="F212" s="22">
        <v>179.53</v>
      </c>
      <c r="G212" s="22">
        <v>664.26</v>
      </c>
      <c r="H212" s="36" t="s">
        <v>937</v>
      </c>
    </row>
    <row r="213" s="216" customFormat="1" ht="24" customHeight="1" spans="1:8">
      <c r="A213" s="22">
        <v>209</v>
      </c>
      <c r="B213" s="20" t="s">
        <v>954</v>
      </c>
      <c r="C213" s="20" t="s">
        <v>172</v>
      </c>
      <c r="D213" s="36">
        <v>1.01</v>
      </c>
      <c r="E213" s="36">
        <v>1.01</v>
      </c>
      <c r="F213" s="22">
        <v>179.53</v>
      </c>
      <c r="G213" s="22">
        <v>181.33</v>
      </c>
      <c r="H213" s="36" t="s">
        <v>937</v>
      </c>
    </row>
    <row r="214" s="216" customFormat="1" ht="24" customHeight="1" spans="1:8">
      <c r="A214" s="22">
        <v>210</v>
      </c>
      <c r="B214" s="20" t="s">
        <v>955</v>
      </c>
      <c r="C214" s="20" t="s">
        <v>305</v>
      </c>
      <c r="D214" s="36">
        <v>0.82</v>
      </c>
      <c r="E214" s="36">
        <v>0.82</v>
      </c>
      <c r="F214" s="22">
        <v>179.53</v>
      </c>
      <c r="G214" s="22">
        <v>147.21</v>
      </c>
      <c r="H214" s="36" t="s">
        <v>937</v>
      </c>
    </row>
    <row r="215" s="216" customFormat="1" ht="24" customHeight="1" spans="1:8">
      <c r="A215" s="22">
        <v>211</v>
      </c>
      <c r="B215" s="218" t="s">
        <v>956</v>
      </c>
      <c r="C215" s="105" t="s">
        <v>218</v>
      </c>
      <c r="D215" s="36">
        <v>5.89</v>
      </c>
      <c r="E215" s="36">
        <v>5.89</v>
      </c>
      <c r="F215" s="22">
        <v>179.53</v>
      </c>
      <c r="G215" s="22">
        <v>1057.43</v>
      </c>
      <c r="H215" s="36" t="s">
        <v>937</v>
      </c>
    </row>
    <row r="216" s="216" customFormat="1" ht="24" customHeight="1" spans="1:8">
      <c r="A216" s="22">
        <v>212</v>
      </c>
      <c r="B216" s="218" t="s">
        <v>957</v>
      </c>
      <c r="C216" s="105" t="s">
        <v>53</v>
      </c>
      <c r="D216" s="36">
        <v>3.41</v>
      </c>
      <c r="E216" s="36">
        <v>3.41</v>
      </c>
      <c r="F216" s="22">
        <v>179.53</v>
      </c>
      <c r="G216" s="22">
        <v>612.2</v>
      </c>
      <c r="H216" s="36" t="s">
        <v>937</v>
      </c>
    </row>
    <row r="217" s="216" customFormat="1" ht="24" customHeight="1" spans="1:8">
      <c r="A217" s="22">
        <v>213</v>
      </c>
      <c r="B217" s="218" t="s">
        <v>958</v>
      </c>
      <c r="C217" s="105" t="s">
        <v>53</v>
      </c>
      <c r="D217" s="219">
        <v>4.54</v>
      </c>
      <c r="E217" s="219">
        <v>4.54</v>
      </c>
      <c r="F217" s="22">
        <v>179.53</v>
      </c>
      <c r="G217" s="22">
        <v>815.07</v>
      </c>
      <c r="H217" s="36" t="s">
        <v>937</v>
      </c>
    </row>
    <row r="218" s="216" customFormat="1" ht="24" customHeight="1" spans="1:8">
      <c r="A218" s="22">
        <v>214</v>
      </c>
      <c r="B218" s="20" t="s">
        <v>959</v>
      </c>
      <c r="C218" s="20" t="s">
        <v>91</v>
      </c>
      <c r="D218" s="36">
        <v>1.91</v>
      </c>
      <c r="E218" s="36">
        <v>1.91</v>
      </c>
      <c r="F218" s="22">
        <v>179.53</v>
      </c>
      <c r="G218" s="22">
        <v>342.9</v>
      </c>
      <c r="H218" s="36" t="s">
        <v>937</v>
      </c>
    </row>
    <row r="219" s="216" customFormat="1" ht="24" customHeight="1" spans="1:8">
      <c r="A219" s="22">
        <v>215</v>
      </c>
      <c r="B219" s="20" t="s">
        <v>960</v>
      </c>
      <c r="C219" s="20" t="s">
        <v>134</v>
      </c>
      <c r="D219" s="36">
        <v>1.2</v>
      </c>
      <c r="E219" s="36">
        <v>1.2</v>
      </c>
      <c r="F219" s="22">
        <v>179.53</v>
      </c>
      <c r="G219" s="22">
        <v>215.44</v>
      </c>
      <c r="H219" s="36" t="s">
        <v>937</v>
      </c>
    </row>
    <row r="220" s="216" customFormat="1" ht="24" customHeight="1" spans="1:8">
      <c r="A220" s="22">
        <v>216</v>
      </c>
      <c r="B220" s="20" t="s">
        <v>961</v>
      </c>
      <c r="C220" s="20" t="s">
        <v>35</v>
      </c>
      <c r="D220" s="36">
        <v>1.21</v>
      </c>
      <c r="E220" s="36">
        <v>1.21</v>
      </c>
      <c r="F220" s="22">
        <v>179.53</v>
      </c>
      <c r="G220" s="22">
        <v>217.23</v>
      </c>
      <c r="H220" s="36" t="s">
        <v>937</v>
      </c>
    </row>
    <row r="221" s="216" customFormat="1" ht="24" customHeight="1" spans="1:8">
      <c r="A221" s="22">
        <v>217</v>
      </c>
      <c r="B221" s="20" t="s">
        <v>962</v>
      </c>
      <c r="C221" s="20" t="s">
        <v>414</v>
      </c>
      <c r="D221" s="36">
        <v>1.79</v>
      </c>
      <c r="E221" s="36">
        <v>1.79</v>
      </c>
      <c r="F221" s="22">
        <v>179.53</v>
      </c>
      <c r="G221" s="22">
        <v>321.36</v>
      </c>
      <c r="H221" s="36" t="s">
        <v>937</v>
      </c>
    </row>
    <row r="222" s="216" customFormat="1" ht="24" customHeight="1" spans="1:8">
      <c r="A222" s="22">
        <v>218</v>
      </c>
      <c r="B222" s="20" t="s">
        <v>963</v>
      </c>
      <c r="C222" s="20" t="s">
        <v>56</v>
      </c>
      <c r="D222" s="36">
        <v>1.12</v>
      </c>
      <c r="E222" s="36">
        <v>1.12</v>
      </c>
      <c r="F222" s="22">
        <v>179.53</v>
      </c>
      <c r="G222" s="22">
        <v>201.07</v>
      </c>
      <c r="H222" s="36" t="s">
        <v>937</v>
      </c>
    </row>
    <row r="223" s="216" customFormat="1" ht="24" customHeight="1" spans="1:8">
      <c r="A223" s="22">
        <v>219</v>
      </c>
      <c r="B223" s="218" t="s">
        <v>392</v>
      </c>
      <c r="C223" s="105" t="s">
        <v>19</v>
      </c>
      <c r="D223" s="36">
        <v>4.61</v>
      </c>
      <c r="E223" s="36">
        <v>4.61</v>
      </c>
      <c r="F223" s="22">
        <v>179.53</v>
      </c>
      <c r="G223" s="22">
        <v>827.63</v>
      </c>
      <c r="H223" s="36" t="s">
        <v>937</v>
      </c>
    </row>
    <row r="224" s="216" customFormat="1" ht="24" customHeight="1" spans="1:8">
      <c r="A224" s="22">
        <v>220</v>
      </c>
      <c r="B224" s="218" t="s">
        <v>964</v>
      </c>
      <c r="C224" s="218" t="s">
        <v>21</v>
      </c>
      <c r="D224" s="36">
        <v>0.4</v>
      </c>
      <c r="E224" s="36">
        <v>0.4</v>
      </c>
      <c r="F224" s="22">
        <v>179.53</v>
      </c>
      <c r="G224" s="22">
        <v>71.81</v>
      </c>
      <c r="H224" s="36" t="s">
        <v>937</v>
      </c>
    </row>
    <row r="225" ht="24" customHeight="1" spans="1:8">
      <c r="A225" s="22">
        <v>221</v>
      </c>
      <c r="B225" s="20" t="s">
        <v>965</v>
      </c>
      <c r="C225" s="23" t="s">
        <v>28</v>
      </c>
      <c r="D225" s="36">
        <v>2.93</v>
      </c>
      <c r="E225" s="36">
        <v>2.93</v>
      </c>
      <c r="F225" s="22">
        <v>179.53</v>
      </c>
      <c r="G225" s="22">
        <v>526.02</v>
      </c>
      <c r="H225" s="36" t="s">
        <v>966</v>
      </c>
    </row>
    <row r="226" ht="24" customHeight="1" spans="1:8">
      <c r="A226" s="22">
        <v>222</v>
      </c>
      <c r="B226" s="37" t="s">
        <v>967</v>
      </c>
      <c r="C226" s="99" t="s">
        <v>56</v>
      </c>
      <c r="D226" s="36">
        <v>5.78</v>
      </c>
      <c r="E226" s="36">
        <v>5.78</v>
      </c>
      <c r="F226" s="22">
        <v>179.53</v>
      </c>
      <c r="G226" s="22">
        <v>1037.68</v>
      </c>
      <c r="H226" s="36" t="s">
        <v>966</v>
      </c>
    </row>
    <row r="227" ht="24" customHeight="1" spans="1:8">
      <c r="A227" s="22">
        <v>223</v>
      </c>
      <c r="B227" s="27" t="s">
        <v>968</v>
      </c>
      <c r="C227" s="21" t="s">
        <v>44</v>
      </c>
      <c r="D227" s="36">
        <v>2.75</v>
      </c>
      <c r="E227" s="36">
        <v>2.75</v>
      </c>
      <c r="F227" s="22">
        <v>179.53</v>
      </c>
      <c r="G227" s="22">
        <v>493.71</v>
      </c>
      <c r="H227" s="36" t="s">
        <v>966</v>
      </c>
    </row>
    <row r="228" ht="24" customHeight="1" spans="1:8">
      <c r="A228" s="22">
        <v>224</v>
      </c>
      <c r="B228" s="218" t="s">
        <v>969</v>
      </c>
      <c r="C228" s="220" t="s">
        <v>44</v>
      </c>
      <c r="D228" s="36">
        <v>5.39</v>
      </c>
      <c r="E228" s="36">
        <v>5.39</v>
      </c>
      <c r="F228" s="22">
        <v>179.53</v>
      </c>
      <c r="G228" s="22">
        <v>967.67</v>
      </c>
      <c r="H228" s="36" t="s">
        <v>966</v>
      </c>
    </row>
    <row r="229" ht="24" customHeight="1" spans="1:8">
      <c r="A229" s="22">
        <v>225</v>
      </c>
      <c r="B229" s="218" t="s">
        <v>970</v>
      </c>
      <c r="C229" s="220" t="s">
        <v>971</v>
      </c>
      <c r="D229" s="219">
        <v>5.51</v>
      </c>
      <c r="E229" s="219">
        <v>5.51</v>
      </c>
      <c r="F229" s="22">
        <v>179.53</v>
      </c>
      <c r="G229" s="22">
        <v>989.21</v>
      </c>
      <c r="H229" s="36" t="s">
        <v>966</v>
      </c>
    </row>
    <row r="230" ht="24" customHeight="1" spans="1:8">
      <c r="A230" s="22">
        <v>226</v>
      </c>
      <c r="B230" s="218" t="s">
        <v>972</v>
      </c>
      <c r="C230" s="220" t="s">
        <v>256</v>
      </c>
      <c r="D230" s="36">
        <v>9.06</v>
      </c>
      <c r="E230" s="36">
        <v>9.06</v>
      </c>
      <c r="F230" s="22">
        <v>179.53</v>
      </c>
      <c r="G230" s="22">
        <v>1626.54</v>
      </c>
      <c r="H230" s="36" t="s">
        <v>966</v>
      </c>
    </row>
    <row r="231" ht="24" customHeight="1" spans="1:8">
      <c r="A231" s="22">
        <v>227</v>
      </c>
      <c r="B231" s="20" t="s">
        <v>973</v>
      </c>
      <c r="C231" s="23" t="s">
        <v>108</v>
      </c>
      <c r="D231" s="36">
        <v>1.5</v>
      </c>
      <c r="E231" s="36">
        <v>1.5</v>
      </c>
      <c r="F231" s="22">
        <v>179.53</v>
      </c>
      <c r="G231" s="22">
        <v>269.3</v>
      </c>
      <c r="H231" s="36" t="s">
        <v>966</v>
      </c>
    </row>
    <row r="232" ht="24" customHeight="1" spans="1:8">
      <c r="A232" s="22">
        <v>228</v>
      </c>
      <c r="B232" s="20" t="s">
        <v>974</v>
      </c>
      <c r="C232" s="23" t="s">
        <v>28</v>
      </c>
      <c r="D232" s="36">
        <v>1.67</v>
      </c>
      <c r="E232" s="36">
        <v>1.67</v>
      </c>
      <c r="F232" s="22">
        <v>179.53</v>
      </c>
      <c r="G232" s="22">
        <v>299.82</v>
      </c>
      <c r="H232" s="36" t="s">
        <v>966</v>
      </c>
    </row>
    <row r="233" ht="24" customHeight="1" spans="1:8">
      <c r="A233" s="22">
        <v>229</v>
      </c>
      <c r="B233" s="20" t="s">
        <v>975</v>
      </c>
      <c r="C233" s="20" t="s">
        <v>53</v>
      </c>
      <c r="D233" s="36">
        <v>4.75</v>
      </c>
      <c r="E233" s="36">
        <v>4.75</v>
      </c>
      <c r="F233" s="22">
        <v>179.53</v>
      </c>
      <c r="G233" s="22">
        <v>852.77</v>
      </c>
      <c r="H233" s="36" t="s">
        <v>966</v>
      </c>
    </row>
    <row r="234" ht="24" customHeight="1" spans="1:8">
      <c r="A234" s="22">
        <v>230</v>
      </c>
      <c r="B234" s="20" t="s">
        <v>976</v>
      </c>
      <c r="C234" s="20" t="s">
        <v>39</v>
      </c>
      <c r="D234" s="36">
        <v>3.63</v>
      </c>
      <c r="E234" s="36">
        <v>3.63</v>
      </c>
      <c r="F234" s="22">
        <v>179.53</v>
      </c>
      <c r="G234" s="22">
        <v>651.69</v>
      </c>
      <c r="H234" s="36" t="s">
        <v>966</v>
      </c>
    </row>
    <row r="235" ht="24" customHeight="1" spans="1:8">
      <c r="A235" s="22">
        <v>231</v>
      </c>
      <c r="B235" s="20" t="s">
        <v>977</v>
      </c>
      <c r="C235" s="20" t="s">
        <v>12</v>
      </c>
      <c r="D235" s="36">
        <v>1.37</v>
      </c>
      <c r="E235" s="36">
        <v>1.37</v>
      </c>
      <c r="F235" s="22">
        <v>179.53</v>
      </c>
      <c r="G235" s="22">
        <v>245.96</v>
      </c>
      <c r="H235" s="36" t="s">
        <v>966</v>
      </c>
    </row>
    <row r="236" ht="24" customHeight="1" spans="1:8">
      <c r="A236" s="22">
        <v>232</v>
      </c>
      <c r="B236" s="218" t="s">
        <v>978</v>
      </c>
      <c r="C236" s="105" t="s">
        <v>28</v>
      </c>
      <c r="D236" s="36">
        <v>9.32</v>
      </c>
      <c r="E236" s="36">
        <v>9.32</v>
      </c>
      <c r="F236" s="22">
        <v>179.53</v>
      </c>
      <c r="G236" s="22">
        <v>1673.22</v>
      </c>
      <c r="H236" s="36" t="s">
        <v>966</v>
      </c>
    </row>
    <row r="237" ht="24" customHeight="1" spans="1:8">
      <c r="A237" s="22">
        <v>233</v>
      </c>
      <c r="B237" s="218" t="s">
        <v>979</v>
      </c>
      <c r="C237" s="105" t="s">
        <v>17</v>
      </c>
      <c r="D237" s="219">
        <v>1.84</v>
      </c>
      <c r="E237" s="219">
        <v>1.84</v>
      </c>
      <c r="F237" s="22">
        <v>179.53</v>
      </c>
      <c r="G237" s="22">
        <v>330.34</v>
      </c>
      <c r="H237" s="36" t="s">
        <v>966</v>
      </c>
    </row>
    <row r="238" ht="24" customHeight="1" spans="1:8">
      <c r="A238" s="22">
        <v>234</v>
      </c>
      <c r="B238" s="37" t="s">
        <v>980</v>
      </c>
      <c r="C238" s="99" t="s">
        <v>17</v>
      </c>
      <c r="D238" s="36">
        <v>5.89</v>
      </c>
      <c r="E238" s="36">
        <v>5.89</v>
      </c>
      <c r="F238" s="22">
        <v>179.53</v>
      </c>
      <c r="G238" s="22">
        <v>1057.43</v>
      </c>
      <c r="H238" s="36" t="s">
        <v>966</v>
      </c>
    </row>
    <row r="239" ht="24" customHeight="1" spans="1:8">
      <c r="A239" s="22">
        <v>235</v>
      </c>
      <c r="B239" s="20" t="s">
        <v>981</v>
      </c>
      <c r="C239" s="20" t="s">
        <v>12</v>
      </c>
      <c r="D239" s="36">
        <v>2.78</v>
      </c>
      <c r="E239" s="36">
        <v>2.78</v>
      </c>
      <c r="F239" s="22">
        <v>179.53</v>
      </c>
      <c r="G239" s="22">
        <v>499.09</v>
      </c>
      <c r="H239" s="36" t="s">
        <v>966</v>
      </c>
    </row>
    <row r="240" ht="24" customHeight="1" spans="1:8">
      <c r="A240" s="22">
        <v>236</v>
      </c>
      <c r="B240" s="20" t="s">
        <v>982</v>
      </c>
      <c r="C240" s="20" t="s">
        <v>53</v>
      </c>
      <c r="D240" s="36">
        <v>3</v>
      </c>
      <c r="E240" s="36">
        <v>3</v>
      </c>
      <c r="F240" s="22">
        <v>179.53</v>
      </c>
      <c r="G240" s="22">
        <v>538.59</v>
      </c>
      <c r="H240" s="36" t="s">
        <v>966</v>
      </c>
    </row>
    <row r="241" ht="24" customHeight="1" spans="1:8">
      <c r="A241" s="22">
        <v>237</v>
      </c>
      <c r="B241" s="20" t="s">
        <v>983</v>
      </c>
      <c r="C241" s="20" t="s">
        <v>12</v>
      </c>
      <c r="D241" s="36">
        <v>2.84</v>
      </c>
      <c r="E241" s="36">
        <v>2.84</v>
      </c>
      <c r="F241" s="22">
        <v>179.53</v>
      </c>
      <c r="G241" s="22">
        <v>509.87</v>
      </c>
      <c r="H241" s="36" t="s">
        <v>966</v>
      </c>
    </row>
    <row r="242" ht="24" customHeight="1" spans="1:8">
      <c r="A242" s="22">
        <v>238</v>
      </c>
      <c r="B242" s="20" t="s">
        <v>984</v>
      </c>
      <c r="C242" s="20" t="s">
        <v>59</v>
      </c>
      <c r="D242" s="36">
        <v>4.55</v>
      </c>
      <c r="E242" s="36">
        <v>4.55</v>
      </c>
      <c r="F242" s="22">
        <v>179.53</v>
      </c>
      <c r="G242" s="22">
        <v>816.86</v>
      </c>
      <c r="H242" s="36" t="s">
        <v>966</v>
      </c>
    </row>
    <row r="243" ht="24" customHeight="1" spans="1:8">
      <c r="A243" s="22">
        <v>239</v>
      </c>
      <c r="B243" s="20" t="s">
        <v>985</v>
      </c>
      <c r="C243" s="20" t="s">
        <v>414</v>
      </c>
      <c r="D243" s="36">
        <v>6.92</v>
      </c>
      <c r="E243" s="36">
        <v>6.92</v>
      </c>
      <c r="F243" s="22">
        <v>179.53</v>
      </c>
      <c r="G243" s="22">
        <v>1242.35</v>
      </c>
      <c r="H243" s="36" t="s">
        <v>966</v>
      </c>
    </row>
    <row r="244" ht="24" customHeight="1" spans="1:8">
      <c r="A244" s="22">
        <v>240</v>
      </c>
      <c r="B244" s="218" t="s">
        <v>986</v>
      </c>
      <c r="C244" s="105" t="s">
        <v>28</v>
      </c>
      <c r="D244" s="36">
        <v>3.41</v>
      </c>
      <c r="E244" s="36">
        <v>3.41</v>
      </c>
      <c r="F244" s="22">
        <v>179.53</v>
      </c>
      <c r="G244" s="22">
        <v>612.2</v>
      </c>
      <c r="H244" s="36" t="s">
        <v>966</v>
      </c>
    </row>
    <row r="245" ht="24" customHeight="1" spans="1:8">
      <c r="A245" s="22">
        <v>241</v>
      </c>
      <c r="B245" s="218" t="s">
        <v>987</v>
      </c>
      <c r="C245" s="105" t="s">
        <v>65</v>
      </c>
      <c r="D245" s="219">
        <v>3.96</v>
      </c>
      <c r="E245" s="219">
        <v>3.96</v>
      </c>
      <c r="F245" s="22">
        <v>179.53</v>
      </c>
      <c r="G245" s="22">
        <v>710.94</v>
      </c>
      <c r="H245" s="36" t="s">
        <v>966</v>
      </c>
    </row>
    <row r="246" ht="24" customHeight="1" spans="1:8">
      <c r="A246" s="22">
        <v>242</v>
      </c>
      <c r="B246" s="218" t="s">
        <v>988</v>
      </c>
      <c r="C246" s="105" t="s">
        <v>39</v>
      </c>
      <c r="D246" s="36">
        <v>3.36</v>
      </c>
      <c r="E246" s="36">
        <v>3.36</v>
      </c>
      <c r="F246" s="22">
        <v>179.53</v>
      </c>
      <c r="G246" s="22">
        <v>603.22</v>
      </c>
      <c r="H246" s="36" t="s">
        <v>966</v>
      </c>
    </row>
    <row r="247" ht="24" customHeight="1" spans="1:8">
      <c r="A247" s="22">
        <v>243</v>
      </c>
      <c r="B247" s="20" t="s">
        <v>989</v>
      </c>
      <c r="C247" s="20" t="s">
        <v>65</v>
      </c>
      <c r="D247" s="36">
        <v>3.64</v>
      </c>
      <c r="E247" s="36">
        <v>3.64</v>
      </c>
      <c r="F247" s="22">
        <v>179.53</v>
      </c>
      <c r="G247" s="22">
        <v>653.49</v>
      </c>
      <c r="H247" s="36" t="s">
        <v>966</v>
      </c>
    </row>
    <row r="248" ht="24" customHeight="1" spans="1:8">
      <c r="A248" s="22">
        <v>244</v>
      </c>
      <c r="B248" s="20" t="s">
        <v>990</v>
      </c>
      <c r="C248" s="20" t="s">
        <v>35</v>
      </c>
      <c r="D248" s="36">
        <v>3.4</v>
      </c>
      <c r="E248" s="36">
        <v>3.4</v>
      </c>
      <c r="F248" s="22">
        <v>179.53</v>
      </c>
      <c r="G248" s="22">
        <v>610.4</v>
      </c>
      <c r="H248" s="36" t="s">
        <v>966</v>
      </c>
    </row>
    <row r="249" ht="24" customHeight="1" spans="1:8">
      <c r="A249" s="22">
        <v>245</v>
      </c>
      <c r="B249" s="20" t="s">
        <v>991</v>
      </c>
      <c r="C249" s="20" t="s">
        <v>134</v>
      </c>
      <c r="D249" s="36">
        <v>1.92</v>
      </c>
      <c r="E249" s="36">
        <v>1.92</v>
      </c>
      <c r="F249" s="22">
        <v>179.53</v>
      </c>
      <c r="G249" s="22">
        <v>344.7</v>
      </c>
      <c r="H249" s="36" t="s">
        <v>966</v>
      </c>
    </row>
    <row r="250" ht="24" customHeight="1" spans="1:8">
      <c r="A250" s="22">
        <v>246</v>
      </c>
      <c r="B250" s="37" t="s">
        <v>992</v>
      </c>
      <c r="C250" s="99" t="s">
        <v>993</v>
      </c>
      <c r="D250" s="36">
        <v>2.07</v>
      </c>
      <c r="E250" s="36">
        <v>2.07</v>
      </c>
      <c r="F250" s="22">
        <v>179.53</v>
      </c>
      <c r="G250" s="22">
        <v>371.63</v>
      </c>
      <c r="H250" s="36" t="s">
        <v>966</v>
      </c>
    </row>
    <row r="251" ht="24" customHeight="1" spans="1:8">
      <c r="A251" s="22">
        <v>247</v>
      </c>
      <c r="B251" s="20" t="s">
        <v>994</v>
      </c>
      <c r="C251" s="20" t="s">
        <v>89</v>
      </c>
      <c r="D251" s="36">
        <v>4.84</v>
      </c>
      <c r="E251" s="36">
        <v>4.84</v>
      </c>
      <c r="F251" s="22">
        <v>179.53</v>
      </c>
      <c r="G251" s="22">
        <v>868.93</v>
      </c>
      <c r="H251" s="36" t="s">
        <v>966</v>
      </c>
    </row>
    <row r="252" ht="24" customHeight="1" spans="1:8">
      <c r="A252" s="22">
        <v>248</v>
      </c>
      <c r="B252" s="218" t="s">
        <v>995</v>
      </c>
      <c r="C252" s="105" t="s">
        <v>39</v>
      </c>
      <c r="D252" s="36">
        <v>0.81</v>
      </c>
      <c r="E252" s="36">
        <v>0.81</v>
      </c>
      <c r="F252" s="22">
        <v>179.53</v>
      </c>
      <c r="G252" s="22">
        <v>145.42</v>
      </c>
      <c r="H252" s="36" t="s">
        <v>966</v>
      </c>
    </row>
    <row r="253" ht="24" customHeight="1" spans="1:8">
      <c r="A253" s="22">
        <v>249</v>
      </c>
      <c r="B253" s="218" t="s">
        <v>996</v>
      </c>
      <c r="C253" s="105" t="s">
        <v>125</v>
      </c>
      <c r="D253" s="219">
        <v>4.84</v>
      </c>
      <c r="E253" s="219">
        <v>4.84</v>
      </c>
      <c r="F253" s="22">
        <v>179.53</v>
      </c>
      <c r="G253" s="22">
        <v>868.93</v>
      </c>
      <c r="H253" s="36" t="s">
        <v>966</v>
      </c>
    </row>
    <row r="254" ht="24" customHeight="1" spans="1:8">
      <c r="A254" s="22">
        <v>250</v>
      </c>
      <c r="B254" s="218" t="s">
        <v>997</v>
      </c>
      <c r="C254" s="105" t="s">
        <v>110</v>
      </c>
      <c r="D254" s="36">
        <v>1.31</v>
      </c>
      <c r="E254" s="36">
        <v>1.31</v>
      </c>
      <c r="F254" s="22">
        <v>179.53</v>
      </c>
      <c r="G254" s="22">
        <v>235.18</v>
      </c>
      <c r="H254" s="36" t="s">
        <v>966</v>
      </c>
    </row>
    <row r="255" ht="24" customHeight="1" spans="1:8">
      <c r="A255" s="22">
        <v>251</v>
      </c>
      <c r="B255" s="37" t="s">
        <v>998</v>
      </c>
      <c r="C255" s="99" t="s">
        <v>89</v>
      </c>
      <c r="D255" s="36">
        <v>4.55</v>
      </c>
      <c r="E255" s="36">
        <v>4.55</v>
      </c>
      <c r="F255" s="22">
        <v>179.53</v>
      </c>
      <c r="G255" s="22">
        <v>816.86</v>
      </c>
      <c r="H255" s="36" t="s">
        <v>966</v>
      </c>
    </row>
    <row r="256" ht="24" customHeight="1" spans="1:8">
      <c r="A256" s="22">
        <v>252</v>
      </c>
      <c r="B256" s="20" t="s">
        <v>566</v>
      </c>
      <c r="C256" s="20" t="s">
        <v>91</v>
      </c>
      <c r="D256" s="36">
        <v>2.03</v>
      </c>
      <c r="E256" s="36">
        <v>2.03</v>
      </c>
      <c r="F256" s="22">
        <v>179.53</v>
      </c>
      <c r="G256" s="22">
        <v>364.45</v>
      </c>
      <c r="H256" s="36" t="s">
        <v>966</v>
      </c>
    </row>
    <row r="257" ht="24" customHeight="1" spans="1:8">
      <c r="A257" s="22">
        <v>253</v>
      </c>
      <c r="B257" s="20" t="s">
        <v>999</v>
      </c>
      <c r="C257" s="20" t="s">
        <v>44</v>
      </c>
      <c r="D257" s="36">
        <v>2.01</v>
      </c>
      <c r="E257" s="36">
        <v>2.01</v>
      </c>
      <c r="F257" s="22">
        <v>179.53</v>
      </c>
      <c r="G257" s="22">
        <v>360.86</v>
      </c>
      <c r="H257" s="36" t="s">
        <v>966</v>
      </c>
    </row>
    <row r="258" ht="24" customHeight="1" spans="1:8">
      <c r="A258" s="22">
        <v>254</v>
      </c>
      <c r="B258" s="20" t="s">
        <v>1000</v>
      </c>
      <c r="C258" s="20" t="s">
        <v>59</v>
      </c>
      <c r="D258" s="36">
        <v>2.22</v>
      </c>
      <c r="E258" s="36">
        <v>2.22</v>
      </c>
      <c r="F258" s="22">
        <v>179.53</v>
      </c>
      <c r="G258" s="22">
        <v>398.56</v>
      </c>
      <c r="H258" s="36" t="s">
        <v>966</v>
      </c>
    </row>
    <row r="259" ht="24" customHeight="1" spans="1:8">
      <c r="A259" s="22">
        <v>255</v>
      </c>
      <c r="B259" s="20" t="s">
        <v>1001</v>
      </c>
      <c r="C259" s="20" t="s">
        <v>12</v>
      </c>
      <c r="D259" s="36">
        <v>0.77</v>
      </c>
      <c r="E259" s="36">
        <v>0.77</v>
      </c>
      <c r="F259" s="22">
        <v>179.53</v>
      </c>
      <c r="G259" s="22">
        <v>138.24</v>
      </c>
      <c r="H259" s="36" t="s">
        <v>966</v>
      </c>
    </row>
    <row r="260" ht="24" customHeight="1" spans="1:8">
      <c r="A260" s="22">
        <v>256</v>
      </c>
      <c r="B260" s="218" t="s">
        <v>1002</v>
      </c>
      <c r="C260" s="105" t="s">
        <v>12</v>
      </c>
      <c r="D260" s="36">
        <v>4.25</v>
      </c>
      <c r="E260" s="36">
        <v>4.25</v>
      </c>
      <c r="F260" s="22">
        <v>179.53</v>
      </c>
      <c r="G260" s="22">
        <v>763</v>
      </c>
      <c r="H260" s="36" t="s">
        <v>966</v>
      </c>
    </row>
    <row r="261" ht="24" customHeight="1" spans="1:8">
      <c r="A261" s="22">
        <v>257</v>
      </c>
      <c r="B261" s="218" t="s">
        <v>1003</v>
      </c>
      <c r="C261" s="99" t="s">
        <v>89</v>
      </c>
      <c r="D261" s="219">
        <v>3.26</v>
      </c>
      <c r="E261" s="219">
        <v>3.26</v>
      </c>
      <c r="F261" s="22">
        <v>179.53</v>
      </c>
      <c r="G261" s="22">
        <v>585.27</v>
      </c>
      <c r="H261" s="36" t="s">
        <v>966</v>
      </c>
    </row>
    <row r="262" ht="24" customHeight="1" spans="1:8">
      <c r="A262" s="22">
        <v>258</v>
      </c>
      <c r="B262" s="218" t="s">
        <v>1004</v>
      </c>
      <c r="C262" s="105" t="s">
        <v>19</v>
      </c>
      <c r="D262" s="36">
        <v>2.9</v>
      </c>
      <c r="E262" s="36">
        <v>2.9</v>
      </c>
      <c r="F262" s="22">
        <v>179.53</v>
      </c>
      <c r="G262" s="22">
        <v>520.64</v>
      </c>
      <c r="H262" s="36" t="s">
        <v>966</v>
      </c>
    </row>
    <row r="263" ht="24" customHeight="1" spans="1:8">
      <c r="A263" s="22">
        <v>259</v>
      </c>
      <c r="B263" s="101" t="s">
        <v>478</v>
      </c>
      <c r="C263" s="105" t="s">
        <v>53</v>
      </c>
      <c r="D263" s="94">
        <v>1.91</v>
      </c>
      <c r="E263" s="94">
        <v>1.91</v>
      </c>
      <c r="F263" s="22">
        <v>179.53</v>
      </c>
      <c r="G263" s="22">
        <v>342.9</v>
      </c>
      <c r="H263" s="36" t="s">
        <v>966</v>
      </c>
    </row>
    <row r="264" ht="24" customHeight="1" spans="1:8">
      <c r="A264" s="22">
        <v>260</v>
      </c>
      <c r="B264" s="20" t="s">
        <v>1005</v>
      </c>
      <c r="C264" s="20" t="s">
        <v>39</v>
      </c>
      <c r="D264" s="36">
        <v>3.78</v>
      </c>
      <c r="E264" s="36">
        <v>3.78</v>
      </c>
      <c r="F264" s="22">
        <v>179.53</v>
      </c>
      <c r="G264" s="22">
        <v>678.62</v>
      </c>
      <c r="H264" s="36" t="s">
        <v>966</v>
      </c>
    </row>
    <row r="265" ht="24" customHeight="1" spans="1:8">
      <c r="A265" s="22">
        <v>261</v>
      </c>
      <c r="B265" s="20" t="s">
        <v>1006</v>
      </c>
      <c r="C265" s="20" t="s">
        <v>19</v>
      </c>
      <c r="D265" s="36">
        <v>2.09</v>
      </c>
      <c r="E265" s="36">
        <v>2.09</v>
      </c>
      <c r="F265" s="22">
        <v>179.53</v>
      </c>
      <c r="G265" s="22">
        <v>375.22</v>
      </c>
      <c r="H265" s="36" t="s">
        <v>966</v>
      </c>
    </row>
    <row r="266" ht="24" customHeight="1" spans="1:8">
      <c r="A266" s="22">
        <v>262</v>
      </c>
      <c r="B266" s="20" t="s">
        <v>1007</v>
      </c>
      <c r="C266" s="20" t="s">
        <v>28</v>
      </c>
      <c r="D266" s="36">
        <v>2.29</v>
      </c>
      <c r="E266" s="36">
        <v>2.29</v>
      </c>
      <c r="F266" s="22">
        <v>179.53</v>
      </c>
      <c r="G266" s="22">
        <v>411.12</v>
      </c>
      <c r="H266" s="36" t="s">
        <v>966</v>
      </c>
    </row>
    <row r="267" ht="24" customHeight="1" spans="1:8">
      <c r="A267" s="22">
        <v>263</v>
      </c>
      <c r="B267" s="37" t="s">
        <v>1008</v>
      </c>
      <c r="C267" s="99" t="s">
        <v>19</v>
      </c>
      <c r="D267" s="36">
        <v>7.64</v>
      </c>
      <c r="E267" s="36">
        <v>7.64</v>
      </c>
      <c r="F267" s="22">
        <v>179.53</v>
      </c>
      <c r="G267" s="22">
        <v>1371.61</v>
      </c>
      <c r="H267" s="36" t="s">
        <v>966</v>
      </c>
    </row>
    <row r="268" ht="24" customHeight="1" spans="1:8">
      <c r="A268" s="22">
        <v>264</v>
      </c>
      <c r="B268" s="218" t="s">
        <v>945</v>
      </c>
      <c r="C268" s="105" t="s">
        <v>53</v>
      </c>
      <c r="D268" s="36">
        <v>2.93</v>
      </c>
      <c r="E268" s="36">
        <v>2.93</v>
      </c>
      <c r="F268" s="22">
        <v>179.53</v>
      </c>
      <c r="G268" s="22">
        <v>526.02</v>
      </c>
      <c r="H268" s="36" t="s">
        <v>966</v>
      </c>
    </row>
    <row r="269" ht="24" customHeight="1" spans="1:8">
      <c r="A269" s="22">
        <v>265</v>
      </c>
      <c r="B269" s="218" t="s">
        <v>1009</v>
      </c>
      <c r="C269" s="105" t="s">
        <v>172</v>
      </c>
      <c r="D269" s="219">
        <v>3.78</v>
      </c>
      <c r="E269" s="219">
        <v>3.78</v>
      </c>
      <c r="F269" s="22">
        <v>179.53</v>
      </c>
      <c r="G269" s="22">
        <v>678.62</v>
      </c>
      <c r="H269" s="36" t="s">
        <v>966</v>
      </c>
    </row>
    <row r="270" ht="24" customHeight="1" spans="1:8">
      <c r="A270" s="22">
        <v>266</v>
      </c>
      <c r="B270" s="218" t="s">
        <v>1010</v>
      </c>
      <c r="C270" s="105" t="s">
        <v>44</v>
      </c>
      <c r="D270" s="36">
        <v>0.71</v>
      </c>
      <c r="E270" s="36">
        <v>0.71</v>
      </c>
      <c r="F270" s="22">
        <v>179.53</v>
      </c>
      <c r="G270" s="22">
        <v>127.47</v>
      </c>
      <c r="H270" s="36" t="s">
        <v>966</v>
      </c>
    </row>
    <row r="271" ht="24" customHeight="1" spans="1:8">
      <c r="A271" s="22">
        <v>267</v>
      </c>
      <c r="B271" s="20" t="s">
        <v>1011</v>
      </c>
      <c r="C271" s="20" t="s">
        <v>101</v>
      </c>
      <c r="D271" s="36">
        <v>3.39</v>
      </c>
      <c r="E271" s="36">
        <v>3.39</v>
      </c>
      <c r="F271" s="22">
        <v>179.53</v>
      </c>
      <c r="G271" s="22">
        <v>608.61</v>
      </c>
      <c r="H271" s="36" t="s">
        <v>966</v>
      </c>
    </row>
    <row r="272" ht="24" customHeight="1" spans="1:8">
      <c r="A272" s="22">
        <v>268</v>
      </c>
      <c r="B272" s="20" t="s">
        <v>1012</v>
      </c>
      <c r="C272" s="20" t="s">
        <v>53</v>
      </c>
      <c r="D272" s="36">
        <v>4.06</v>
      </c>
      <c r="E272" s="36">
        <v>4.06</v>
      </c>
      <c r="F272" s="22">
        <v>179.53</v>
      </c>
      <c r="G272" s="22">
        <v>728.89</v>
      </c>
      <c r="H272" s="36" t="s">
        <v>966</v>
      </c>
    </row>
    <row r="273" ht="24" customHeight="1" spans="1:8">
      <c r="A273" s="22">
        <v>269</v>
      </c>
      <c r="B273" s="20" t="s">
        <v>1013</v>
      </c>
      <c r="C273" s="20" t="s">
        <v>44</v>
      </c>
      <c r="D273" s="36">
        <v>4.21</v>
      </c>
      <c r="E273" s="36">
        <v>4.21</v>
      </c>
      <c r="F273" s="22">
        <v>179.53</v>
      </c>
      <c r="G273" s="22">
        <v>755.82</v>
      </c>
      <c r="H273" s="36" t="s">
        <v>966</v>
      </c>
    </row>
    <row r="274" ht="24" customHeight="1" spans="1:8">
      <c r="A274" s="22">
        <v>270</v>
      </c>
      <c r="B274" s="20" t="s">
        <v>1014</v>
      </c>
      <c r="C274" s="20" t="s">
        <v>172</v>
      </c>
      <c r="D274" s="36">
        <v>3.19</v>
      </c>
      <c r="E274" s="36">
        <v>3.19</v>
      </c>
      <c r="F274" s="22">
        <v>179.53</v>
      </c>
      <c r="G274" s="22">
        <v>572.7</v>
      </c>
      <c r="H274" s="36" t="s">
        <v>966</v>
      </c>
    </row>
    <row r="275" ht="24" customHeight="1" spans="1:8">
      <c r="A275" s="22">
        <v>271</v>
      </c>
      <c r="B275" s="20" t="s">
        <v>1015</v>
      </c>
      <c r="C275" s="20" t="s">
        <v>39</v>
      </c>
      <c r="D275" s="36">
        <v>3.73</v>
      </c>
      <c r="E275" s="36">
        <v>3.73</v>
      </c>
      <c r="F275" s="22">
        <v>179.53</v>
      </c>
      <c r="G275" s="22">
        <v>669.65</v>
      </c>
      <c r="H275" s="36" t="s">
        <v>966</v>
      </c>
    </row>
    <row r="276" ht="24" customHeight="1" spans="1:8">
      <c r="A276" s="22">
        <v>272</v>
      </c>
      <c r="B276" s="37" t="s">
        <v>1016</v>
      </c>
      <c r="C276" s="99" t="s">
        <v>65</v>
      </c>
      <c r="D276" s="36">
        <v>2.1</v>
      </c>
      <c r="E276" s="36">
        <v>2.1</v>
      </c>
      <c r="F276" s="22">
        <v>179.53</v>
      </c>
      <c r="G276" s="22">
        <v>377.01</v>
      </c>
      <c r="H276" s="36" t="s">
        <v>966</v>
      </c>
    </row>
    <row r="277" ht="24" customHeight="1" spans="1:8">
      <c r="A277" s="22">
        <v>273</v>
      </c>
      <c r="B277" s="218" t="s">
        <v>1017</v>
      </c>
      <c r="C277" s="105" t="s">
        <v>56</v>
      </c>
      <c r="D277" s="219">
        <v>3.49</v>
      </c>
      <c r="E277" s="219">
        <v>3.49</v>
      </c>
      <c r="F277" s="22">
        <v>179.53</v>
      </c>
      <c r="G277" s="22">
        <v>626.56</v>
      </c>
      <c r="H277" s="36" t="s">
        <v>966</v>
      </c>
    </row>
    <row r="278" ht="24" customHeight="1" spans="1:8">
      <c r="A278" s="22">
        <v>274</v>
      </c>
      <c r="B278" s="218" t="s">
        <v>1018</v>
      </c>
      <c r="C278" s="105" t="s">
        <v>1019</v>
      </c>
      <c r="D278" s="36">
        <v>1.42</v>
      </c>
      <c r="E278" s="36">
        <v>1.42</v>
      </c>
      <c r="F278" s="22">
        <v>179.53</v>
      </c>
      <c r="G278" s="22">
        <v>254.93</v>
      </c>
      <c r="H278" s="36" t="s">
        <v>966</v>
      </c>
    </row>
    <row r="279" ht="24" customHeight="1" spans="1:8">
      <c r="A279" s="22">
        <v>275</v>
      </c>
      <c r="B279" s="37" t="s">
        <v>1020</v>
      </c>
      <c r="C279" s="99" t="s">
        <v>89</v>
      </c>
      <c r="D279" s="36">
        <v>6.07</v>
      </c>
      <c r="E279" s="36">
        <v>6.07</v>
      </c>
      <c r="F279" s="22">
        <v>179.53</v>
      </c>
      <c r="G279" s="22">
        <v>1089.75</v>
      </c>
      <c r="H279" s="36" t="s">
        <v>966</v>
      </c>
    </row>
    <row r="280" ht="24" customHeight="1" spans="1:8">
      <c r="A280" s="22">
        <v>276</v>
      </c>
      <c r="B280" s="20" t="s">
        <v>1021</v>
      </c>
      <c r="C280" s="20" t="s">
        <v>104</v>
      </c>
      <c r="D280" s="36">
        <v>3.69</v>
      </c>
      <c r="E280" s="36">
        <v>3.69</v>
      </c>
      <c r="F280" s="22">
        <v>179.53</v>
      </c>
      <c r="G280" s="22">
        <v>662.47</v>
      </c>
      <c r="H280" s="36" t="s">
        <v>966</v>
      </c>
    </row>
    <row r="281" ht="24" customHeight="1" spans="1:8">
      <c r="A281" s="22">
        <v>277</v>
      </c>
      <c r="B281" s="20" t="s">
        <v>1022</v>
      </c>
      <c r="C281" s="20" t="s">
        <v>68</v>
      </c>
      <c r="D281" s="36">
        <v>4.79</v>
      </c>
      <c r="E281" s="36">
        <v>4.79</v>
      </c>
      <c r="F281" s="22">
        <v>179.53</v>
      </c>
      <c r="G281" s="22">
        <v>859.95</v>
      </c>
      <c r="H281" s="36" t="s">
        <v>966</v>
      </c>
    </row>
    <row r="282" ht="24" customHeight="1" spans="1:8">
      <c r="A282" s="22">
        <v>278</v>
      </c>
      <c r="B282" s="20" t="s">
        <v>1023</v>
      </c>
      <c r="C282" s="20" t="s">
        <v>56</v>
      </c>
      <c r="D282" s="36">
        <v>0.98</v>
      </c>
      <c r="E282" s="36">
        <v>0.98</v>
      </c>
      <c r="F282" s="22">
        <v>179.53</v>
      </c>
      <c r="G282" s="22">
        <v>175.94</v>
      </c>
      <c r="H282" s="36" t="s">
        <v>966</v>
      </c>
    </row>
    <row r="283" ht="24" customHeight="1" spans="1:8">
      <c r="A283" s="22">
        <v>279</v>
      </c>
      <c r="B283" s="37" t="s">
        <v>1024</v>
      </c>
      <c r="C283" s="99" t="s">
        <v>95</v>
      </c>
      <c r="D283" s="36">
        <v>2.85</v>
      </c>
      <c r="E283" s="36">
        <v>2.85</v>
      </c>
      <c r="F283" s="22">
        <v>179.53</v>
      </c>
      <c r="G283" s="22">
        <v>511.66</v>
      </c>
      <c r="H283" s="36" t="s">
        <v>966</v>
      </c>
    </row>
    <row r="284" ht="24" customHeight="1" spans="1:8">
      <c r="A284" s="22">
        <v>280</v>
      </c>
      <c r="B284" s="20" t="s">
        <v>1025</v>
      </c>
      <c r="C284" s="20" t="s">
        <v>142</v>
      </c>
      <c r="D284" s="36">
        <v>3.93</v>
      </c>
      <c r="E284" s="36">
        <v>3.93</v>
      </c>
      <c r="F284" s="22">
        <v>179.53</v>
      </c>
      <c r="G284" s="22">
        <v>705.55</v>
      </c>
      <c r="H284" s="36" t="s">
        <v>1026</v>
      </c>
    </row>
    <row r="285" ht="24" customHeight="1" spans="1:8">
      <c r="A285" s="22">
        <v>281</v>
      </c>
      <c r="B285" s="37" t="s">
        <v>1027</v>
      </c>
      <c r="C285" s="99" t="s">
        <v>104</v>
      </c>
      <c r="D285" s="36">
        <v>6.27</v>
      </c>
      <c r="E285" s="36">
        <v>6.27</v>
      </c>
      <c r="F285" s="22">
        <v>179.53</v>
      </c>
      <c r="G285" s="22">
        <v>1125.65</v>
      </c>
      <c r="H285" s="36" t="s">
        <v>1026</v>
      </c>
    </row>
    <row r="286" ht="24" customHeight="1" spans="1:8">
      <c r="A286" s="22">
        <v>282</v>
      </c>
      <c r="B286" s="20" t="s">
        <v>1028</v>
      </c>
      <c r="C286" s="20" t="s">
        <v>1029</v>
      </c>
      <c r="D286" s="36">
        <v>1.69</v>
      </c>
      <c r="E286" s="36">
        <v>1.69</v>
      </c>
      <c r="F286" s="22">
        <v>179.53</v>
      </c>
      <c r="G286" s="22">
        <v>303.41</v>
      </c>
      <c r="H286" s="36" t="s">
        <v>1026</v>
      </c>
    </row>
    <row r="287" ht="24" customHeight="1" spans="1:8">
      <c r="A287" s="22">
        <v>283</v>
      </c>
      <c r="B287" s="218" t="s">
        <v>1030</v>
      </c>
      <c r="C287" s="105" t="s">
        <v>196</v>
      </c>
      <c r="D287" s="36">
        <v>4.76</v>
      </c>
      <c r="E287" s="36">
        <v>4.76</v>
      </c>
      <c r="F287" s="22">
        <v>179.53</v>
      </c>
      <c r="G287" s="22">
        <v>854.56</v>
      </c>
      <c r="H287" s="36" t="s">
        <v>1026</v>
      </c>
    </row>
    <row r="288" ht="24" customHeight="1" spans="1:8">
      <c r="A288" s="22">
        <v>284</v>
      </c>
      <c r="B288" s="218" t="s">
        <v>1031</v>
      </c>
      <c r="C288" s="105" t="s">
        <v>44</v>
      </c>
      <c r="D288" s="219">
        <v>1.18</v>
      </c>
      <c r="E288" s="219">
        <v>1.18</v>
      </c>
      <c r="F288" s="22">
        <v>179.53</v>
      </c>
      <c r="G288" s="22">
        <v>211.85</v>
      </c>
      <c r="H288" s="36" t="s">
        <v>1026</v>
      </c>
    </row>
    <row r="289" ht="24" customHeight="1" spans="1:8">
      <c r="A289" s="22">
        <v>285</v>
      </c>
      <c r="B289" s="218" t="s">
        <v>1032</v>
      </c>
      <c r="C289" s="105" t="s">
        <v>53</v>
      </c>
      <c r="D289" s="36">
        <v>7.82</v>
      </c>
      <c r="E289" s="36">
        <v>7.82</v>
      </c>
      <c r="F289" s="22">
        <v>179.53</v>
      </c>
      <c r="G289" s="22">
        <v>1403.92</v>
      </c>
      <c r="H289" s="36" t="s">
        <v>1026</v>
      </c>
    </row>
    <row r="290" ht="24" customHeight="1" spans="1:8">
      <c r="A290" s="22">
        <v>286</v>
      </c>
      <c r="B290" s="20" t="s">
        <v>1033</v>
      </c>
      <c r="C290" s="20" t="s">
        <v>68</v>
      </c>
      <c r="D290" s="36">
        <v>3.01</v>
      </c>
      <c r="E290" s="36">
        <v>3.01</v>
      </c>
      <c r="F290" s="22">
        <v>179.53</v>
      </c>
      <c r="G290" s="22">
        <v>540.39</v>
      </c>
      <c r="H290" s="36" t="s">
        <v>1026</v>
      </c>
    </row>
    <row r="291" ht="24" customHeight="1" spans="1:8">
      <c r="A291" s="22">
        <v>287</v>
      </c>
      <c r="B291" s="20" t="s">
        <v>1034</v>
      </c>
      <c r="C291" s="20" t="s">
        <v>108</v>
      </c>
      <c r="D291" s="36">
        <v>2.15</v>
      </c>
      <c r="E291" s="36">
        <v>2.15</v>
      </c>
      <c r="F291" s="22">
        <v>179.53</v>
      </c>
      <c r="G291" s="22">
        <v>385.99</v>
      </c>
      <c r="H291" s="36" t="s">
        <v>1026</v>
      </c>
    </row>
    <row r="292" ht="24" customHeight="1" spans="1:8">
      <c r="A292" s="22">
        <v>288</v>
      </c>
      <c r="B292" s="37" t="s">
        <v>1035</v>
      </c>
      <c r="C292" s="99" t="s">
        <v>26</v>
      </c>
      <c r="D292" s="36">
        <v>5.06</v>
      </c>
      <c r="E292" s="36">
        <v>5.06</v>
      </c>
      <c r="F292" s="22">
        <v>179.53</v>
      </c>
      <c r="G292" s="22">
        <v>908.42</v>
      </c>
      <c r="H292" s="36" t="s">
        <v>1026</v>
      </c>
    </row>
    <row r="293" ht="24" customHeight="1" spans="1:8">
      <c r="A293" s="22">
        <v>289</v>
      </c>
      <c r="B293" s="37" t="s">
        <v>1036</v>
      </c>
      <c r="C293" s="99" t="s">
        <v>1037</v>
      </c>
      <c r="D293" s="36">
        <v>7.41</v>
      </c>
      <c r="E293" s="36">
        <v>7.41</v>
      </c>
      <c r="F293" s="22">
        <v>179.53</v>
      </c>
      <c r="G293" s="22">
        <v>1330.32</v>
      </c>
      <c r="H293" s="36" t="s">
        <v>1026</v>
      </c>
    </row>
    <row r="294" ht="24" customHeight="1" spans="1:8">
      <c r="A294" s="22">
        <v>290</v>
      </c>
      <c r="B294" s="20" t="s">
        <v>1038</v>
      </c>
      <c r="C294" s="20" t="s">
        <v>50</v>
      </c>
      <c r="D294" s="36">
        <v>1.08</v>
      </c>
      <c r="E294" s="36">
        <v>1.08</v>
      </c>
      <c r="F294" s="22">
        <v>179.53</v>
      </c>
      <c r="G294" s="22">
        <v>193.89</v>
      </c>
      <c r="H294" s="36" t="s">
        <v>1026</v>
      </c>
    </row>
    <row r="295" ht="24" customHeight="1" spans="1:8">
      <c r="A295" s="22">
        <v>291</v>
      </c>
      <c r="B295" s="218" t="s">
        <v>1039</v>
      </c>
      <c r="C295" s="105" t="s">
        <v>44</v>
      </c>
      <c r="D295" s="36">
        <v>3.4</v>
      </c>
      <c r="E295" s="36">
        <v>3.4</v>
      </c>
      <c r="F295" s="22">
        <v>179.53</v>
      </c>
      <c r="G295" s="22">
        <v>610.4</v>
      </c>
      <c r="H295" s="36" t="s">
        <v>1026</v>
      </c>
    </row>
    <row r="296" ht="24" customHeight="1" spans="1:8">
      <c r="A296" s="22">
        <v>292</v>
      </c>
      <c r="B296" s="218" t="s">
        <v>1040</v>
      </c>
      <c r="C296" s="105" t="s">
        <v>56</v>
      </c>
      <c r="D296" s="219">
        <v>5.01</v>
      </c>
      <c r="E296" s="219">
        <v>5.01</v>
      </c>
      <c r="F296" s="22">
        <v>179.53</v>
      </c>
      <c r="G296" s="22">
        <v>899.45</v>
      </c>
      <c r="H296" s="36" t="s">
        <v>1026</v>
      </c>
    </row>
    <row r="297" ht="24" customHeight="1" spans="1:8">
      <c r="A297" s="22">
        <v>293</v>
      </c>
      <c r="B297" s="218" t="s">
        <v>1041</v>
      </c>
      <c r="C297" s="218" t="s">
        <v>63</v>
      </c>
      <c r="D297" s="36">
        <v>6.8</v>
      </c>
      <c r="E297" s="36">
        <v>6.8</v>
      </c>
      <c r="F297" s="22">
        <v>179.53</v>
      </c>
      <c r="G297" s="22">
        <v>1220.8</v>
      </c>
      <c r="H297" s="36" t="s">
        <v>1026</v>
      </c>
    </row>
    <row r="298" ht="24" customHeight="1" spans="1:8">
      <c r="A298" s="22">
        <v>294</v>
      </c>
      <c r="B298" s="20" t="s">
        <v>1042</v>
      </c>
      <c r="C298" s="20" t="s">
        <v>134</v>
      </c>
      <c r="D298" s="36">
        <v>4.21</v>
      </c>
      <c r="E298" s="36">
        <v>4.21</v>
      </c>
      <c r="F298" s="22">
        <v>179.53</v>
      </c>
      <c r="G298" s="22">
        <v>755.82</v>
      </c>
      <c r="H298" s="36" t="s">
        <v>1026</v>
      </c>
    </row>
    <row r="299" ht="24" customHeight="1" spans="1:8">
      <c r="A299" s="22">
        <v>295</v>
      </c>
      <c r="B299" s="37" t="s">
        <v>1043</v>
      </c>
      <c r="C299" s="99" t="s">
        <v>53</v>
      </c>
      <c r="D299" s="36">
        <v>3.25</v>
      </c>
      <c r="E299" s="36">
        <v>3.25</v>
      </c>
      <c r="F299" s="22">
        <v>179.53</v>
      </c>
      <c r="G299" s="22">
        <v>583.47</v>
      </c>
      <c r="H299" s="36" t="s">
        <v>1026</v>
      </c>
    </row>
    <row r="300" ht="24" customHeight="1" spans="1:8">
      <c r="A300" s="22">
        <v>296</v>
      </c>
      <c r="B300" s="37" t="s">
        <v>1044</v>
      </c>
      <c r="C300" s="99" t="s">
        <v>28</v>
      </c>
      <c r="D300" s="36">
        <v>4.7</v>
      </c>
      <c r="E300" s="36">
        <v>4.7</v>
      </c>
      <c r="F300" s="22">
        <v>179.53</v>
      </c>
      <c r="G300" s="22">
        <v>843.79</v>
      </c>
      <c r="H300" s="36" t="s">
        <v>1026</v>
      </c>
    </row>
    <row r="301" ht="24" customHeight="1" spans="1:8">
      <c r="A301" s="22">
        <v>297</v>
      </c>
      <c r="B301" s="20" t="s">
        <v>1045</v>
      </c>
      <c r="C301" s="20" t="s">
        <v>53</v>
      </c>
      <c r="D301" s="36">
        <v>3.08</v>
      </c>
      <c r="E301" s="36">
        <v>3.08</v>
      </c>
      <c r="F301" s="22">
        <v>179.53</v>
      </c>
      <c r="G301" s="22">
        <v>552.95</v>
      </c>
      <c r="H301" s="36" t="s">
        <v>1026</v>
      </c>
    </row>
    <row r="302" ht="24" customHeight="1" spans="1:8">
      <c r="A302" s="22">
        <v>298</v>
      </c>
      <c r="B302" s="37" t="s">
        <v>1046</v>
      </c>
      <c r="C302" s="99" t="s">
        <v>56</v>
      </c>
      <c r="D302" s="36">
        <v>2.01</v>
      </c>
      <c r="E302" s="36">
        <v>2.01</v>
      </c>
      <c r="F302" s="22">
        <v>179.53</v>
      </c>
      <c r="G302" s="22">
        <v>360.86</v>
      </c>
      <c r="H302" s="36" t="s">
        <v>1026</v>
      </c>
    </row>
    <row r="303" ht="24" customHeight="1" spans="1:8">
      <c r="A303" s="22">
        <v>299</v>
      </c>
      <c r="B303" s="218" t="s">
        <v>1047</v>
      </c>
      <c r="C303" s="105" t="s">
        <v>35</v>
      </c>
      <c r="D303" s="36">
        <v>4.16</v>
      </c>
      <c r="E303" s="36">
        <v>4.16</v>
      </c>
      <c r="F303" s="22">
        <v>179.53</v>
      </c>
      <c r="G303" s="22">
        <v>746.84</v>
      </c>
      <c r="H303" s="36" t="s">
        <v>1026</v>
      </c>
    </row>
    <row r="304" customHeight="1" spans="1:8">
      <c r="A304" s="50" t="s">
        <v>349</v>
      </c>
      <c r="B304" s="51"/>
      <c r="C304" s="52"/>
      <c r="D304" s="60">
        <v>1213.9</v>
      </c>
      <c r="E304" s="60">
        <v>1213.9</v>
      </c>
      <c r="F304" s="60"/>
      <c r="G304" s="60">
        <v>217931.54</v>
      </c>
      <c r="H304" s="52"/>
    </row>
  </sheetData>
  <mergeCells count="3">
    <mergeCell ref="A1:H1"/>
    <mergeCell ref="A2:H2"/>
    <mergeCell ref="A304:B30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9"/>
  <sheetViews>
    <sheetView topLeftCell="A402" workbookViewId="0">
      <selection activeCell="B409" sqref="B409"/>
    </sheetView>
  </sheetViews>
  <sheetFormatPr defaultColWidth="9" defaultRowHeight="24" customHeight="1" outlineLevelCol="7"/>
  <cols>
    <col min="1" max="1" width="6.5" style="212" customWidth="1"/>
    <col min="2" max="2" width="15" style="212" customWidth="1"/>
    <col min="3" max="3" width="25.875" style="212" customWidth="1"/>
    <col min="4" max="4" width="12.5" style="213" customWidth="1"/>
    <col min="5" max="5" width="12.375" style="213" customWidth="1"/>
    <col min="6" max="6" width="18.625" style="213" customWidth="1"/>
    <col min="7" max="7" width="15.625" style="213" customWidth="1"/>
    <col min="8" max="8" width="14.5" style="212" customWidth="1"/>
    <col min="9" max="16382" width="9" style="212"/>
    <col min="16383" max="16384" width="9" style="16"/>
  </cols>
  <sheetData>
    <row r="1" s="212" customFormat="1" ht="36" customHeight="1" spans="1:8">
      <c r="A1" s="214" t="s">
        <v>0</v>
      </c>
      <c r="B1" s="214"/>
      <c r="C1" s="214"/>
      <c r="D1" s="215"/>
      <c r="E1" s="215"/>
      <c r="F1" s="215"/>
      <c r="G1" s="215"/>
      <c r="H1" s="214"/>
    </row>
    <row r="2" s="2" customFormat="1" ht="72" customHeight="1" spans="1:8">
      <c r="A2" s="6" t="s">
        <v>1048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212" customFormat="1" ht="66" customHeight="1" spans="1:8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45" t="s">
        <v>8</v>
      </c>
      <c r="G4" s="45" t="s">
        <v>9</v>
      </c>
      <c r="H4" s="22" t="s">
        <v>10</v>
      </c>
    </row>
    <row r="5" s="212" customFormat="1" customHeight="1" spans="1:8">
      <c r="A5" s="22">
        <v>1</v>
      </c>
      <c r="B5" s="27" t="s">
        <v>1049</v>
      </c>
      <c r="C5" s="21" t="s">
        <v>89</v>
      </c>
      <c r="D5" s="48">
        <v>2.44</v>
      </c>
      <c r="E5" s="48">
        <v>2.44</v>
      </c>
      <c r="F5" s="48">
        <v>179.53</v>
      </c>
      <c r="G5" s="48">
        <v>438.05</v>
      </c>
      <c r="H5" s="22" t="s">
        <v>1050</v>
      </c>
    </row>
    <row r="6" s="212" customFormat="1" customHeight="1" spans="1:8">
      <c r="A6" s="22">
        <v>2</v>
      </c>
      <c r="B6" s="27" t="s">
        <v>1051</v>
      </c>
      <c r="C6" s="21" t="s">
        <v>12</v>
      </c>
      <c r="D6" s="48">
        <v>4.96</v>
      </c>
      <c r="E6" s="48">
        <v>4.96</v>
      </c>
      <c r="F6" s="48">
        <v>179.53</v>
      </c>
      <c r="G6" s="48">
        <v>890.47</v>
      </c>
      <c r="H6" s="22" t="s">
        <v>1050</v>
      </c>
    </row>
    <row r="7" s="212" customFormat="1" customHeight="1" spans="1:8">
      <c r="A7" s="22">
        <v>3</v>
      </c>
      <c r="B7" s="27" t="s">
        <v>1052</v>
      </c>
      <c r="C7" s="21" t="s">
        <v>275</v>
      </c>
      <c r="D7" s="48">
        <v>2.56</v>
      </c>
      <c r="E7" s="48">
        <v>2.56</v>
      </c>
      <c r="F7" s="48">
        <v>179.53</v>
      </c>
      <c r="G7" s="48">
        <v>459.6</v>
      </c>
      <c r="H7" s="22" t="s">
        <v>1050</v>
      </c>
    </row>
    <row r="8" s="212" customFormat="1" customHeight="1" spans="1:8">
      <c r="A8" s="22">
        <v>4</v>
      </c>
      <c r="B8" s="27" t="s">
        <v>1053</v>
      </c>
      <c r="C8" s="21" t="s">
        <v>1054</v>
      </c>
      <c r="D8" s="48">
        <v>1.1</v>
      </c>
      <c r="E8" s="48">
        <v>1.1</v>
      </c>
      <c r="F8" s="48">
        <v>179.53</v>
      </c>
      <c r="G8" s="48">
        <v>197.48</v>
      </c>
      <c r="H8" s="22" t="s">
        <v>1050</v>
      </c>
    </row>
    <row r="9" s="212" customFormat="1" customHeight="1" spans="1:8">
      <c r="A9" s="22">
        <v>5</v>
      </c>
      <c r="B9" s="27" t="s">
        <v>1055</v>
      </c>
      <c r="C9" s="21" t="s">
        <v>65</v>
      </c>
      <c r="D9" s="48">
        <v>4.13</v>
      </c>
      <c r="E9" s="48">
        <v>4.13</v>
      </c>
      <c r="F9" s="48">
        <v>179.53</v>
      </c>
      <c r="G9" s="48">
        <v>741.46</v>
      </c>
      <c r="H9" s="22" t="s">
        <v>1050</v>
      </c>
    </row>
    <row r="10" s="212" customFormat="1" customHeight="1" spans="1:8">
      <c r="A10" s="22">
        <v>6</v>
      </c>
      <c r="B10" s="27" t="s">
        <v>1056</v>
      </c>
      <c r="C10" s="21" t="s">
        <v>95</v>
      </c>
      <c r="D10" s="48">
        <v>3.45</v>
      </c>
      <c r="E10" s="48">
        <v>3.45</v>
      </c>
      <c r="F10" s="48">
        <v>179.53</v>
      </c>
      <c r="G10" s="48">
        <v>619.38</v>
      </c>
      <c r="H10" s="22" t="s">
        <v>1050</v>
      </c>
    </row>
    <row r="11" s="212" customFormat="1" customHeight="1" spans="1:8">
      <c r="A11" s="22">
        <v>7</v>
      </c>
      <c r="B11" s="27" t="s">
        <v>1057</v>
      </c>
      <c r="C11" s="21" t="s">
        <v>15</v>
      </c>
      <c r="D11" s="48">
        <v>7.09</v>
      </c>
      <c r="E11" s="48">
        <v>7.09</v>
      </c>
      <c r="F11" s="48">
        <v>179.53</v>
      </c>
      <c r="G11" s="48">
        <v>1272.87</v>
      </c>
      <c r="H11" s="22" t="s">
        <v>1050</v>
      </c>
    </row>
    <row r="12" s="212" customFormat="1" customHeight="1" spans="1:8">
      <c r="A12" s="22">
        <v>8</v>
      </c>
      <c r="B12" s="27" t="s">
        <v>1058</v>
      </c>
      <c r="C12" s="21" t="s">
        <v>354</v>
      </c>
      <c r="D12" s="48">
        <v>0.71</v>
      </c>
      <c r="E12" s="48">
        <v>0.71</v>
      </c>
      <c r="F12" s="48">
        <v>179.53</v>
      </c>
      <c r="G12" s="48">
        <v>127.47</v>
      </c>
      <c r="H12" s="22" t="s">
        <v>1050</v>
      </c>
    </row>
    <row r="13" s="212" customFormat="1" customHeight="1" spans="1:8">
      <c r="A13" s="22">
        <v>9</v>
      </c>
      <c r="B13" s="27" t="s">
        <v>1059</v>
      </c>
      <c r="C13" s="21" t="s">
        <v>53</v>
      </c>
      <c r="D13" s="48">
        <v>1.73</v>
      </c>
      <c r="E13" s="48">
        <v>1.73</v>
      </c>
      <c r="F13" s="48">
        <v>179.53</v>
      </c>
      <c r="G13" s="48">
        <v>310.59</v>
      </c>
      <c r="H13" s="22" t="s">
        <v>1050</v>
      </c>
    </row>
    <row r="14" s="212" customFormat="1" customHeight="1" spans="1:8">
      <c r="A14" s="22">
        <v>10</v>
      </c>
      <c r="B14" s="27" t="s">
        <v>1060</v>
      </c>
      <c r="C14" s="21" t="s">
        <v>95</v>
      </c>
      <c r="D14" s="48">
        <v>3.87</v>
      </c>
      <c r="E14" s="48">
        <v>3.87</v>
      </c>
      <c r="F14" s="48">
        <v>179.53</v>
      </c>
      <c r="G14" s="48">
        <v>694.78</v>
      </c>
      <c r="H14" s="22" t="s">
        <v>1050</v>
      </c>
    </row>
    <row r="15" s="212" customFormat="1" customHeight="1" spans="1:8">
      <c r="A15" s="22">
        <v>11</v>
      </c>
      <c r="B15" s="27" t="s">
        <v>1061</v>
      </c>
      <c r="C15" s="21" t="s">
        <v>91</v>
      </c>
      <c r="D15" s="48">
        <v>2.76</v>
      </c>
      <c r="E15" s="48">
        <v>2.76</v>
      </c>
      <c r="F15" s="48">
        <v>179.53</v>
      </c>
      <c r="G15" s="48">
        <v>495.5</v>
      </c>
      <c r="H15" s="22" t="s">
        <v>1050</v>
      </c>
    </row>
    <row r="16" s="212" customFormat="1" customHeight="1" spans="1:8">
      <c r="A16" s="22">
        <v>12</v>
      </c>
      <c r="B16" s="27" t="s">
        <v>1062</v>
      </c>
      <c r="C16" s="21" t="s">
        <v>53</v>
      </c>
      <c r="D16" s="48">
        <v>3.26</v>
      </c>
      <c r="E16" s="48">
        <v>3.26</v>
      </c>
      <c r="F16" s="48">
        <v>179.53</v>
      </c>
      <c r="G16" s="48">
        <v>585.27</v>
      </c>
      <c r="H16" s="22" t="s">
        <v>1050</v>
      </c>
    </row>
    <row r="17" s="212" customFormat="1" customHeight="1" spans="1:8">
      <c r="A17" s="22">
        <v>13</v>
      </c>
      <c r="B17" s="27" t="s">
        <v>1063</v>
      </c>
      <c r="C17" s="21" t="s">
        <v>41</v>
      </c>
      <c r="D17" s="48">
        <v>4.11</v>
      </c>
      <c r="E17" s="48">
        <v>4.11</v>
      </c>
      <c r="F17" s="48">
        <v>179.53</v>
      </c>
      <c r="G17" s="48">
        <v>737.87</v>
      </c>
      <c r="H17" s="22" t="s">
        <v>1050</v>
      </c>
    </row>
    <row r="18" s="212" customFormat="1" customHeight="1" spans="1:8">
      <c r="A18" s="22">
        <v>14</v>
      </c>
      <c r="B18" s="27" t="s">
        <v>1064</v>
      </c>
      <c r="C18" s="21" t="s">
        <v>28</v>
      </c>
      <c r="D18" s="48">
        <v>1.55</v>
      </c>
      <c r="E18" s="48">
        <v>1.55</v>
      </c>
      <c r="F18" s="48">
        <v>179.53</v>
      </c>
      <c r="G18" s="48">
        <v>278.27</v>
      </c>
      <c r="H18" s="22" t="s">
        <v>1050</v>
      </c>
    </row>
    <row r="19" s="212" customFormat="1" customHeight="1" spans="1:8">
      <c r="A19" s="22">
        <v>15</v>
      </c>
      <c r="B19" s="27" t="s">
        <v>1065</v>
      </c>
      <c r="C19" s="21" t="s">
        <v>172</v>
      </c>
      <c r="D19" s="48">
        <v>4.49</v>
      </c>
      <c r="E19" s="48">
        <v>4.49</v>
      </c>
      <c r="F19" s="48">
        <v>179.53</v>
      </c>
      <c r="G19" s="48">
        <v>806.09</v>
      </c>
      <c r="H19" s="22" t="s">
        <v>1050</v>
      </c>
    </row>
    <row r="20" s="212" customFormat="1" customHeight="1" spans="1:8">
      <c r="A20" s="22">
        <v>16</v>
      </c>
      <c r="B20" s="27" t="s">
        <v>1066</v>
      </c>
      <c r="C20" s="21" t="s">
        <v>89</v>
      </c>
      <c r="D20" s="48">
        <v>4.63</v>
      </c>
      <c r="E20" s="48">
        <v>4.63</v>
      </c>
      <c r="F20" s="48">
        <v>179.53</v>
      </c>
      <c r="G20" s="48">
        <v>831.22</v>
      </c>
      <c r="H20" s="22" t="s">
        <v>1050</v>
      </c>
    </row>
    <row r="21" s="212" customFormat="1" customHeight="1" spans="1:8">
      <c r="A21" s="22">
        <v>17</v>
      </c>
      <c r="B21" s="27" t="s">
        <v>1067</v>
      </c>
      <c r="C21" s="21" t="s">
        <v>172</v>
      </c>
      <c r="D21" s="48">
        <v>3.74</v>
      </c>
      <c r="E21" s="48">
        <v>3.74</v>
      </c>
      <c r="F21" s="48">
        <v>179.53</v>
      </c>
      <c r="G21" s="48">
        <v>671.44</v>
      </c>
      <c r="H21" s="22" t="s">
        <v>1050</v>
      </c>
    </row>
    <row r="22" s="212" customFormat="1" customHeight="1" spans="1:8">
      <c r="A22" s="22">
        <v>18</v>
      </c>
      <c r="B22" s="27" t="s">
        <v>1068</v>
      </c>
      <c r="C22" s="21" t="s">
        <v>59</v>
      </c>
      <c r="D22" s="48">
        <v>2.87</v>
      </c>
      <c r="E22" s="48">
        <v>2.87</v>
      </c>
      <c r="F22" s="48">
        <v>179.53</v>
      </c>
      <c r="G22" s="48">
        <v>515.25</v>
      </c>
      <c r="H22" s="22" t="s">
        <v>1050</v>
      </c>
    </row>
    <row r="23" s="212" customFormat="1" customHeight="1" spans="1:8">
      <c r="A23" s="22">
        <v>19</v>
      </c>
      <c r="B23" s="27" t="s">
        <v>1069</v>
      </c>
      <c r="C23" s="21" t="s">
        <v>63</v>
      </c>
      <c r="D23" s="48">
        <v>1.22</v>
      </c>
      <c r="E23" s="48">
        <v>1.22</v>
      </c>
      <c r="F23" s="48">
        <v>179.53</v>
      </c>
      <c r="G23" s="48">
        <v>219.03</v>
      </c>
      <c r="H23" s="22" t="s">
        <v>1050</v>
      </c>
    </row>
    <row r="24" s="212" customFormat="1" customHeight="1" spans="1:8">
      <c r="A24" s="22">
        <v>20</v>
      </c>
      <c r="B24" s="27" t="s">
        <v>1070</v>
      </c>
      <c r="C24" s="21" t="s">
        <v>56</v>
      </c>
      <c r="D24" s="48">
        <v>5.7</v>
      </c>
      <c r="E24" s="48">
        <v>5.7</v>
      </c>
      <c r="F24" s="48">
        <v>179.53</v>
      </c>
      <c r="G24" s="48">
        <v>1023.32</v>
      </c>
      <c r="H24" s="22" t="s">
        <v>1050</v>
      </c>
    </row>
    <row r="25" s="212" customFormat="1" customHeight="1" spans="1:8">
      <c r="A25" s="22">
        <v>21</v>
      </c>
      <c r="B25" s="27" t="s">
        <v>1071</v>
      </c>
      <c r="C25" s="21" t="s">
        <v>134</v>
      </c>
      <c r="D25" s="48">
        <v>4.85</v>
      </c>
      <c r="E25" s="48">
        <v>4.85</v>
      </c>
      <c r="F25" s="48">
        <v>179.53</v>
      </c>
      <c r="G25" s="48">
        <v>870.72</v>
      </c>
      <c r="H25" s="22" t="s">
        <v>1050</v>
      </c>
    </row>
    <row r="26" s="212" customFormat="1" customHeight="1" spans="1:8">
      <c r="A26" s="22">
        <v>22</v>
      </c>
      <c r="B26" s="38" t="s">
        <v>1072</v>
      </c>
      <c r="C26" s="151" t="s">
        <v>104</v>
      </c>
      <c r="D26" s="155">
        <v>3.44</v>
      </c>
      <c r="E26" s="155">
        <v>3.44</v>
      </c>
      <c r="F26" s="48">
        <v>179.53</v>
      </c>
      <c r="G26" s="48">
        <v>617.58</v>
      </c>
      <c r="H26" s="22" t="s">
        <v>1050</v>
      </c>
    </row>
    <row r="27" s="212" customFormat="1" customHeight="1" spans="1:8">
      <c r="A27" s="22">
        <v>23</v>
      </c>
      <c r="B27" s="27" t="s">
        <v>1073</v>
      </c>
      <c r="C27" s="21" t="s">
        <v>59</v>
      </c>
      <c r="D27" s="48">
        <v>3.77</v>
      </c>
      <c r="E27" s="48">
        <v>3.77</v>
      </c>
      <c r="F27" s="48">
        <v>179.53</v>
      </c>
      <c r="G27" s="48">
        <v>676.83</v>
      </c>
      <c r="H27" s="22" t="s">
        <v>1050</v>
      </c>
    </row>
    <row r="28" s="212" customFormat="1" customHeight="1" spans="1:8">
      <c r="A28" s="22">
        <v>24</v>
      </c>
      <c r="B28" s="27" t="s">
        <v>1074</v>
      </c>
      <c r="C28" s="21" t="s">
        <v>125</v>
      </c>
      <c r="D28" s="48">
        <v>0.96</v>
      </c>
      <c r="E28" s="48">
        <v>0.96</v>
      </c>
      <c r="F28" s="48">
        <v>179.53</v>
      </c>
      <c r="G28" s="48">
        <v>172.35</v>
      </c>
      <c r="H28" s="22" t="s">
        <v>1050</v>
      </c>
    </row>
    <row r="29" s="212" customFormat="1" customHeight="1" spans="1:8">
      <c r="A29" s="22">
        <v>25</v>
      </c>
      <c r="B29" s="27" t="s">
        <v>1075</v>
      </c>
      <c r="C29" s="21" t="s">
        <v>256</v>
      </c>
      <c r="D29" s="48">
        <v>5.47</v>
      </c>
      <c r="E29" s="48">
        <v>5.47</v>
      </c>
      <c r="F29" s="48">
        <v>179.53</v>
      </c>
      <c r="G29" s="48">
        <v>982.03</v>
      </c>
      <c r="H29" s="22" t="s">
        <v>1050</v>
      </c>
    </row>
    <row r="30" s="212" customFormat="1" customHeight="1" spans="1:8">
      <c r="A30" s="22">
        <v>26</v>
      </c>
      <c r="B30" s="27" t="s">
        <v>1076</v>
      </c>
      <c r="C30" s="21" t="s">
        <v>19</v>
      </c>
      <c r="D30" s="48">
        <v>2.52</v>
      </c>
      <c r="E30" s="48">
        <v>2.52</v>
      </c>
      <c r="F30" s="48">
        <v>179.53</v>
      </c>
      <c r="G30" s="48">
        <v>452.42</v>
      </c>
      <c r="H30" s="22" t="s">
        <v>1050</v>
      </c>
    </row>
    <row r="31" s="212" customFormat="1" customHeight="1" spans="1:8">
      <c r="A31" s="22">
        <v>27</v>
      </c>
      <c r="B31" s="27" t="s">
        <v>1077</v>
      </c>
      <c r="C31" s="21" t="s">
        <v>134</v>
      </c>
      <c r="D31" s="48">
        <v>5</v>
      </c>
      <c r="E31" s="48">
        <v>5</v>
      </c>
      <c r="F31" s="48">
        <v>179.53</v>
      </c>
      <c r="G31" s="48">
        <v>897.65</v>
      </c>
      <c r="H31" s="22" t="s">
        <v>1050</v>
      </c>
    </row>
    <row r="32" s="212" customFormat="1" customHeight="1" spans="1:8">
      <c r="A32" s="22">
        <v>28</v>
      </c>
      <c r="B32" s="27" t="s">
        <v>1078</v>
      </c>
      <c r="C32" s="21" t="s">
        <v>39</v>
      </c>
      <c r="D32" s="48">
        <v>1.74</v>
      </c>
      <c r="E32" s="48">
        <v>1.74</v>
      </c>
      <c r="F32" s="48">
        <v>179.53</v>
      </c>
      <c r="G32" s="48">
        <v>312.38</v>
      </c>
      <c r="H32" s="22" t="s">
        <v>1050</v>
      </c>
    </row>
    <row r="33" s="212" customFormat="1" customHeight="1" spans="1:8">
      <c r="A33" s="22">
        <v>29</v>
      </c>
      <c r="B33" s="27" t="s">
        <v>1079</v>
      </c>
      <c r="C33" s="21" t="s">
        <v>95</v>
      </c>
      <c r="D33" s="48">
        <v>2.13</v>
      </c>
      <c r="E33" s="48">
        <v>2.13</v>
      </c>
      <c r="F33" s="48">
        <v>179.53</v>
      </c>
      <c r="G33" s="48">
        <v>382.4</v>
      </c>
      <c r="H33" s="22" t="s">
        <v>1050</v>
      </c>
    </row>
    <row r="34" s="212" customFormat="1" customHeight="1" spans="1:8">
      <c r="A34" s="22">
        <v>30</v>
      </c>
      <c r="B34" s="27" t="s">
        <v>1080</v>
      </c>
      <c r="C34" s="21" t="s">
        <v>37</v>
      </c>
      <c r="D34" s="48">
        <v>5.48</v>
      </c>
      <c r="E34" s="48">
        <v>5.48</v>
      </c>
      <c r="F34" s="48">
        <v>179.53</v>
      </c>
      <c r="G34" s="48">
        <v>983.82</v>
      </c>
      <c r="H34" s="22" t="s">
        <v>1050</v>
      </c>
    </row>
    <row r="35" s="212" customFormat="1" customHeight="1" spans="1:8">
      <c r="A35" s="22">
        <v>31</v>
      </c>
      <c r="B35" s="27" t="s">
        <v>1081</v>
      </c>
      <c r="C35" s="21" t="s">
        <v>275</v>
      </c>
      <c r="D35" s="48">
        <v>3.68</v>
      </c>
      <c r="E35" s="48">
        <v>3.68</v>
      </c>
      <c r="F35" s="48">
        <v>179.53</v>
      </c>
      <c r="G35" s="48">
        <v>660.67</v>
      </c>
      <c r="H35" s="22" t="s">
        <v>1050</v>
      </c>
    </row>
    <row r="36" s="212" customFormat="1" customHeight="1" spans="1:8">
      <c r="A36" s="22">
        <v>32</v>
      </c>
      <c r="B36" s="27" t="s">
        <v>1082</v>
      </c>
      <c r="C36" s="21" t="s">
        <v>15</v>
      </c>
      <c r="D36" s="48">
        <v>2.14</v>
      </c>
      <c r="E36" s="48">
        <v>2.14</v>
      </c>
      <c r="F36" s="48">
        <v>179.53</v>
      </c>
      <c r="G36" s="48">
        <v>384.19</v>
      </c>
      <c r="H36" s="22" t="s">
        <v>1050</v>
      </c>
    </row>
    <row r="37" s="212" customFormat="1" customHeight="1" spans="1:8">
      <c r="A37" s="22">
        <v>33</v>
      </c>
      <c r="B37" s="27" t="s">
        <v>1083</v>
      </c>
      <c r="C37" s="21" t="s">
        <v>12</v>
      </c>
      <c r="D37" s="48">
        <v>1.55</v>
      </c>
      <c r="E37" s="48">
        <v>1.55</v>
      </c>
      <c r="F37" s="48">
        <v>179.53</v>
      </c>
      <c r="G37" s="48">
        <v>278.27</v>
      </c>
      <c r="H37" s="22" t="s">
        <v>1050</v>
      </c>
    </row>
    <row r="38" s="212" customFormat="1" customHeight="1" spans="1:8">
      <c r="A38" s="22">
        <v>34</v>
      </c>
      <c r="B38" s="27" t="s">
        <v>1084</v>
      </c>
      <c r="C38" s="21" t="s">
        <v>104</v>
      </c>
      <c r="D38" s="48">
        <v>1.75</v>
      </c>
      <c r="E38" s="48">
        <v>1.75</v>
      </c>
      <c r="F38" s="48">
        <v>179.53</v>
      </c>
      <c r="G38" s="48">
        <v>314.18</v>
      </c>
      <c r="H38" s="22" t="s">
        <v>1050</v>
      </c>
    </row>
    <row r="39" s="212" customFormat="1" customHeight="1" spans="1:8">
      <c r="A39" s="22">
        <v>35</v>
      </c>
      <c r="B39" s="27" t="s">
        <v>1085</v>
      </c>
      <c r="C39" s="21" t="s">
        <v>56</v>
      </c>
      <c r="D39" s="48">
        <v>1.8</v>
      </c>
      <c r="E39" s="48">
        <v>1.8</v>
      </c>
      <c r="F39" s="48">
        <v>179.53</v>
      </c>
      <c r="G39" s="48">
        <v>323.15</v>
      </c>
      <c r="H39" s="22" t="s">
        <v>1050</v>
      </c>
    </row>
    <row r="40" s="212" customFormat="1" customHeight="1" spans="1:8">
      <c r="A40" s="22">
        <v>36</v>
      </c>
      <c r="B40" s="27" t="s">
        <v>1086</v>
      </c>
      <c r="C40" s="21" t="s">
        <v>73</v>
      </c>
      <c r="D40" s="48">
        <v>3.15</v>
      </c>
      <c r="E40" s="48">
        <v>3.15</v>
      </c>
      <c r="F40" s="48">
        <v>179.53</v>
      </c>
      <c r="G40" s="48">
        <v>565.52</v>
      </c>
      <c r="H40" s="22" t="s">
        <v>1050</v>
      </c>
    </row>
    <row r="41" s="212" customFormat="1" customHeight="1" spans="1:8">
      <c r="A41" s="22">
        <v>37</v>
      </c>
      <c r="B41" s="20" t="s">
        <v>1087</v>
      </c>
      <c r="C41" s="20" t="s">
        <v>56</v>
      </c>
      <c r="D41" s="48">
        <v>2.05</v>
      </c>
      <c r="E41" s="48">
        <v>2.05</v>
      </c>
      <c r="F41" s="48">
        <v>179.53</v>
      </c>
      <c r="G41" s="48">
        <v>368.04</v>
      </c>
      <c r="H41" s="22" t="s">
        <v>1050</v>
      </c>
    </row>
    <row r="42" s="212" customFormat="1" customHeight="1" spans="1:8">
      <c r="A42" s="22">
        <v>38</v>
      </c>
      <c r="B42" s="27" t="s">
        <v>862</v>
      </c>
      <c r="C42" s="21" t="s">
        <v>1088</v>
      </c>
      <c r="D42" s="48">
        <v>2.95</v>
      </c>
      <c r="E42" s="48">
        <v>2.95</v>
      </c>
      <c r="F42" s="48">
        <v>179.53</v>
      </c>
      <c r="G42" s="48">
        <v>529.61</v>
      </c>
      <c r="H42" s="22" t="s">
        <v>1050</v>
      </c>
    </row>
    <row r="43" s="212" customFormat="1" customHeight="1" spans="1:8">
      <c r="A43" s="22">
        <v>39</v>
      </c>
      <c r="B43" s="27" t="s">
        <v>1089</v>
      </c>
      <c r="C43" s="21" t="s">
        <v>110</v>
      </c>
      <c r="D43" s="48">
        <v>1.15</v>
      </c>
      <c r="E43" s="48">
        <v>1.15</v>
      </c>
      <c r="F43" s="48">
        <v>179.53</v>
      </c>
      <c r="G43" s="48">
        <v>206.46</v>
      </c>
      <c r="H43" s="22" t="s">
        <v>1050</v>
      </c>
    </row>
    <row r="44" s="212" customFormat="1" customHeight="1" spans="1:8">
      <c r="A44" s="22">
        <v>40</v>
      </c>
      <c r="B44" s="27" t="s">
        <v>1090</v>
      </c>
      <c r="C44" s="21" t="s">
        <v>56</v>
      </c>
      <c r="D44" s="48">
        <v>1.19</v>
      </c>
      <c r="E44" s="48">
        <v>1.19</v>
      </c>
      <c r="F44" s="48">
        <v>179.53</v>
      </c>
      <c r="G44" s="48">
        <v>213.64</v>
      </c>
      <c r="H44" s="22" t="s">
        <v>1050</v>
      </c>
    </row>
    <row r="45" s="212" customFormat="1" customHeight="1" spans="1:8">
      <c r="A45" s="22">
        <v>41</v>
      </c>
      <c r="B45" s="27" t="s">
        <v>1091</v>
      </c>
      <c r="C45" s="21" t="s">
        <v>44</v>
      </c>
      <c r="D45" s="74">
        <v>0.98</v>
      </c>
      <c r="E45" s="74">
        <v>0.98</v>
      </c>
      <c r="F45" s="48">
        <v>179.53</v>
      </c>
      <c r="G45" s="48">
        <v>175.94</v>
      </c>
      <c r="H45" s="22" t="s">
        <v>1050</v>
      </c>
    </row>
    <row r="46" s="212" customFormat="1" customHeight="1" spans="1:8">
      <c r="A46" s="22">
        <v>42</v>
      </c>
      <c r="B46" s="27" t="s">
        <v>1092</v>
      </c>
      <c r="C46" s="21" t="s">
        <v>53</v>
      </c>
      <c r="D46" s="48">
        <v>2.53</v>
      </c>
      <c r="E46" s="48">
        <v>2.13</v>
      </c>
      <c r="F46" s="48">
        <v>179.53</v>
      </c>
      <c r="G46" s="48">
        <v>382.4</v>
      </c>
      <c r="H46" s="22" t="s">
        <v>1093</v>
      </c>
    </row>
    <row r="47" s="212" customFormat="1" customHeight="1" spans="1:8">
      <c r="A47" s="22">
        <v>43</v>
      </c>
      <c r="B47" s="27" t="s">
        <v>1094</v>
      </c>
      <c r="C47" s="21" t="s">
        <v>53</v>
      </c>
      <c r="D47" s="48">
        <v>4.12</v>
      </c>
      <c r="E47" s="48">
        <v>4.12</v>
      </c>
      <c r="F47" s="48">
        <v>179.53</v>
      </c>
      <c r="G47" s="48">
        <v>739.66</v>
      </c>
      <c r="H47" s="22" t="s">
        <v>1093</v>
      </c>
    </row>
    <row r="48" s="212" customFormat="1" customHeight="1" spans="1:8">
      <c r="A48" s="22">
        <v>44</v>
      </c>
      <c r="B48" s="27" t="s">
        <v>1095</v>
      </c>
      <c r="C48" s="21" t="s">
        <v>15</v>
      </c>
      <c r="D48" s="48">
        <v>4.82</v>
      </c>
      <c r="E48" s="48">
        <v>4.82</v>
      </c>
      <c r="F48" s="48">
        <v>179.53</v>
      </c>
      <c r="G48" s="48">
        <v>865.33</v>
      </c>
      <c r="H48" s="22" t="s">
        <v>1093</v>
      </c>
    </row>
    <row r="49" s="212" customFormat="1" customHeight="1" spans="1:8">
      <c r="A49" s="22">
        <v>45</v>
      </c>
      <c r="B49" s="27" t="s">
        <v>1096</v>
      </c>
      <c r="C49" s="21" t="s">
        <v>35</v>
      </c>
      <c r="D49" s="48">
        <v>3.95</v>
      </c>
      <c r="E49" s="48">
        <v>3.53</v>
      </c>
      <c r="F49" s="48">
        <v>179.53</v>
      </c>
      <c r="G49" s="48">
        <v>633.74</v>
      </c>
      <c r="H49" s="22" t="s">
        <v>1093</v>
      </c>
    </row>
    <row r="50" s="212" customFormat="1" customHeight="1" spans="1:8">
      <c r="A50" s="22">
        <v>46</v>
      </c>
      <c r="B50" s="27" t="s">
        <v>1097</v>
      </c>
      <c r="C50" s="21" t="s">
        <v>328</v>
      </c>
      <c r="D50" s="48">
        <v>6.19</v>
      </c>
      <c r="E50" s="48">
        <v>6.19</v>
      </c>
      <c r="F50" s="48">
        <v>179.53</v>
      </c>
      <c r="G50" s="48">
        <v>1111.29</v>
      </c>
      <c r="H50" s="22" t="s">
        <v>1093</v>
      </c>
    </row>
    <row r="51" s="212" customFormat="1" customHeight="1" spans="1:8">
      <c r="A51" s="22">
        <v>47</v>
      </c>
      <c r="B51" s="27" t="s">
        <v>1098</v>
      </c>
      <c r="C51" s="21" t="s">
        <v>172</v>
      </c>
      <c r="D51" s="48">
        <v>3.49</v>
      </c>
      <c r="E51" s="48">
        <v>3.49</v>
      </c>
      <c r="F51" s="48">
        <v>179.53</v>
      </c>
      <c r="G51" s="48">
        <v>626.56</v>
      </c>
      <c r="H51" s="22" t="s">
        <v>1093</v>
      </c>
    </row>
    <row r="52" s="212" customFormat="1" customHeight="1" spans="1:8">
      <c r="A52" s="22">
        <v>48</v>
      </c>
      <c r="B52" s="27" t="s">
        <v>1099</v>
      </c>
      <c r="C52" s="21" t="s">
        <v>116</v>
      </c>
      <c r="D52" s="48">
        <v>6.24</v>
      </c>
      <c r="E52" s="48">
        <v>4.98</v>
      </c>
      <c r="F52" s="48">
        <v>179.53</v>
      </c>
      <c r="G52" s="48">
        <v>894.06</v>
      </c>
      <c r="H52" s="22" t="s">
        <v>1093</v>
      </c>
    </row>
    <row r="53" s="212" customFormat="1" customHeight="1" spans="1:8">
      <c r="A53" s="22">
        <v>49</v>
      </c>
      <c r="B53" s="27" t="s">
        <v>1100</v>
      </c>
      <c r="C53" s="21" t="s">
        <v>65</v>
      </c>
      <c r="D53" s="48">
        <v>4.65</v>
      </c>
      <c r="E53" s="48">
        <v>3.37</v>
      </c>
      <c r="F53" s="48">
        <v>179.53</v>
      </c>
      <c r="G53" s="48">
        <v>605.02</v>
      </c>
      <c r="H53" s="22" t="s">
        <v>1093</v>
      </c>
    </row>
    <row r="54" s="212" customFormat="1" customHeight="1" spans="1:8">
      <c r="A54" s="22">
        <v>50</v>
      </c>
      <c r="B54" s="27" t="s">
        <v>1101</v>
      </c>
      <c r="C54" s="21" t="s">
        <v>44</v>
      </c>
      <c r="D54" s="48">
        <v>6.84</v>
      </c>
      <c r="E54" s="48">
        <v>6.84</v>
      </c>
      <c r="F54" s="48">
        <v>179.53</v>
      </c>
      <c r="G54" s="48">
        <v>1227.99</v>
      </c>
      <c r="H54" s="22" t="s">
        <v>1093</v>
      </c>
    </row>
    <row r="55" s="212" customFormat="1" customHeight="1" spans="1:8">
      <c r="A55" s="22">
        <v>51</v>
      </c>
      <c r="B55" s="27" t="s">
        <v>1102</v>
      </c>
      <c r="C55" s="21" t="s">
        <v>53</v>
      </c>
      <c r="D55" s="48">
        <v>5.63</v>
      </c>
      <c r="E55" s="48">
        <v>4.93</v>
      </c>
      <c r="F55" s="48">
        <v>179.53</v>
      </c>
      <c r="G55" s="48">
        <v>885.08</v>
      </c>
      <c r="H55" s="22" t="s">
        <v>1093</v>
      </c>
    </row>
    <row r="56" s="212" customFormat="1" customHeight="1" spans="1:8">
      <c r="A56" s="22">
        <v>52</v>
      </c>
      <c r="B56" s="27" t="s">
        <v>1103</v>
      </c>
      <c r="C56" s="21" t="s">
        <v>73</v>
      </c>
      <c r="D56" s="48">
        <v>6.2</v>
      </c>
      <c r="E56" s="48">
        <v>4.55</v>
      </c>
      <c r="F56" s="48">
        <v>179.53</v>
      </c>
      <c r="G56" s="48">
        <v>816.86</v>
      </c>
      <c r="H56" s="22" t="s">
        <v>1093</v>
      </c>
    </row>
    <row r="57" s="212" customFormat="1" customHeight="1" spans="1:8">
      <c r="A57" s="22">
        <v>53</v>
      </c>
      <c r="B57" s="27" t="s">
        <v>1104</v>
      </c>
      <c r="C57" s="21" t="s">
        <v>19</v>
      </c>
      <c r="D57" s="48">
        <v>2.25</v>
      </c>
      <c r="E57" s="48">
        <v>2.25</v>
      </c>
      <c r="F57" s="48">
        <v>179.53</v>
      </c>
      <c r="G57" s="48">
        <v>403.94</v>
      </c>
      <c r="H57" s="22" t="s">
        <v>1093</v>
      </c>
    </row>
    <row r="58" s="212" customFormat="1" customHeight="1" spans="1:8">
      <c r="A58" s="22">
        <v>54</v>
      </c>
      <c r="B58" s="27" t="s">
        <v>1105</v>
      </c>
      <c r="C58" s="21" t="s">
        <v>56</v>
      </c>
      <c r="D58" s="48">
        <v>3.36</v>
      </c>
      <c r="E58" s="48">
        <v>2.96</v>
      </c>
      <c r="F58" s="48">
        <v>179.53</v>
      </c>
      <c r="G58" s="48">
        <v>531.41</v>
      </c>
      <c r="H58" s="22" t="s">
        <v>1093</v>
      </c>
    </row>
    <row r="59" s="212" customFormat="1" customHeight="1" spans="1:8">
      <c r="A59" s="22">
        <v>55</v>
      </c>
      <c r="B59" s="27" t="s">
        <v>1106</v>
      </c>
      <c r="C59" s="21" t="s">
        <v>53</v>
      </c>
      <c r="D59" s="48">
        <v>5.52</v>
      </c>
      <c r="E59" s="48">
        <v>5.08</v>
      </c>
      <c r="F59" s="48">
        <v>179.53</v>
      </c>
      <c r="G59" s="48">
        <v>912.01</v>
      </c>
      <c r="H59" s="22" t="s">
        <v>1093</v>
      </c>
    </row>
    <row r="60" s="212" customFormat="1" customHeight="1" spans="1:8">
      <c r="A60" s="22">
        <v>56</v>
      </c>
      <c r="B60" s="27" t="s">
        <v>1107</v>
      </c>
      <c r="C60" s="21" t="s">
        <v>39</v>
      </c>
      <c r="D60" s="48">
        <v>1.72</v>
      </c>
      <c r="E60" s="48">
        <v>1.29</v>
      </c>
      <c r="F60" s="48">
        <v>179.53</v>
      </c>
      <c r="G60" s="48">
        <v>231.59</v>
      </c>
      <c r="H60" s="22" t="s">
        <v>1093</v>
      </c>
    </row>
    <row r="61" s="212" customFormat="1" customHeight="1" spans="1:8">
      <c r="A61" s="22">
        <v>57</v>
      </c>
      <c r="B61" s="27" t="s">
        <v>1108</v>
      </c>
      <c r="C61" s="21" t="s">
        <v>89</v>
      </c>
      <c r="D61" s="48">
        <v>4.7</v>
      </c>
      <c r="E61" s="48">
        <v>3.77</v>
      </c>
      <c r="F61" s="48">
        <v>179.53</v>
      </c>
      <c r="G61" s="48">
        <v>676.83</v>
      </c>
      <c r="H61" s="22" t="s">
        <v>1093</v>
      </c>
    </row>
    <row r="62" s="212" customFormat="1" customHeight="1" spans="1:8">
      <c r="A62" s="22">
        <v>58</v>
      </c>
      <c r="B62" s="27" t="s">
        <v>1109</v>
      </c>
      <c r="C62" s="21" t="s">
        <v>41</v>
      </c>
      <c r="D62" s="48">
        <v>0.63</v>
      </c>
      <c r="E62" s="71">
        <v>0.63</v>
      </c>
      <c r="F62" s="48">
        <v>179.53</v>
      </c>
      <c r="G62" s="48">
        <v>113.1</v>
      </c>
      <c r="H62" s="22" t="s">
        <v>1093</v>
      </c>
    </row>
    <row r="63" s="212" customFormat="1" customHeight="1" spans="1:8">
      <c r="A63" s="22">
        <v>59</v>
      </c>
      <c r="B63" s="27" t="s">
        <v>1110</v>
      </c>
      <c r="C63" s="21" t="s">
        <v>134</v>
      </c>
      <c r="D63" s="48">
        <v>0.89</v>
      </c>
      <c r="E63" s="71">
        <v>0.89</v>
      </c>
      <c r="F63" s="48">
        <v>179.53</v>
      </c>
      <c r="G63" s="48">
        <v>159.78</v>
      </c>
      <c r="H63" s="22" t="s">
        <v>1093</v>
      </c>
    </row>
    <row r="64" s="212" customFormat="1" customHeight="1" spans="1:8">
      <c r="A64" s="22">
        <v>60</v>
      </c>
      <c r="B64" s="27" t="s">
        <v>1111</v>
      </c>
      <c r="C64" s="21" t="s">
        <v>89</v>
      </c>
      <c r="D64" s="48">
        <v>2.45</v>
      </c>
      <c r="E64" s="71">
        <v>2.45</v>
      </c>
      <c r="F64" s="48">
        <v>179.53</v>
      </c>
      <c r="G64" s="48">
        <v>439.85</v>
      </c>
      <c r="H64" s="22" t="s">
        <v>1093</v>
      </c>
    </row>
    <row r="65" s="212" customFormat="1" customHeight="1" spans="1:8">
      <c r="A65" s="22">
        <v>61</v>
      </c>
      <c r="B65" s="27" t="s">
        <v>1112</v>
      </c>
      <c r="C65" s="21" t="s">
        <v>39</v>
      </c>
      <c r="D65" s="48">
        <v>1.4</v>
      </c>
      <c r="E65" s="71">
        <v>1.4</v>
      </c>
      <c r="F65" s="48">
        <v>179.53</v>
      </c>
      <c r="G65" s="48">
        <v>251.34</v>
      </c>
      <c r="H65" s="22" t="s">
        <v>1093</v>
      </c>
    </row>
    <row r="66" s="212" customFormat="1" customHeight="1" spans="1:8">
      <c r="A66" s="22">
        <v>62</v>
      </c>
      <c r="B66" s="27" t="s">
        <v>1113</v>
      </c>
      <c r="C66" s="21" t="s">
        <v>95</v>
      </c>
      <c r="D66" s="48">
        <v>1.44</v>
      </c>
      <c r="E66" s="71">
        <v>1.44</v>
      </c>
      <c r="F66" s="48">
        <v>179.53</v>
      </c>
      <c r="G66" s="48">
        <v>258.52</v>
      </c>
      <c r="H66" s="22" t="s">
        <v>1093</v>
      </c>
    </row>
    <row r="67" s="212" customFormat="1" customHeight="1" spans="1:8">
      <c r="A67" s="22">
        <v>63</v>
      </c>
      <c r="B67" s="27" t="s">
        <v>1114</v>
      </c>
      <c r="C67" s="21" t="s">
        <v>46</v>
      </c>
      <c r="D67" s="48">
        <v>1.14</v>
      </c>
      <c r="E67" s="71">
        <v>1.14</v>
      </c>
      <c r="F67" s="48">
        <v>179.53</v>
      </c>
      <c r="G67" s="48">
        <v>204.66</v>
      </c>
      <c r="H67" s="22" t="s">
        <v>1093</v>
      </c>
    </row>
    <row r="68" s="212" customFormat="1" customHeight="1" spans="1:8">
      <c r="A68" s="22">
        <v>64</v>
      </c>
      <c r="B68" s="27" t="s">
        <v>1115</v>
      </c>
      <c r="C68" s="21" t="s">
        <v>196</v>
      </c>
      <c r="D68" s="48">
        <v>1.78</v>
      </c>
      <c r="E68" s="71">
        <v>1.78</v>
      </c>
      <c r="F68" s="48">
        <v>179.53</v>
      </c>
      <c r="G68" s="48">
        <v>319.56</v>
      </c>
      <c r="H68" s="22" t="s">
        <v>1093</v>
      </c>
    </row>
    <row r="69" s="212" customFormat="1" customHeight="1" spans="1:8">
      <c r="A69" s="22">
        <v>65</v>
      </c>
      <c r="B69" s="27" t="s">
        <v>1116</v>
      </c>
      <c r="C69" s="21" t="s">
        <v>196</v>
      </c>
      <c r="D69" s="48">
        <v>2.69</v>
      </c>
      <c r="E69" s="48">
        <v>2.09</v>
      </c>
      <c r="F69" s="48">
        <v>179.53</v>
      </c>
      <c r="G69" s="48">
        <v>375.22</v>
      </c>
      <c r="H69" s="22" t="s">
        <v>1093</v>
      </c>
    </row>
    <row r="70" s="212" customFormat="1" customHeight="1" spans="1:8">
      <c r="A70" s="22">
        <v>66</v>
      </c>
      <c r="B70" s="27" t="s">
        <v>1117</v>
      </c>
      <c r="C70" s="21" t="s">
        <v>12</v>
      </c>
      <c r="D70" s="48">
        <v>1.64</v>
      </c>
      <c r="E70" s="48">
        <v>1.64</v>
      </c>
      <c r="F70" s="48">
        <v>179.53</v>
      </c>
      <c r="G70" s="48">
        <v>294.43</v>
      </c>
      <c r="H70" s="22" t="s">
        <v>1093</v>
      </c>
    </row>
    <row r="71" s="212" customFormat="1" customHeight="1" spans="1:8">
      <c r="A71" s="22">
        <v>67</v>
      </c>
      <c r="B71" s="27" t="s">
        <v>1118</v>
      </c>
      <c r="C71" s="21" t="s">
        <v>12</v>
      </c>
      <c r="D71" s="48">
        <v>2.94</v>
      </c>
      <c r="E71" s="48">
        <v>1.77</v>
      </c>
      <c r="F71" s="48">
        <v>179.53</v>
      </c>
      <c r="G71" s="48">
        <v>317.77</v>
      </c>
      <c r="H71" s="22" t="s">
        <v>1093</v>
      </c>
    </row>
    <row r="72" s="212" customFormat="1" customHeight="1" spans="1:8">
      <c r="A72" s="22">
        <v>68</v>
      </c>
      <c r="B72" s="27" t="s">
        <v>1119</v>
      </c>
      <c r="C72" s="21" t="s">
        <v>53</v>
      </c>
      <c r="D72" s="48">
        <v>1.8</v>
      </c>
      <c r="E72" s="48">
        <v>1.8</v>
      </c>
      <c r="F72" s="48">
        <v>179.53</v>
      </c>
      <c r="G72" s="48">
        <v>323.15</v>
      </c>
      <c r="H72" s="22" t="s">
        <v>1093</v>
      </c>
    </row>
    <row r="73" s="212" customFormat="1" customHeight="1" spans="1:8">
      <c r="A73" s="22">
        <v>69</v>
      </c>
      <c r="B73" s="27" t="s">
        <v>1120</v>
      </c>
      <c r="C73" s="21" t="s">
        <v>89</v>
      </c>
      <c r="D73" s="48">
        <v>2.41</v>
      </c>
      <c r="E73" s="48">
        <v>2.41</v>
      </c>
      <c r="F73" s="48">
        <v>179.53</v>
      </c>
      <c r="G73" s="48">
        <v>432.67</v>
      </c>
      <c r="H73" s="22" t="s">
        <v>1093</v>
      </c>
    </row>
    <row r="74" s="212" customFormat="1" customHeight="1" spans="1:8">
      <c r="A74" s="22">
        <v>70</v>
      </c>
      <c r="B74" s="27" t="s">
        <v>1121</v>
      </c>
      <c r="C74" s="21" t="s">
        <v>19</v>
      </c>
      <c r="D74" s="48">
        <v>1.52</v>
      </c>
      <c r="E74" s="48">
        <v>0.5</v>
      </c>
      <c r="F74" s="48">
        <v>179.53</v>
      </c>
      <c r="G74" s="48">
        <v>89.77</v>
      </c>
      <c r="H74" s="22" t="s">
        <v>1093</v>
      </c>
    </row>
    <row r="75" s="212" customFormat="1" customHeight="1" spans="1:8">
      <c r="A75" s="22">
        <v>71</v>
      </c>
      <c r="B75" s="27" t="s">
        <v>1122</v>
      </c>
      <c r="C75" s="21" t="s">
        <v>89</v>
      </c>
      <c r="D75" s="48">
        <v>2.04</v>
      </c>
      <c r="E75" s="48">
        <v>0.66</v>
      </c>
      <c r="F75" s="48">
        <v>179.53</v>
      </c>
      <c r="G75" s="48">
        <v>118.49</v>
      </c>
      <c r="H75" s="22" t="s">
        <v>1093</v>
      </c>
    </row>
    <row r="76" s="212" customFormat="1" customHeight="1" spans="1:8">
      <c r="A76" s="22">
        <v>72</v>
      </c>
      <c r="B76" s="27" t="s">
        <v>1123</v>
      </c>
      <c r="C76" s="21" t="s">
        <v>134</v>
      </c>
      <c r="D76" s="48">
        <v>4.69</v>
      </c>
      <c r="E76" s="48">
        <v>4.69</v>
      </c>
      <c r="F76" s="48">
        <v>179.53</v>
      </c>
      <c r="G76" s="48">
        <v>842</v>
      </c>
      <c r="H76" s="22" t="s">
        <v>1093</v>
      </c>
    </row>
    <row r="77" s="212" customFormat="1" customHeight="1" spans="1:8">
      <c r="A77" s="22">
        <v>73</v>
      </c>
      <c r="B77" s="27" t="s">
        <v>1124</v>
      </c>
      <c r="C77" s="21" t="s">
        <v>53</v>
      </c>
      <c r="D77" s="48">
        <v>5.96</v>
      </c>
      <c r="E77" s="48">
        <v>4.96</v>
      </c>
      <c r="F77" s="48">
        <v>179.53</v>
      </c>
      <c r="G77" s="48">
        <v>890.47</v>
      </c>
      <c r="H77" s="22" t="s">
        <v>1093</v>
      </c>
    </row>
    <row r="78" s="212" customFormat="1" customHeight="1" spans="1:8">
      <c r="A78" s="22">
        <v>74</v>
      </c>
      <c r="B78" s="27" t="s">
        <v>1125</v>
      </c>
      <c r="C78" s="21" t="s">
        <v>44</v>
      </c>
      <c r="D78" s="48">
        <v>5.63</v>
      </c>
      <c r="E78" s="48">
        <v>4.596</v>
      </c>
      <c r="F78" s="48">
        <v>179.53</v>
      </c>
      <c r="G78" s="48">
        <v>825.12</v>
      </c>
      <c r="H78" s="22" t="s">
        <v>1093</v>
      </c>
    </row>
    <row r="79" s="212" customFormat="1" customHeight="1" spans="1:8">
      <c r="A79" s="22">
        <v>75</v>
      </c>
      <c r="B79" s="27" t="s">
        <v>1126</v>
      </c>
      <c r="C79" s="21" t="s">
        <v>108</v>
      </c>
      <c r="D79" s="48">
        <v>4.92</v>
      </c>
      <c r="E79" s="48">
        <v>4.82</v>
      </c>
      <c r="F79" s="48">
        <v>179.53</v>
      </c>
      <c r="G79" s="48">
        <v>865.33</v>
      </c>
      <c r="H79" s="22" t="s">
        <v>1093</v>
      </c>
    </row>
    <row r="80" s="212" customFormat="1" customHeight="1" spans="1:8">
      <c r="A80" s="22">
        <v>76</v>
      </c>
      <c r="B80" s="27" t="s">
        <v>1127</v>
      </c>
      <c r="C80" s="21" t="s">
        <v>53</v>
      </c>
      <c r="D80" s="48">
        <v>3.45</v>
      </c>
      <c r="E80" s="48">
        <v>3.06</v>
      </c>
      <c r="F80" s="48">
        <v>179.53</v>
      </c>
      <c r="G80" s="48">
        <v>549.36</v>
      </c>
      <c r="H80" s="22" t="s">
        <v>1093</v>
      </c>
    </row>
    <row r="81" s="212" customFormat="1" customHeight="1" spans="1:8">
      <c r="A81" s="22">
        <v>77</v>
      </c>
      <c r="B81" s="27" t="s">
        <v>1128</v>
      </c>
      <c r="C81" s="21" t="s">
        <v>89</v>
      </c>
      <c r="D81" s="48">
        <v>3.97</v>
      </c>
      <c r="E81" s="48">
        <v>3.48</v>
      </c>
      <c r="F81" s="48">
        <v>179.53</v>
      </c>
      <c r="G81" s="48">
        <v>624.76</v>
      </c>
      <c r="H81" s="22" t="s">
        <v>1093</v>
      </c>
    </row>
    <row r="82" s="212" customFormat="1" customHeight="1" spans="1:8">
      <c r="A82" s="22">
        <v>78</v>
      </c>
      <c r="B82" s="27" t="s">
        <v>1129</v>
      </c>
      <c r="C82" s="21" t="s">
        <v>1130</v>
      </c>
      <c r="D82" s="48">
        <v>3.24</v>
      </c>
      <c r="E82" s="48">
        <v>3.24</v>
      </c>
      <c r="F82" s="48">
        <v>179.53</v>
      </c>
      <c r="G82" s="48">
        <v>581.68</v>
      </c>
      <c r="H82" s="22" t="s">
        <v>1093</v>
      </c>
    </row>
    <row r="83" s="212" customFormat="1" customHeight="1" spans="1:8">
      <c r="A83" s="22">
        <v>79</v>
      </c>
      <c r="B83" s="27" t="s">
        <v>1131</v>
      </c>
      <c r="C83" s="21" t="s">
        <v>15</v>
      </c>
      <c r="D83" s="48">
        <v>5.42</v>
      </c>
      <c r="E83" s="48">
        <v>5.42</v>
      </c>
      <c r="F83" s="48">
        <v>179.53</v>
      </c>
      <c r="G83" s="48">
        <v>973.05</v>
      </c>
      <c r="H83" s="22" t="s">
        <v>1093</v>
      </c>
    </row>
    <row r="84" s="212" customFormat="1" customHeight="1" spans="1:8">
      <c r="A84" s="22">
        <v>80</v>
      </c>
      <c r="B84" s="27" t="s">
        <v>1132</v>
      </c>
      <c r="C84" s="21" t="s">
        <v>46</v>
      </c>
      <c r="D84" s="48">
        <v>5.65</v>
      </c>
      <c r="E84" s="48">
        <v>5.65</v>
      </c>
      <c r="F84" s="48">
        <v>179.53</v>
      </c>
      <c r="G84" s="48">
        <v>1014.34</v>
      </c>
      <c r="H84" s="22" t="s">
        <v>1093</v>
      </c>
    </row>
    <row r="85" s="212" customFormat="1" customHeight="1" spans="1:8">
      <c r="A85" s="22">
        <v>81</v>
      </c>
      <c r="B85" s="27" t="s">
        <v>1133</v>
      </c>
      <c r="C85" s="21" t="s">
        <v>275</v>
      </c>
      <c r="D85" s="48">
        <v>2.63</v>
      </c>
      <c r="E85" s="48">
        <v>2.63</v>
      </c>
      <c r="F85" s="48">
        <v>179.53</v>
      </c>
      <c r="G85" s="48">
        <v>472.16</v>
      </c>
      <c r="H85" s="22" t="s">
        <v>1093</v>
      </c>
    </row>
    <row r="86" s="212" customFormat="1" customHeight="1" spans="1:8">
      <c r="A86" s="22">
        <v>82</v>
      </c>
      <c r="B86" s="27" t="s">
        <v>1134</v>
      </c>
      <c r="C86" s="21" t="s">
        <v>41</v>
      </c>
      <c r="D86" s="48">
        <v>4.22</v>
      </c>
      <c r="E86" s="48">
        <v>4.22</v>
      </c>
      <c r="F86" s="48">
        <v>179.53</v>
      </c>
      <c r="G86" s="48">
        <v>757.62</v>
      </c>
      <c r="H86" s="22" t="s">
        <v>1093</v>
      </c>
    </row>
    <row r="87" s="212" customFormat="1" customHeight="1" spans="1:8">
      <c r="A87" s="22">
        <v>83</v>
      </c>
      <c r="B87" s="27" t="s">
        <v>1135</v>
      </c>
      <c r="C87" s="21" t="s">
        <v>89</v>
      </c>
      <c r="D87" s="48">
        <v>4.31</v>
      </c>
      <c r="E87" s="48">
        <v>3.82</v>
      </c>
      <c r="F87" s="48">
        <v>179.53</v>
      </c>
      <c r="G87" s="48">
        <v>685.8</v>
      </c>
      <c r="H87" s="22" t="s">
        <v>1093</v>
      </c>
    </row>
    <row r="88" s="212" customFormat="1" customHeight="1" spans="1:8">
      <c r="A88" s="22">
        <v>84</v>
      </c>
      <c r="B88" s="27" t="s">
        <v>1136</v>
      </c>
      <c r="C88" s="21" t="s">
        <v>26</v>
      </c>
      <c r="D88" s="48">
        <v>5.12</v>
      </c>
      <c r="E88" s="48">
        <v>3.45</v>
      </c>
      <c r="F88" s="48">
        <v>179.53</v>
      </c>
      <c r="G88" s="48">
        <v>619.38</v>
      </c>
      <c r="H88" s="22" t="s">
        <v>1093</v>
      </c>
    </row>
    <row r="89" s="212" customFormat="1" customHeight="1" spans="1:8">
      <c r="A89" s="22">
        <v>85</v>
      </c>
      <c r="B89" s="27" t="s">
        <v>1137</v>
      </c>
      <c r="C89" s="21" t="s">
        <v>101</v>
      </c>
      <c r="D89" s="48">
        <v>5.75</v>
      </c>
      <c r="E89" s="48">
        <v>5.75</v>
      </c>
      <c r="F89" s="48">
        <v>179.53</v>
      </c>
      <c r="G89" s="48">
        <v>1032.3</v>
      </c>
      <c r="H89" s="22" t="s">
        <v>1093</v>
      </c>
    </row>
    <row r="90" s="212" customFormat="1" customHeight="1" spans="1:8">
      <c r="A90" s="22">
        <v>86</v>
      </c>
      <c r="B90" s="27" t="s">
        <v>1138</v>
      </c>
      <c r="C90" s="21" t="s">
        <v>28</v>
      </c>
      <c r="D90" s="48">
        <v>3.17</v>
      </c>
      <c r="E90" s="48">
        <v>3.17</v>
      </c>
      <c r="F90" s="48">
        <v>179.53</v>
      </c>
      <c r="G90" s="48">
        <v>569.11</v>
      </c>
      <c r="H90" s="22" t="s">
        <v>1093</v>
      </c>
    </row>
    <row r="91" s="212" customFormat="1" customHeight="1" spans="1:8">
      <c r="A91" s="22">
        <v>87</v>
      </c>
      <c r="B91" s="27" t="s">
        <v>1139</v>
      </c>
      <c r="C91" s="21" t="s">
        <v>53</v>
      </c>
      <c r="D91" s="48">
        <v>4.07</v>
      </c>
      <c r="E91" s="48">
        <v>4.07</v>
      </c>
      <c r="F91" s="48">
        <v>179.53</v>
      </c>
      <c r="G91" s="48">
        <v>730.69</v>
      </c>
      <c r="H91" s="22" t="s">
        <v>1093</v>
      </c>
    </row>
    <row r="92" s="212" customFormat="1" customHeight="1" spans="1:8">
      <c r="A92" s="22">
        <v>88</v>
      </c>
      <c r="B92" s="27" t="s">
        <v>1140</v>
      </c>
      <c r="C92" s="21" t="s">
        <v>134</v>
      </c>
      <c r="D92" s="48">
        <v>3.76</v>
      </c>
      <c r="E92" s="48">
        <v>2.4</v>
      </c>
      <c r="F92" s="48">
        <v>179.53</v>
      </c>
      <c r="G92" s="48">
        <v>430.87</v>
      </c>
      <c r="H92" s="22" t="s">
        <v>1093</v>
      </c>
    </row>
    <row r="93" s="212" customFormat="1" customHeight="1" spans="1:8">
      <c r="A93" s="22">
        <v>89</v>
      </c>
      <c r="B93" s="27" t="s">
        <v>1141</v>
      </c>
      <c r="C93" s="21" t="s">
        <v>275</v>
      </c>
      <c r="D93" s="48">
        <v>5.34</v>
      </c>
      <c r="E93" s="48">
        <v>5.34</v>
      </c>
      <c r="F93" s="48">
        <v>179.53</v>
      </c>
      <c r="G93" s="48">
        <v>958.69</v>
      </c>
      <c r="H93" s="22" t="s">
        <v>1093</v>
      </c>
    </row>
    <row r="94" s="212" customFormat="1" customHeight="1" spans="1:8">
      <c r="A94" s="22">
        <v>90</v>
      </c>
      <c r="B94" s="27" t="s">
        <v>1142</v>
      </c>
      <c r="C94" s="27" t="s">
        <v>104</v>
      </c>
      <c r="D94" s="48">
        <v>3.81</v>
      </c>
      <c r="E94" s="48">
        <v>3.81</v>
      </c>
      <c r="F94" s="48">
        <v>179.53</v>
      </c>
      <c r="G94" s="48">
        <v>684.01</v>
      </c>
      <c r="H94" s="22" t="s">
        <v>1093</v>
      </c>
    </row>
    <row r="95" s="212" customFormat="1" customHeight="1" spans="1:8">
      <c r="A95" s="22">
        <v>91</v>
      </c>
      <c r="B95" s="27" t="s">
        <v>332</v>
      </c>
      <c r="C95" s="21" t="s">
        <v>19</v>
      </c>
      <c r="D95" s="48">
        <v>2.72</v>
      </c>
      <c r="E95" s="48">
        <v>2.38</v>
      </c>
      <c r="F95" s="48">
        <v>179.53</v>
      </c>
      <c r="G95" s="48">
        <v>427.28</v>
      </c>
      <c r="H95" s="22" t="s">
        <v>1093</v>
      </c>
    </row>
    <row r="96" s="212" customFormat="1" customHeight="1" spans="1:8">
      <c r="A96" s="22">
        <v>92</v>
      </c>
      <c r="B96" s="27" t="s">
        <v>1143</v>
      </c>
      <c r="C96" s="21" t="s">
        <v>89</v>
      </c>
      <c r="D96" s="48">
        <v>3.96</v>
      </c>
      <c r="E96" s="48">
        <v>3.46</v>
      </c>
      <c r="F96" s="48">
        <v>179.53</v>
      </c>
      <c r="G96" s="48">
        <v>621.17</v>
      </c>
      <c r="H96" s="22" t="s">
        <v>1093</v>
      </c>
    </row>
    <row r="97" s="212" customFormat="1" customHeight="1" spans="1:8">
      <c r="A97" s="22">
        <v>93</v>
      </c>
      <c r="B97" s="27" t="s">
        <v>1144</v>
      </c>
      <c r="C97" s="21" t="s">
        <v>56</v>
      </c>
      <c r="D97" s="48">
        <v>5.02</v>
      </c>
      <c r="E97" s="48">
        <v>3.6</v>
      </c>
      <c r="F97" s="48">
        <v>179.53</v>
      </c>
      <c r="G97" s="48">
        <v>646.31</v>
      </c>
      <c r="H97" s="22" t="s">
        <v>1093</v>
      </c>
    </row>
    <row r="98" s="212" customFormat="1" customHeight="1" spans="1:8">
      <c r="A98" s="22">
        <v>94</v>
      </c>
      <c r="B98" s="27" t="s">
        <v>1145</v>
      </c>
      <c r="C98" s="21" t="s">
        <v>59</v>
      </c>
      <c r="D98" s="48">
        <v>2.4</v>
      </c>
      <c r="E98" s="48">
        <v>2.4</v>
      </c>
      <c r="F98" s="48">
        <v>179.53</v>
      </c>
      <c r="G98" s="48">
        <v>430.87</v>
      </c>
      <c r="H98" s="22" t="s">
        <v>1093</v>
      </c>
    </row>
    <row r="99" s="212" customFormat="1" customHeight="1" spans="1:8">
      <c r="A99" s="22">
        <v>95</v>
      </c>
      <c r="B99" s="27" t="s">
        <v>1146</v>
      </c>
      <c r="C99" s="21" t="s">
        <v>12</v>
      </c>
      <c r="D99" s="48">
        <v>4.02</v>
      </c>
      <c r="E99" s="48">
        <v>4.02</v>
      </c>
      <c r="F99" s="48">
        <v>179.53</v>
      </c>
      <c r="G99" s="48">
        <v>721.71</v>
      </c>
      <c r="H99" s="22" t="s">
        <v>1093</v>
      </c>
    </row>
    <row r="100" s="212" customFormat="1" customHeight="1" spans="1:8">
      <c r="A100" s="22">
        <v>96</v>
      </c>
      <c r="B100" s="27" t="s">
        <v>1147</v>
      </c>
      <c r="C100" s="21" t="s">
        <v>23</v>
      </c>
      <c r="D100" s="48">
        <v>2.34</v>
      </c>
      <c r="E100" s="48">
        <v>2.34</v>
      </c>
      <c r="F100" s="48">
        <v>179.53</v>
      </c>
      <c r="G100" s="48">
        <v>420.1</v>
      </c>
      <c r="H100" s="22" t="s">
        <v>1093</v>
      </c>
    </row>
    <row r="101" s="212" customFormat="1" customHeight="1" spans="1:8">
      <c r="A101" s="22">
        <v>97</v>
      </c>
      <c r="B101" s="27" t="s">
        <v>1148</v>
      </c>
      <c r="C101" s="21" t="s">
        <v>23</v>
      </c>
      <c r="D101" s="48">
        <v>0.63</v>
      </c>
      <c r="E101" s="48">
        <v>0.63</v>
      </c>
      <c r="F101" s="48">
        <v>179.53</v>
      </c>
      <c r="G101" s="48">
        <v>113.1</v>
      </c>
      <c r="H101" s="22" t="s">
        <v>1093</v>
      </c>
    </row>
    <row r="102" s="212" customFormat="1" customHeight="1" spans="1:8">
      <c r="A102" s="22">
        <v>98</v>
      </c>
      <c r="B102" s="27" t="s">
        <v>1149</v>
      </c>
      <c r="C102" s="21" t="s">
        <v>56</v>
      </c>
      <c r="D102" s="48">
        <v>1.33</v>
      </c>
      <c r="E102" s="48">
        <v>0.52</v>
      </c>
      <c r="F102" s="48">
        <v>179.53</v>
      </c>
      <c r="G102" s="48">
        <v>93.36</v>
      </c>
      <c r="H102" s="22" t="s">
        <v>1093</v>
      </c>
    </row>
    <row r="103" s="212" customFormat="1" customHeight="1" spans="1:8">
      <c r="A103" s="22">
        <v>99</v>
      </c>
      <c r="B103" s="27" t="s">
        <v>1150</v>
      </c>
      <c r="C103" s="21" t="s">
        <v>73</v>
      </c>
      <c r="D103" s="48">
        <v>1.61</v>
      </c>
      <c r="E103" s="48">
        <v>1.26</v>
      </c>
      <c r="F103" s="48">
        <v>179.53</v>
      </c>
      <c r="G103" s="48">
        <v>226.21</v>
      </c>
      <c r="H103" s="22" t="s">
        <v>1093</v>
      </c>
    </row>
    <row r="104" s="212" customFormat="1" customHeight="1" spans="1:8">
      <c r="A104" s="22">
        <v>100</v>
      </c>
      <c r="B104" s="27" t="s">
        <v>1151</v>
      </c>
      <c r="C104" s="21" t="s">
        <v>48</v>
      </c>
      <c r="D104" s="48">
        <v>4.17</v>
      </c>
      <c r="E104" s="48">
        <v>4.17</v>
      </c>
      <c r="F104" s="48">
        <v>179.53</v>
      </c>
      <c r="G104" s="48">
        <v>748.64</v>
      </c>
      <c r="H104" s="22" t="s">
        <v>1093</v>
      </c>
    </row>
    <row r="105" s="212" customFormat="1" ht="26" customHeight="1" spans="1:8">
      <c r="A105" s="22">
        <v>101</v>
      </c>
      <c r="B105" s="27" t="s">
        <v>1152</v>
      </c>
      <c r="C105" s="21" t="s">
        <v>28</v>
      </c>
      <c r="D105" s="48">
        <v>3.43</v>
      </c>
      <c r="E105" s="48">
        <v>3.43</v>
      </c>
      <c r="F105" s="48">
        <v>179.53</v>
      </c>
      <c r="G105" s="48">
        <v>615.79</v>
      </c>
      <c r="H105" s="22" t="s">
        <v>1153</v>
      </c>
    </row>
    <row r="106" s="212" customFormat="1" ht="26" customHeight="1" spans="1:8">
      <c r="A106" s="22">
        <v>102</v>
      </c>
      <c r="B106" s="27" t="s">
        <v>1154</v>
      </c>
      <c r="C106" s="21" t="s">
        <v>89</v>
      </c>
      <c r="D106" s="48">
        <v>4.77</v>
      </c>
      <c r="E106" s="48">
        <v>4.77</v>
      </c>
      <c r="F106" s="48">
        <v>179.53</v>
      </c>
      <c r="G106" s="48">
        <v>856.36</v>
      </c>
      <c r="H106" s="22" t="s">
        <v>1153</v>
      </c>
    </row>
    <row r="107" s="212" customFormat="1" ht="26" customHeight="1" spans="1:8">
      <c r="A107" s="22">
        <v>103</v>
      </c>
      <c r="B107" s="27" t="s">
        <v>1155</v>
      </c>
      <c r="C107" s="21" t="s">
        <v>108</v>
      </c>
      <c r="D107" s="48">
        <v>4.05</v>
      </c>
      <c r="E107" s="48">
        <v>4.05</v>
      </c>
      <c r="F107" s="48">
        <v>179.53</v>
      </c>
      <c r="G107" s="48">
        <v>727.1</v>
      </c>
      <c r="H107" s="22" t="s">
        <v>1153</v>
      </c>
    </row>
    <row r="108" s="212" customFormat="1" ht="26" customHeight="1" spans="1:8">
      <c r="A108" s="22">
        <v>104</v>
      </c>
      <c r="B108" s="27" t="s">
        <v>1156</v>
      </c>
      <c r="C108" s="21" t="s">
        <v>26</v>
      </c>
      <c r="D108" s="48">
        <v>4.78</v>
      </c>
      <c r="E108" s="48">
        <v>4.78</v>
      </c>
      <c r="F108" s="48">
        <v>179.53</v>
      </c>
      <c r="G108" s="48">
        <v>858.15</v>
      </c>
      <c r="H108" s="22" t="s">
        <v>1153</v>
      </c>
    </row>
    <row r="109" s="212" customFormat="1" ht="26" customHeight="1" spans="1:8">
      <c r="A109" s="22">
        <v>105</v>
      </c>
      <c r="B109" s="38" t="s">
        <v>1157</v>
      </c>
      <c r="C109" s="151" t="s">
        <v>56</v>
      </c>
      <c r="D109" s="155">
        <v>5.91</v>
      </c>
      <c r="E109" s="155">
        <v>5.91</v>
      </c>
      <c r="F109" s="48">
        <v>179.53</v>
      </c>
      <c r="G109" s="48">
        <v>1061.02</v>
      </c>
      <c r="H109" s="22" t="s">
        <v>1153</v>
      </c>
    </row>
    <row r="110" s="212" customFormat="1" ht="26" customHeight="1" spans="1:8">
      <c r="A110" s="22">
        <v>106</v>
      </c>
      <c r="B110" s="27" t="s">
        <v>1158</v>
      </c>
      <c r="C110" s="21" t="s">
        <v>256</v>
      </c>
      <c r="D110" s="48">
        <v>6.57</v>
      </c>
      <c r="E110" s="48">
        <v>6.57</v>
      </c>
      <c r="F110" s="48">
        <v>179.53</v>
      </c>
      <c r="G110" s="48">
        <v>1179.51</v>
      </c>
      <c r="H110" s="22" t="s">
        <v>1153</v>
      </c>
    </row>
    <row r="111" s="212" customFormat="1" ht="26" customHeight="1" spans="1:8">
      <c r="A111" s="22">
        <v>107</v>
      </c>
      <c r="B111" s="27" t="s">
        <v>1159</v>
      </c>
      <c r="C111" s="21" t="s">
        <v>451</v>
      </c>
      <c r="D111" s="48">
        <v>6.63</v>
      </c>
      <c r="E111" s="48">
        <v>6.235</v>
      </c>
      <c r="F111" s="48">
        <v>179.53</v>
      </c>
      <c r="G111" s="48">
        <v>1119.37</v>
      </c>
      <c r="H111" s="22" t="s">
        <v>1153</v>
      </c>
    </row>
    <row r="112" s="212" customFormat="1" ht="26" customHeight="1" spans="1:8">
      <c r="A112" s="22">
        <v>108</v>
      </c>
      <c r="B112" s="27" t="s">
        <v>1160</v>
      </c>
      <c r="C112" s="21" t="s">
        <v>48</v>
      </c>
      <c r="D112" s="48">
        <v>4.88</v>
      </c>
      <c r="E112" s="48">
        <v>4.88</v>
      </c>
      <c r="F112" s="48">
        <v>179.53</v>
      </c>
      <c r="G112" s="48">
        <v>876.11</v>
      </c>
      <c r="H112" s="22" t="s">
        <v>1153</v>
      </c>
    </row>
    <row r="113" s="212" customFormat="1" ht="26" customHeight="1" spans="1:8">
      <c r="A113" s="22">
        <v>109</v>
      </c>
      <c r="B113" s="27" t="s">
        <v>1161</v>
      </c>
      <c r="C113" s="21" t="s">
        <v>53</v>
      </c>
      <c r="D113" s="48">
        <v>4.52</v>
      </c>
      <c r="E113" s="48">
        <v>4.52</v>
      </c>
      <c r="F113" s="48">
        <v>179.53</v>
      </c>
      <c r="G113" s="48">
        <v>811.48</v>
      </c>
      <c r="H113" s="22" t="s">
        <v>1153</v>
      </c>
    </row>
    <row r="114" s="212" customFormat="1" ht="26" customHeight="1" spans="1:8">
      <c r="A114" s="22">
        <v>110</v>
      </c>
      <c r="B114" s="27" t="s">
        <v>1162</v>
      </c>
      <c r="C114" s="21" t="s">
        <v>26</v>
      </c>
      <c r="D114" s="48">
        <v>6.11</v>
      </c>
      <c r="E114" s="48">
        <v>6.11</v>
      </c>
      <c r="F114" s="48">
        <v>179.53</v>
      </c>
      <c r="G114" s="48">
        <v>1096.93</v>
      </c>
      <c r="H114" s="22" t="s">
        <v>1153</v>
      </c>
    </row>
    <row r="115" s="212" customFormat="1" ht="26" customHeight="1" spans="1:8">
      <c r="A115" s="22">
        <v>111</v>
      </c>
      <c r="B115" s="38" t="s">
        <v>1163</v>
      </c>
      <c r="C115" s="151" t="s">
        <v>21</v>
      </c>
      <c r="D115" s="155">
        <v>4.11</v>
      </c>
      <c r="E115" s="155">
        <v>4.11</v>
      </c>
      <c r="F115" s="48">
        <v>179.53</v>
      </c>
      <c r="G115" s="48">
        <v>737.87</v>
      </c>
      <c r="H115" s="22" t="s">
        <v>1153</v>
      </c>
    </row>
    <row r="116" s="212" customFormat="1" ht="26" customHeight="1" spans="1:8">
      <c r="A116" s="22">
        <v>112</v>
      </c>
      <c r="B116" s="27" t="s">
        <v>1164</v>
      </c>
      <c r="C116" s="21" t="s">
        <v>354</v>
      </c>
      <c r="D116" s="48">
        <v>1.79</v>
      </c>
      <c r="E116" s="48">
        <v>1.79</v>
      </c>
      <c r="F116" s="48">
        <v>179.53</v>
      </c>
      <c r="G116" s="48">
        <v>321.36</v>
      </c>
      <c r="H116" s="22" t="s">
        <v>1153</v>
      </c>
    </row>
    <row r="117" s="212" customFormat="1" ht="26" customHeight="1" spans="1:8">
      <c r="A117" s="22">
        <v>113</v>
      </c>
      <c r="B117" s="27" t="s">
        <v>1165</v>
      </c>
      <c r="C117" s="21" t="s">
        <v>65</v>
      </c>
      <c r="D117" s="48">
        <v>7.07</v>
      </c>
      <c r="E117" s="48">
        <v>7.07</v>
      </c>
      <c r="F117" s="48">
        <v>179.53</v>
      </c>
      <c r="G117" s="48">
        <v>1269.28</v>
      </c>
      <c r="H117" s="22" t="s">
        <v>1153</v>
      </c>
    </row>
    <row r="118" s="212" customFormat="1" ht="26" customHeight="1" spans="1:8">
      <c r="A118" s="22">
        <v>114</v>
      </c>
      <c r="B118" s="27" t="s">
        <v>1166</v>
      </c>
      <c r="C118" s="21" t="s">
        <v>21</v>
      </c>
      <c r="D118" s="48">
        <v>5.99</v>
      </c>
      <c r="E118" s="48">
        <v>5.99</v>
      </c>
      <c r="F118" s="48">
        <v>179.53</v>
      </c>
      <c r="G118" s="48">
        <v>1075.38</v>
      </c>
      <c r="H118" s="22" t="s">
        <v>1153</v>
      </c>
    </row>
    <row r="119" s="212" customFormat="1" ht="26" customHeight="1" spans="1:8">
      <c r="A119" s="22">
        <v>115</v>
      </c>
      <c r="B119" s="27" t="s">
        <v>1167</v>
      </c>
      <c r="C119" s="21" t="s">
        <v>1168</v>
      </c>
      <c r="D119" s="48">
        <v>2.88</v>
      </c>
      <c r="E119" s="48">
        <v>2.88</v>
      </c>
      <c r="F119" s="48">
        <v>179.53</v>
      </c>
      <c r="G119" s="48">
        <v>517.05</v>
      </c>
      <c r="H119" s="22" t="s">
        <v>1153</v>
      </c>
    </row>
    <row r="120" s="212" customFormat="1" ht="26" customHeight="1" spans="1:8">
      <c r="A120" s="22">
        <v>116</v>
      </c>
      <c r="B120" s="27" t="s">
        <v>1169</v>
      </c>
      <c r="C120" s="21" t="s">
        <v>1170</v>
      </c>
      <c r="D120" s="48">
        <v>1.5</v>
      </c>
      <c r="E120" s="48">
        <v>1.5</v>
      </c>
      <c r="F120" s="48">
        <v>179.53</v>
      </c>
      <c r="G120" s="48">
        <v>269.3</v>
      </c>
      <c r="H120" s="22" t="s">
        <v>1153</v>
      </c>
    </row>
    <row r="121" s="212" customFormat="1" ht="26" customHeight="1" spans="1:8">
      <c r="A121" s="22">
        <v>117</v>
      </c>
      <c r="B121" s="27" t="s">
        <v>1171</v>
      </c>
      <c r="C121" s="21" t="s">
        <v>28</v>
      </c>
      <c r="D121" s="48">
        <v>2.26</v>
      </c>
      <c r="E121" s="48">
        <v>2.26</v>
      </c>
      <c r="F121" s="48">
        <v>179.53</v>
      </c>
      <c r="G121" s="48">
        <v>405.74</v>
      </c>
      <c r="H121" s="22" t="s">
        <v>1153</v>
      </c>
    </row>
    <row r="122" s="212" customFormat="1" ht="26" customHeight="1" spans="1:8">
      <c r="A122" s="22">
        <v>118</v>
      </c>
      <c r="B122" s="27" t="s">
        <v>1172</v>
      </c>
      <c r="C122" s="21" t="s">
        <v>56</v>
      </c>
      <c r="D122" s="48">
        <v>2.91</v>
      </c>
      <c r="E122" s="48">
        <v>2.91</v>
      </c>
      <c r="F122" s="48">
        <v>179.53</v>
      </c>
      <c r="G122" s="48">
        <v>522.43</v>
      </c>
      <c r="H122" s="22" t="s">
        <v>1153</v>
      </c>
    </row>
    <row r="123" s="212" customFormat="1" ht="26" customHeight="1" spans="1:8">
      <c r="A123" s="22">
        <v>119</v>
      </c>
      <c r="B123" s="27" t="s">
        <v>1173</v>
      </c>
      <c r="C123" s="21" t="s">
        <v>101</v>
      </c>
      <c r="D123" s="48">
        <v>0.88</v>
      </c>
      <c r="E123" s="48">
        <v>0.88</v>
      </c>
      <c r="F123" s="48">
        <v>179.53</v>
      </c>
      <c r="G123" s="48">
        <v>157.99</v>
      </c>
      <c r="H123" s="22" t="s">
        <v>1153</v>
      </c>
    </row>
    <row r="124" s="212" customFormat="1" ht="26" customHeight="1" spans="1:8">
      <c r="A124" s="22">
        <v>120</v>
      </c>
      <c r="B124" s="27" t="s">
        <v>1174</v>
      </c>
      <c r="C124" s="21" t="s">
        <v>28</v>
      </c>
      <c r="D124" s="48">
        <v>3.77</v>
      </c>
      <c r="E124" s="48">
        <v>3.77</v>
      </c>
      <c r="F124" s="48">
        <v>179.53</v>
      </c>
      <c r="G124" s="48">
        <v>676.83</v>
      </c>
      <c r="H124" s="22" t="s">
        <v>1153</v>
      </c>
    </row>
    <row r="125" s="212" customFormat="1" ht="26" customHeight="1" spans="1:8">
      <c r="A125" s="22">
        <v>121</v>
      </c>
      <c r="B125" s="27" t="s">
        <v>1175</v>
      </c>
      <c r="C125" s="21" t="s">
        <v>21</v>
      </c>
      <c r="D125" s="48">
        <v>3.37</v>
      </c>
      <c r="E125" s="48">
        <v>3.37</v>
      </c>
      <c r="F125" s="48">
        <v>179.53</v>
      </c>
      <c r="G125" s="48">
        <v>605.02</v>
      </c>
      <c r="H125" s="22" t="s">
        <v>1153</v>
      </c>
    </row>
    <row r="126" s="212" customFormat="1" customHeight="1" spans="1:8">
      <c r="A126" s="22">
        <v>122</v>
      </c>
      <c r="B126" s="27" t="s">
        <v>1176</v>
      </c>
      <c r="C126" s="21" t="s">
        <v>104</v>
      </c>
      <c r="D126" s="48">
        <v>6.19</v>
      </c>
      <c r="E126" s="48">
        <v>6.19</v>
      </c>
      <c r="F126" s="48">
        <v>179.53</v>
      </c>
      <c r="G126" s="48">
        <v>1111.29</v>
      </c>
      <c r="H126" s="22" t="s">
        <v>1177</v>
      </c>
    </row>
    <row r="127" s="212" customFormat="1" customHeight="1" spans="1:8">
      <c r="A127" s="22">
        <v>123</v>
      </c>
      <c r="B127" s="27" t="s">
        <v>1178</v>
      </c>
      <c r="C127" s="21" t="s">
        <v>53</v>
      </c>
      <c r="D127" s="48">
        <v>4.27</v>
      </c>
      <c r="E127" s="48">
        <v>4.27</v>
      </c>
      <c r="F127" s="48">
        <v>179.53</v>
      </c>
      <c r="G127" s="48">
        <v>766.59</v>
      </c>
      <c r="H127" s="22" t="s">
        <v>1177</v>
      </c>
    </row>
    <row r="128" s="212" customFormat="1" customHeight="1" spans="1:8">
      <c r="A128" s="22">
        <v>124</v>
      </c>
      <c r="B128" s="27" t="s">
        <v>1179</v>
      </c>
      <c r="C128" s="21" t="s">
        <v>26</v>
      </c>
      <c r="D128" s="48">
        <v>6.74</v>
      </c>
      <c r="E128" s="48">
        <v>6.74</v>
      </c>
      <c r="F128" s="48">
        <v>179.53</v>
      </c>
      <c r="G128" s="48">
        <v>1210.03</v>
      </c>
      <c r="H128" s="22" t="s">
        <v>1177</v>
      </c>
    </row>
    <row r="129" s="212" customFormat="1" customHeight="1" spans="1:8">
      <c r="A129" s="22">
        <v>125</v>
      </c>
      <c r="B129" s="27" t="s">
        <v>1180</v>
      </c>
      <c r="C129" s="21" t="s">
        <v>226</v>
      </c>
      <c r="D129" s="48">
        <v>0.6</v>
      </c>
      <c r="E129" s="48">
        <v>0.6</v>
      </c>
      <c r="F129" s="48">
        <v>179.53</v>
      </c>
      <c r="G129" s="48">
        <v>107.72</v>
      </c>
      <c r="H129" s="22" t="s">
        <v>1177</v>
      </c>
    </row>
    <row r="130" s="212" customFormat="1" customHeight="1" spans="1:8">
      <c r="A130" s="22">
        <v>126</v>
      </c>
      <c r="B130" s="27" t="s">
        <v>1181</v>
      </c>
      <c r="C130" s="21" t="s">
        <v>56</v>
      </c>
      <c r="D130" s="48">
        <v>8.69</v>
      </c>
      <c r="E130" s="48">
        <v>8.69</v>
      </c>
      <c r="F130" s="48">
        <v>179.53</v>
      </c>
      <c r="G130" s="48">
        <v>1560.12</v>
      </c>
      <c r="H130" s="22" t="s">
        <v>1177</v>
      </c>
    </row>
    <row r="131" s="212" customFormat="1" customHeight="1" spans="1:8">
      <c r="A131" s="22">
        <v>127</v>
      </c>
      <c r="B131" s="27" t="s">
        <v>1182</v>
      </c>
      <c r="C131" s="21" t="s">
        <v>21</v>
      </c>
      <c r="D131" s="48">
        <v>4.2</v>
      </c>
      <c r="E131" s="48">
        <v>4.2</v>
      </c>
      <c r="F131" s="48">
        <v>179.53</v>
      </c>
      <c r="G131" s="48">
        <v>754.03</v>
      </c>
      <c r="H131" s="22" t="s">
        <v>1177</v>
      </c>
    </row>
    <row r="132" s="212" customFormat="1" customHeight="1" spans="1:8">
      <c r="A132" s="22">
        <v>128</v>
      </c>
      <c r="B132" s="27" t="s">
        <v>1183</v>
      </c>
      <c r="C132" s="21" t="s">
        <v>460</v>
      </c>
      <c r="D132" s="48">
        <v>5.97</v>
      </c>
      <c r="E132" s="48">
        <v>5.97</v>
      </c>
      <c r="F132" s="48">
        <v>179.53</v>
      </c>
      <c r="G132" s="48">
        <v>1071.79</v>
      </c>
      <c r="H132" s="22" t="s">
        <v>1177</v>
      </c>
    </row>
    <row r="133" s="212" customFormat="1" customHeight="1" spans="1:8">
      <c r="A133" s="22">
        <v>129</v>
      </c>
      <c r="B133" s="27" t="s">
        <v>1184</v>
      </c>
      <c r="C133" s="21" t="s">
        <v>460</v>
      </c>
      <c r="D133" s="48">
        <v>3.81</v>
      </c>
      <c r="E133" s="48">
        <v>3.81</v>
      </c>
      <c r="F133" s="48">
        <v>179.53</v>
      </c>
      <c r="G133" s="48">
        <v>684.01</v>
      </c>
      <c r="H133" s="22" t="s">
        <v>1177</v>
      </c>
    </row>
    <row r="134" s="212" customFormat="1" customHeight="1" spans="1:8">
      <c r="A134" s="22">
        <v>130</v>
      </c>
      <c r="B134" s="27" t="s">
        <v>1185</v>
      </c>
      <c r="C134" s="21" t="s">
        <v>21</v>
      </c>
      <c r="D134" s="48">
        <v>1.87</v>
      </c>
      <c r="E134" s="48">
        <v>1.87</v>
      </c>
      <c r="F134" s="48">
        <v>179.53</v>
      </c>
      <c r="G134" s="48">
        <v>335.72</v>
      </c>
      <c r="H134" s="22" t="s">
        <v>1177</v>
      </c>
    </row>
    <row r="135" s="212" customFormat="1" customHeight="1" spans="1:8">
      <c r="A135" s="22">
        <v>131</v>
      </c>
      <c r="B135" s="27" t="s">
        <v>1186</v>
      </c>
      <c r="C135" s="21" t="s">
        <v>21</v>
      </c>
      <c r="D135" s="48">
        <v>3.22</v>
      </c>
      <c r="E135" s="48">
        <v>3.22</v>
      </c>
      <c r="F135" s="48">
        <v>179.53</v>
      </c>
      <c r="G135" s="48">
        <v>578.09</v>
      </c>
      <c r="H135" s="22" t="s">
        <v>1177</v>
      </c>
    </row>
    <row r="136" s="212" customFormat="1" customHeight="1" spans="1:8">
      <c r="A136" s="22">
        <v>132</v>
      </c>
      <c r="B136" s="27" t="s">
        <v>1187</v>
      </c>
      <c r="C136" s="21" t="s">
        <v>89</v>
      </c>
      <c r="D136" s="48">
        <v>4.28</v>
      </c>
      <c r="E136" s="48">
        <v>4.28</v>
      </c>
      <c r="F136" s="48">
        <v>179.53</v>
      </c>
      <c r="G136" s="48">
        <v>768.39</v>
      </c>
      <c r="H136" s="22" t="s">
        <v>1177</v>
      </c>
    </row>
    <row r="137" s="212" customFormat="1" customHeight="1" spans="1:8">
      <c r="A137" s="22">
        <v>133</v>
      </c>
      <c r="B137" s="27" t="s">
        <v>1188</v>
      </c>
      <c r="C137" s="21" t="s">
        <v>142</v>
      </c>
      <c r="D137" s="48">
        <v>2.13</v>
      </c>
      <c r="E137" s="48">
        <v>2.13</v>
      </c>
      <c r="F137" s="48">
        <v>179.53</v>
      </c>
      <c r="G137" s="48">
        <v>382.4</v>
      </c>
      <c r="H137" s="22" t="s">
        <v>1177</v>
      </c>
    </row>
    <row r="138" s="212" customFormat="1" customHeight="1" spans="1:8">
      <c r="A138" s="22">
        <v>134</v>
      </c>
      <c r="B138" s="27" t="s">
        <v>1189</v>
      </c>
      <c r="C138" s="21" t="s">
        <v>39</v>
      </c>
      <c r="D138" s="48">
        <v>3.08</v>
      </c>
      <c r="E138" s="48">
        <v>3.08</v>
      </c>
      <c r="F138" s="48">
        <v>179.53</v>
      </c>
      <c r="G138" s="48">
        <v>552.95</v>
      </c>
      <c r="H138" s="22" t="s">
        <v>1177</v>
      </c>
    </row>
    <row r="139" s="212" customFormat="1" customHeight="1" spans="1:8">
      <c r="A139" s="22">
        <v>135</v>
      </c>
      <c r="B139" s="27" t="s">
        <v>1190</v>
      </c>
      <c r="C139" s="21" t="s">
        <v>28</v>
      </c>
      <c r="D139" s="48">
        <v>3.96</v>
      </c>
      <c r="E139" s="48">
        <v>3.96</v>
      </c>
      <c r="F139" s="48">
        <v>179.53</v>
      </c>
      <c r="G139" s="48">
        <v>710.94</v>
      </c>
      <c r="H139" s="22" t="s">
        <v>1177</v>
      </c>
    </row>
    <row r="140" s="212" customFormat="1" customHeight="1" spans="1:8">
      <c r="A140" s="22">
        <v>136</v>
      </c>
      <c r="B140" s="27" t="s">
        <v>1191</v>
      </c>
      <c r="C140" s="21" t="s">
        <v>56</v>
      </c>
      <c r="D140" s="48">
        <v>8.44</v>
      </c>
      <c r="E140" s="48">
        <v>8.44</v>
      </c>
      <c r="F140" s="48">
        <v>179.53</v>
      </c>
      <c r="G140" s="48">
        <v>1515.23</v>
      </c>
      <c r="H140" s="22" t="s">
        <v>1177</v>
      </c>
    </row>
    <row r="141" s="212" customFormat="1" customHeight="1" spans="1:8">
      <c r="A141" s="22">
        <v>137</v>
      </c>
      <c r="B141" s="27" t="s">
        <v>1192</v>
      </c>
      <c r="C141" s="21" t="s">
        <v>26</v>
      </c>
      <c r="D141" s="48">
        <v>8.15</v>
      </c>
      <c r="E141" s="48">
        <v>8.15</v>
      </c>
      <c r="F141" s="48">
        <v>179.53</v>
      </c>
      <c r="G141" s="48">
        <v>1463.17</v>
      </c>
      <c r="H141" s="22" t="s">
        <v>1177</v>
      </c>
    </row>
    <row r="142" s="212" customFormat="1" customHeight="1" spans="1:8">
      <c r="A142" s="22">
        <v>138</v>
      </c>
      <c r="B142" s="27" t="s">
        <v>1193</v>
      </c>
      <c r="C142" s="21" t="s">
        <v>28</v>
      </c>
      <c r="D142" s="48">
        <v>1.92</v>
      </c>
      <c r="E142" s="48">
        <v>1.92</v>
      </c>
      <c r="F142" s="48">
        <v>179.53</v>
      </c>
      <c r="G142" s="48">
        <v>344.7</v>
      </c>
      <c r="H142" s="22" t="s">
        <v>1177</v>
      </c>
    </row>
    <row r="143" s="212" customFormat="1" customHeight="1" spans="1:8">
      <c r="A143" s="22">
        <v>139</v>
      </c>
      <c r="B143" s="27" t="s">
        <v>1194</v>
      </c>
      <c r="C143" s="21" t="s">
        <v>65</v>
      </c>
      <c r="D143" s="48">
        <v>7.8</v>
      </c>
      <c r="E143" s="48">
        <v>7.8</v>
      </c>
      <c r="F143" s="48">
        <v>179.53</v>
      </c>
      <c r="G143" s="48">
        <v>1400.33</v>
      </c>
      <c r="H143" s="22" t="s">
        <v>1177</v>
      </c>
    </row>
    <row r="144" s="212" customFormat="1" customHeight="1" spans="1:8">
      <c r="A144" s="22">
        <v>140</v>
      </c>
      <c r="B144" s="27" t="s">
        <v>1195</v>
      </c>
      <c r="C144" s="21" t="s">
        <v>104</v>
      </c>
      <c r="D144" s="48">
        <v>1.55</v>
      </c>
      <c r="E144" s="48">
        <v>1.55</v>
      </c>
      <c r="F144" s="48">
        <v>179.53</v>
      </c>
      <c r="G144" s="48">
        <v>278.27</v>
      </c>
      <c r="H144" s="22" t="s">
        <v>1177</v>
      </c>
    </row>
    <row r="145" s="212" customFormat="1" customHeight="1" spans="1:8">
      <c r="A145" s="22">
        <v>141</v>
      </c>
      <c r="B145" s="27" t="s">
        <v>1196</v>
      </c>
      <c r="C145" s="21" t="s">
        <v>23</v>
      </c>
      <c r="D145" s="48">
        <v>4.38</v>
      </c>
      <c r="E145" s="48">
        <v>4.38</v>
      </c>
      <c r="F145" s="48">
        <v>179.53</v>
      </c>
      <c r="G145" s="48">
        <v>786.34</v>
      </c>
      <c r="H145" s="22" t="s">
        <v>1177</v>
      </c>
    </row>
    <row r="146" s="212" customFormat="1" customHeight="1" spans="1:8">
      <c r="A146" s="22">
        <v>142</v>
      </c>
      <c r="B146" s="27" t="s">
        <v>1197</v>
      </c>
      <c r="C146" s="21" t="s">
        <v>372</v>
      </c>
      <c r="D146" s="48">
        <v>1.82</v>
      </c>
      <c r="E146" s="48">
        <v>1.82</v>
      </c>
      <c r="F146" s="48">
        <v>179.53</v>
      </c>
      <c r="G146" s="48">
        <v>326.74</v>
      </c>
      <c r="H146" s="22" t="s">
        <v>1177</v>
      </c>
    </row>
    <row r="147" s="212" customFormat="1" customHeight="1" spans="1:8">
      <c r="A147" s="22">
        <v>143</v>
      </c>
      <c r="B147" s="27" t="s">
        <v>1198</v>
      </c>
      <c r="C147" s="21" t="s">
        <v>15</v>
      </c>
      <c r="D147" s="48">
        <v>5.51</v>
      </c>
      <c r="E147" s="48">
        <v>5.51</v>
      </c>
      <c r="F147" s="48">
        <v>179.53</v>
      </c>
      <c r="G147" s="48">
        <v>989.21</v>
      </c>
      <c r="H147" s="22" t="s">
        <v>1199</v>
      </c>
    </row>
    <row r="148" s="212" customFormat="1" customHeight="1" spans="1:8">
      <c r="A148" s="22">
        <v>144</v>
      </c>
      <c r="B148" s="38" t="s">
        <v>1200</v>
      </c>
      <c r="C148" s="151" t="s">
        <v>28</v>
      </c>
      <c r="D148" s="155">
        <v>2.7</v>
      </c>
      <c r="E148" s="155">
        <v>2.7</v>
      </c>
      <c r="F148" s="48">
        <v>179.53</v>
      </c>
      <c r="G148" s="48">
        <v>484.73</v>
      </c>
      <c r="H148" s="22" t="s">
        <v>1199</v>
      </c>
    </row>
    <row r="149" s="212" customFormat="1" customHeight="1" spans="1:8">
      <c r="A149" s="22">
        <v>145</v>
      </c>
      <c r="B149" s="27" t="s">
        <v>1201</v>
      </c>
      <c r="C149" s="21" t="s">
        <v>48</v>
      </c>
      <c r="D149" s="48">
        <v>6.15</v>
      </c>
      <c r="E149" s="48">
        <v>6.15</v>
      </c>
      <c r="F149" s="48">
        <v>179.53</v>
      </c>
      <c r="G149" s="48">
        <v>1104.11</v>
      </c>
      <c r="H149" s="22" t="s">
        <v>1199</v>
      </c>
    </row>
    <row r="150" s="212" customFormat="1" customHeight="1" spans="1:8">
      <c r="A150" s="22">
        <v>146</v>
      </c>
      <c r="B150" s="27" t="s">
        <v>1202</v>
      </c>
      <c r="C150" s="21" t="s">
        <v>134</v>
      </c>
      <c r="D150" s="48">
        <v>5.24</v>
      </c>
      <c r="E150" s="48">
        <v>5.24</v>
      </c>
      <c r="F150" s="48">
        <v>179.53</v>
      </c>
      <c r="G150" s="48">
        <v>940.74</v>
      </c>
      <c r="H150" s="22" t="s">
        <v>1199</v>
      </c>
    </row>
    <row r="151" s="212" customFormat="1" customHeight="1" spans="1:8">
      <c r="A151" s="22">
        <v>147</v>
      </c>
      <c r="B151" s="27" t="s">
        <v>1203</v>
      </c>
      <c r="C151" s="21" t="s">
        <v>39</v>
      </c>
      <c r="D151" s="48">
        <v>5.52</v>
      </c>
      <c r="E151" s="48">
        <v>5.52</v>
      </c>
      <c r="F151" s="48">
        <v>179.53</v>
      </c>
      <c r="G151" s="48">
        <v>991.01</v>
      </c>
      <c r="H151" s="22" t="s">
        <v>1199</v>
      </c>
    </row>
    <row r="152" s="212" customFormat="1" customHeight="1" spans="1:8">
      <c r="A152" s="22">
        <v>148</v>
      </c>
      <c r="B152" s="38" t="s">
        <v>1098</v>
      </c>
      <c r="C152" s="151" t="s">
        <v>56</v>
      </c>
      <c r="D152" s="48">
        <v>4.25</v>
      </c>
      <c r="E152" s="48">
        <v>4.25</v>
      </c>
      <c r="F152" s="48">
        <v>179.53</v>
      </c>
      <c r="G152" s="48">
        <v>763</v>
      </c>
      <c r="H152" s="22" t="s">
        <v>1199</v>
      </c>
    </row>
    <row r="153" s="212" customFormat="1" customHeight="1" spans="1:8">
      <c r="A153" s="22">
        <v>149</v>
      </c>
      <c r="B153" s="27" t="s">
        <v>461</v>
      </c>
      <c r="C153" s="21" t="s">
        <v>48</v>
      </c>
      <c r="D153" s="48">
        <v>3.38</v>
      </c>
      <c r="E153" s="48">
        <v>3.38</v>
      </c>
      <c r="F153" s="48">
        <v>179.53</v>
      </c>
      <c r="G153" s="48">
        <v>606.81</v>
      </c>
      <c r="H153" s="22" t="s">
        <v>1199</v>
      </c>
    </row>
    <row r="154" s="212" customFormat="1" customHeight="1" spans="1:8">
      <c r="A154" s="22">
        <v>150</v>
      </c>
      <c r="B154" s="27" t="s">
        <v>1204</v>
      </c>
      <c r="C154" s="21" t="s">
        <v>56</v>
      </c>
      <c r="D154" s="48">
        <v>3.91</v>
      </c>
      <c r="E154" s="48">
        <v>3.91</v>
      </c>
      <c r="F154" s="48">
        <v>179.53</v>
      </c>
      <c r="G154" s="48">
        <v>701.96</v>
      </c>
      <c r="H154" s="22" t="s">
        <v>1199</v>
      </c>
    </row>
    <row r="155" s="212" customFormat="1" customHeight="1" spans="1:8">
      <c r="A155" s="22">
        <v>151</v>
      </c>
      <c r="B155" s="27" t="s">
        <v>1205</v>
      </c>
      <c r="C155" s="21" t="s">
        <v>59</v>
      </c>
      <c r="D155" s="48">
        <v>2.37</v>
      </c>
      <c r="E155" s="48">
        <v>2.37</v>
      </c>
      <c r="F155" s="48">
        <v>179.53</v>
      </c>
      <c r="G155" s="48">
        <v>425.49</v>
      </c>
      <c r="H155" s="22" t="s">
        <v>1199</v>
      </c>
    </row>
    <row r="156" s="212" customFormat="1" customHeight="1" spans="1:8">
      <c r="A156" s="22">
        <v>152</v>
      </c>
      <c r="B156" s="27" t="s">
        <v>1206</v>
      </c>
      <c r="C156" s="21" t="s">
        <v>1207</v>
      </c>
      <c r="D156" s="48">
        <v>1.56</v>
      </c>
      <c r="E156" s="48">
        <v>1.56</v>
      </c>
      <c r="F156" s="48">
        <v>179.53</v>
      </c>
      <c r="G156" s="48">
        <v>280.07</v>
      </c>
      <c r="H156" s="22" t="s">
        <v>1199</v>
      </c>
    </row>
    <row r="157" s="212" customFormat="1" customHeight="1" spans="1:8">
      <c r="A157" s="22">
        <v>153</v>
      </c>
      <c r="B157" s="27" t="s">
        <v>1208</v>
      </c>
      <c r="C157" s="21" t="s">
        <v>101</v>
      </c>
      <c r="D157" s="48">
        <v>5.04</v>
      </c>
      <c r="E157" s="48">
        <v>5.04</v>
      </c>
      <c r="F157" s="48">
        <v>179.53</v>
      </c>
      <c r="G157" s="48">
        <v>904.83</v>
      </c>
      <c r="H157" s="22" t="s">
        <v>1199</v>
      </c>
    </row>
    <row r="158" s="212" customFormat="1" customHeight="1" spans="1:8">
      <c r="A158" s="22">
        <v>154</v>
      </c>
      <c r="B158" s="27" t="s">
        <v>1165</v>
      </c>
      <c r="C158" s="21" t="s">
        <v>380</v>
      </c>
      <c r="D158" s="48">
        <v>6.52</v>
      </c>
      <c r="E158" s="48">
        <v>6.52</v>
      </c>
      <c r="F158" s="48">
        <v>179.53</v>
      </c>
      <c r="G158" s="48">
        <v>1170.54</v>
      </c>
      <c r="H158" s="22" t="s">
        <v>1199</v>
      </c>
    </row>
    <row r="159" s="212" customFormat="1" customHeight="1" spans="1:8">
      <c r="A159" s="22">
        <v>155</v>
      </c>
      <c r="B159" s="27" t="s">
        <v>1209</v>
      </c>
      <c r="C159" s="21" t="s">
        <v>19</v>
      </c>
      <c r="D159" s="48">
        <v>4.35</v>
      </c>
      <c r="E159" s="48">
        <v>4.35</v>
      </c>
      <c r="F159" s="48">
        <v>179.53</v>
      </c>
      <c r="G159" s="48">
        <v>780.96</v>
      </c>
      <c r="H159" s="22" t="s">
        <v>1199</v>
      </c>
    </row>
    <row r="160" s="212" customFormat="1" customHeight="1" spans="1:8">
      <c r="A160" s="22">
        <v>156</v>
      </c>
      <c r="B160" s="27" t="s">
        <v>1210</v>
      </c>
      <c r="C160" s="21" t="s">
        <v>21</v>
      </c>
      <c r="D160" s="48">
        <v>3.05</v>
      </c>
      <c r="E160" s="48">
        <v>3.05</v>
      </c>
      <c r="F160" s="48">
        <v>179.53</v>
      </c>
      <c r="G160" s="48">
        <v>547.57</v>
      </c>
      <c r="H160" s="22" t="s">
        <v>1199</v>
      </c>
    </row>
    <row r="161" s="212" customFormat="1" customHeight="1" spans="1:8">
      <c r="A161" s="22">
        <v>157</v>
      </c>
      <c r="B161" s="27" t="s">
        <v>1211</v>
      </c>
      <c r="C161" s="21" t="s">
        <v>806</v>
      </c>
      <c r="D161" s="48">
        <v>2.47</v>
      </c>
      <c r="E161" s="48">
        <v>2.47</v>
      </c>
      <c r="F161" s="48">
        <v>179.53</v>
      </c>
      <c r="G161" s="48">
        <v>443.44</v>
      </c>
      <c r="H161" s="22" t="s">
        <v>1199</v>
      </c>
    </row>
    <row r="162" s="212" customFormat="1" customHeight="1" spans="1:8">
      <c r="A162" s="22">
        <v>158</v>
      </c>
      <c r="B162" s="27" t="s">
        <v>1212</v>
      </c>
      <c r="C162" s="21" t="s">
        <v>21</v>
      </c>
      <c r="D162" s="48">
        <v>3.39</v>
      </c>
      <c r="E162" s="48">
        <v>3.39</v>
      </c>
      <c r="F162" s="48">
        <v>179.53</v>
      </c>
      <c r="G162" s="48">
        <v>608.61</v>
      </c>
      <c r="H162" s="22" t="s">
        <v>1199</v>
      </c>
    </row>
    <row r="163" s="212" customFormat="1" customHeight="1" spans="1:8">
      <c r="A163" s="22">
        <v>159</v>
      </c>
      <c r="B163" s="27" t="s">
        <v>1213</v>
      </c>
      <c r="C163" s="21" t="s">
        <v>39</v>
      </c>
      <c r="D163" s="48">
        <v>8.05</v>
      </c>
      <c r="E163" s="48">
        <v>8.05</v>
      </c>
      <c r="F163" s="48">
        <v>179.53</v>
      </c>
      <c r="G163" s="48">
        <v>1445.22</v>
      </c>
      <c r="H163" s="22" t="s">
        <v>1199</v>
      </c>
    </row>
    <row r="164" s="212" customFormat="1" customHeight="1" spans="1:8">
      <c r="A164" s="22">
        <v>160</v>
      </c>
      <c r="B164" s="27" t="s">
        <v>1214</v>
      </c>
      <c r="C164" s="21" t="s">
        <v>65</v>
      </c>
      <c r="D164" s="48">
        <v>4.89</v>
      </c>
      <c r="E164" s="48">
        <v>4.89</v>
      </c>
      <c r="F164" s="48">
        <v>179.53</v>
      </c>
      <c r="G164" s="48">
        <v>877.9</v>
      </c>
      <c r="H164" s="22" t="s">
        <v>1199</v>
      </c>
    </row>
    <row r="165" s="212" customFormat="1" customHeight="1" spans="1:8">
      <c r="A165" s="22">
        <v>161</v>
      </c>
      <c r="B165" s="27" t="s">
        <v>1215</v>
      </c>
      <c r="C165" s="21" t="s">
        <v>44</v>
      </c>
      <c r="D165" s="48">
        <v>3.55</v>
      </c>
      <c r="E165" s="48">
        <v>3.55</v>
      </c>
      <c r="F165" s="48">
        <v>179.53</v>
      </c>
      <c r="G165" s="48">
        <v>637.33</v>
      </c>
      <c r="H165" s="22" t="s">
        <v>1199</v>
      </c>
    </row>
    <row r="166" s="212" customFormat="1" customHeight="1" spans="1:8">
      <c r="A166" s="22">
        <v>162</v>
      </c>
      <c r="B166" s="27" t="s">
        <v>1216</v>
      </c>
      <c r="C166" s="21" t="s">
        <v>44</v>
      </c>
      <c r="D166" s="48">
        <v>0.79</v>
      </c>
      <c r="E166" s="48">
        <v>0.79</v>
      </c>
      <c r="F166" s="48">
        <v>179.53</v>
      </c>
      <c r="G166" s="48">
        <v>141.83</v>
      </c>
      <c r="H166" s="22" t="s">
        <v>1199</v>
      </c>
    </row>
    <row r="167" s="212" customFormat="1" customHeight="1" spans="1:8">
      <c r="A167" s="22">
        <v>163</v>
      </c>
      <c r="B167" s="27" t="s">
        <v>1217</v>
      </c>
      <c r="C167" s="21" t="s">
        <v>35</v>
      </c>
      <c r="D167" s="48">
        <v>1.68</v>
      </c>
      <c r="E167" s="48">
        <v>1.68</v>
      </c>
      <c r="F167" s="48">
        <v>179.53</v>
      </c>
      <c r="G167" s="48">
        <v>301.61</v>
      </c>
      <c r="H167" s="22" t="s">
        <v>1199</v>
      </c>
    </row>
    <row r="168" s="212" customFormat="1" customHeight="1" spans="1:8">
      <c r="A168" s="22">
        <v>164</v>
      </c>
      <c r="B168" s="27" t="s">
        <v>1218</v>
      </c>
      <c r="C168" s="21" t="s">
        <v>28</v>
      </c>
      <c r="D168" s="48">
        <v>3.83</v>
      </c>
      <c r="E168" s="48">
        <v>3.83</v>
      </c>
      <c r="F168" s="48">
        <v>179.53</v>
      </c>
      <c r="G168" s="48">
        <v>687.6</v>
      </c>
      <c r="H168" s="22" t="s">
        <v>1199</v>
      </c>
    </row>
    <row r="169" s="212" customFormat="1" customHeight="1" spans="1:8">
      <c r="A169" s="22">
        <v>165</v>
      </c>
      <c r="B169" s="27" t="s">
        <v>1219</v>
      </c>
      <c r="C169" s="21" t="s">
        <v>104</v>
      </c>
      <c r="D169" s="48">
        <v>5.42</v>
      </c>
      <c r="E169" s="48">
        <v>5.42</v>
      </c>
      <c r="F169" s="48">
        <v>179.53</v>
      </c>
      <c r="G169" s="48">
        <v>973.05</v>
      </c>
      <c r="H169" s="22" t="s">
        <v>1199</v>
      </c>
    </row>
    <row r="170" s="212" customFormat="1" customHeight="1" spans="1:8">
      <c r="A170" s="22">
        <v>166</v>
      </c>
      <c r="B170" s="27" t="s">
        <v>885</v>
      </c>
      <c r="C170" s="21" t="s">
        <v>41</v>
      </c>
      <c r="D170" s="48">
        <v>3.37</v>
      </c>
      <c r="E170" s="48">
        <v>3.37</v>
      </c>
      <c r="F170" s="48">
        <v>179.53</v>
      </c>
      <c r="G170" s="48">
        <v>605.02</v>
      </c>
      <c r="H170" s="22" t="s">
        <v>1199</v>
      </c>
    </row>
    <row r="171" s="212" customFormat="1" customHeight="1" spans="1:8">
      <c r="A171" s="22">
        <v>167</v>
      </c>
      <c r="B171" s="27" t="s">
        <v>1220</v>
      </c>
      <c r="C171" s="21" t="s">
        <v>12</v>
      </c>
      <c r="D171" s="48">
        <v>1</v>
      </c>
      <c r="E171" s="48">
        <v>1</v>
      </c>
      <c r="F171" s="48">
        <v>179.53</v>
      </c>
      <c r="G171" s="48">
        <v>179.53</v>
      </c>
      <c r="H171" s="22" t="s">
        <v>1199</v>
      </c>
    </row>
    <row r="172" s="212" customFormat="1" customHeight="1" spans="1:8">
      <c r="A172" s="22">
        <v>168</v>
      </c>
      <c r="B172" s="27" t="s">
        <v>1221</v>
      </c>
      <c r="C172" s="21" t="s">
        <v>28</v>
      </c>
      <c r="D172" s="48">
        <v>2.36</v>
      </c>
      <c r="E172" s="48">
        <v>2.36</v>
      </c>
      <c r="F172" s="48">
        <v>179.53</v>
      </c>
      <c r="G172" s="48">
        <v>423.69</v>
      </c>
      <c r="H172" s="22" t="s">
        <v>1199</v>
      </c>
    </row>
    <row r="173" s="212" customFormat="1" customHeight="1" spans="1:8">
      <c r="A173" s="22">
        <v>169</v>
      </c>
      <c r="B173" s="27" t="s">
        <v>1222</v>
      </c>
      <c r="C173" s="21" t="s">
        <v>134</v>
      </c>
      <c r="D173" s="48">
        <v>2.44</v>
      </c>
      <c r="E173" s="48">
        <v>2.44</v>
      </c>
      <c r="F173" s="48">
        <v>179.53</v>
      </c>
      <c r="G173" s="48">
        <v>438.05</v>
      </c>
      <c r="H173" s="22" t="s">
        <v>1199</v>
      </c>
    </row>
    <row r="174" s="212" customFormat="1" customHeight="1" spans="1:8">
      <c r="A174" s="22">
        <v>170</v>
      </c>
      <c r="B174" s="27" t="s">
        <v>1223</v>
      </c>
      <c r="C174" s="21" t="s">
        <v>41</v>
      </c>
      <c r="D174" s="48">
        <v>1.7</v>
      </c>
      <c r="E174" s="48">
        <v>1.7</v>
      </c>
      <c r="F174" s="48">
        <v>179.53</v>
      </c>
      <c r="G174" s="48">
        <v>305.2</v>
      </c>
      <c r="H174" s="22" t="s">
        <v>1199</v>
      </c>
    </row>
    <row r="175" s="212" customFormat="1" customHeight="1" spans="1:8">
      <c r="A175" s="22">
        <v>171</v>
      </c>
      <c r="B175" s="27" t="s">
        <v>1224</v>
      </c>
      <c r="C175" s="21" t="s">
        <v>56</v>
      </c>
      <c r="D175" s="48">
        <v>1.82</v>
      </c>
      <c r="E175" s="48">
        <v>1.82</v>
      </c>
      <c r="F175" s="48">
        <v>179.53</v>
      </c>
      <c r="G175" s="48">
        <v>326.74</v>
      </c>
      <c r="H175" s="22" t="s">
        <v>1199</v>
      </c>
    </row>
    <row r="176" s="212" customFormat="1" customHeight="1" spans="1:8">
      <c r="A176" s="22">
        <v>172</v>
      </c>
      <c r="B176" s="27" t="s">
        <v>1225</v>
      </c>
      <c r="C176" s="21" t="s">
        <v>142</v>
      </c>
      <c r="D176" s="48">
        <v>1.16</v>
      </c>
      <c r="E176" s="48">
        <v>1.16</v>
      </c>
      <c r="F176" s="48">
        <v>179.53</v>
      </c>
      <c r="G176" s="48">
        <v>208.25</v>
      </c>
      <c r="H176" s="22" t="s">
        <v>1199</v>
      </c>
    </row>
    <row r="177" s="212" customFormat="1" customHeight="1" spans="1:8">
      <c r="A177" s="22">
        <v>173</v>
      </c>
      <c r="B177" s="27" t="s">
        <v>1226</v>
      </c>
      <c r="C177" s="21" t="s">
        <v>91</v>
      </c>
      <c r="D177" s="48">
        <v>1.31</v>
      </c>
      <c r="E177" s="48">
        <v>1.31</v>
      </c>
      <c r="F177" s="48">
        <v>179.53</v>
      </c>
      <c r="G177" s="48">
        <v>235.18</v>
      </c>
      <c r="H177" s="22" t="s">
        <v>1199</v>
      </c>
    </row>
    <row r="178" s="212" customFormat="1" customHeight="1" spans="1:8">
      <c r="A178" s="22">
        <v>174</v>
      </c>
      <c r="B178" s="27" t="s">
        <v>1227</v>
      </c>
      <c r="C178" s="21" t="s">
        <v>35</v>
      </c>
      <c r="D178" s="48">
        <v>2.13</v>
      </c>
      <c r="E178" s="48">
        <v>2.13</v>
      </c>
      <c r="F178" s="48">
        <v>179.53</v>
      </c>
      <c r="G178" s="48">
        <v>382.4</v>
      </c>
      <c r="H178" s="22" t="s">
        <v>1199</v>
      </c>
    </row>
    <row r="179" s="212" customFormat="1" customHeight="1" spans="1:8">
      <c r="A179" s="22">
        <v>175</v>
      </c>
      <c r="B179" s="27" t="s">
        <v>1228</v>
      </c>
      <c r="C179" s="21" t="s">
        <v>89</v>
      </c>
      <c r="D179" s="48">
        <v>4.08</v>
      </c>
      <c r="E179" s="48">
        <v>4.08</v>
      </c>
      <c r="F179" s="48">
        <v>179.53</v>
      </c>
      <c r="G179" s="48">
        <v>732.48</v>
      </c>
      <c r="H179" s="22" t="s">
        <v>1199</v>
      </c>
    </row>
    <row r="180" s="212" customFormat="1" customHeight="1" spans="1:8">
      <c r="A180" s="22">
        <v>176</v>
      </c>
      <c r="B180" s="27" t="s">
        <v>1229</v>
      </c>
      <c r="C180" s="21" t="s">
        <v>108</v>
      </c>
      <c r="D180" s="48">
        <v>4.37</v>
      </c>
      <c r="E180" s="48">
        <v>4.37</v>
      </c>
      <c r="F180" s="48">
        <v>179.53</v>
      </c>
      <c r="G180" s="48">
        <v>784.55</v>
      </c>
      <c r="H180" s="22" t="s">
        <v>1199</v>
      </c>
    </row>
    <row r="181" s="212" customFormat="1" customHeight="1" spans="1:8">
      <c r="A181" s="22">
        <v>177</v>
      </c>
      <c r="B181" s="27" t="s">
        <v>1230</v>
      </c>
      <c r="C181" s="21" t="s">
        <v>21</v>
      </c>
      <c r="D181" s="48">
        <v>1.2</v>
      </c>
      <c r="E181" s="48">
        <v>1.2</v>
      </c>
      <c r="F181" s="48">
        <v>179.53</v>
      </c>
      <c r="G181" s="48">
        <v>215.44</v>
      </c>
      <c r="H181" s="22" t="s">
        <v>1199</v>
      </c>
    </row>
    <row r="182" s="212" customFormat="1" customHeight="1" spans="1:8">
      <c r="A182" s="22">
        <v>178</v>
      </c>
      <c r="B182" s="27" t="s">
        <v>1231</v>
      </c>
      <c r="C182" s="21" t="s">
        <v>12</v>
      </c>
      <c r="D182" s="48">
        <v>8.2</v>
      </c>
      <c r="E182" s="48">
        <v>8.2</v>
      </c>
      <c r="F182" s="48">
        <v>179.53</v>
      </c>
      <c r="G182" s="48">
        <v>1472.15</v>
      </c>
      <c r="H182" s="22" t="s">
        <v>1199</v>
      </c>
    </row>
    <row r="183" s="212" customFormat="1" customHeight="1" spans="1:8">
      <c r="A183" s="22">
        <v>179</v>
      </c>
      <c r="B183" s="27" t="s">
        <v>1232</v>
      </c>
      <c r="C183" s="21" t="s">
        <v>89</v>
      </c>
      <c r="D183" s="48">
        <v>5.69</v>
      </c>
      <c r="E183" s="48">
        <v>5.69</v>
      </c>
      <c r="F183" s="48">
        <v>179.53</v>
      </c>
      <c r="G183" s="48">
        <v>1021.53</v>
      </c>
      <c r="H183" s="22" t="s">
        <v>1199</v>
      </c>
    </row>
    <row r="184" s="212" customFormat="1" customHeight="1" spans="1:8">
      <c r="A184" s="22">
        <v>180</v>
      </c>
      <c r="B184" s="27" t="s">
        <v>1233</v>
      </c>
      <c r="C184" s="21" t="s">
        <v>19</v>
      </c>
      <c r="D184" s="48">
        <v>1.63</v>
      </c>
      <c r="E184" s="48">
        <v>1.63</v>
      </c>
      <c r="F184" s="48">
        <v>179.53</v>
      </c>
      <c r="G184" s="48">
        <v>292.63</v>
      </c>
      <c r="H184" s="22" t="s">
        <v>1199</v>
      </c>
    </row>
    <row r="185" s="212" customFormat="1" customHeight="1" spans="1:8">
      <c r="A185" s="22">
        <v>181</v>
      </c>
      <c r="B185" s="27" t="s">
        <v>1234</v>
      </c>
      <c r="C185" s="21" t="s">
        <v>12</v>
      </c>
      <c r="D185" s="48">
        <v>4.77</v>
      </c>
      <c r="E185" s="48">
        <v>4.77</v>
      </c>
      <c r="F185" s="48">
        <v>179.53</v>
      </c>
      <c r="G185" s="48">
        <v>856.36</v>
      </c>
      <c r="H185" s="22" t="s">
        <v>1199</v>
      </c>
    </row>
    <row r="186" s="212" customFormat="1" customHeight="1" spans="1:8">
      <c r="A186" s="22">
        <v>182</v>
      </c>
      <c r="B186" s="27" t="s">
        <v>1235</v>
      </c>
      <c r="C186" s="21" t="s">
        <v>134</v>
      </c>
      <c r="D186" s="48">
        <v>5.57</v>
      </c>
      <c r="E186" s="48">
        <v>5.57</v>
      </c>
      <c r="F186" s="48">
        <v>179.53</v>
      </c>
      <c r="G186" s="48">
        <v>999.98</v>
      </c>
      <c r="H186" s="22" t="s">
        <v>1199</v>
      </c>
    </row>
    <row r="187" s="212" customFormat="1" customHeight="1" spans="1:8">
      <c r="A187" s="22">
        <v>183</v>
      </c>
      <c r="B187" s="27" t="s">
        <v>1236</v>
      </c>
      <c r="C187" s="21" t="s">
        <v>28</v>
      </c>
      <c r="D187" s="48">
        <v>4.1</v>
      </c>
      <c r="E187" s="48">
        <v>4.1</v>
      </c>
      <c r="F187" s="48">
        <v>179.53</v>
      </c>
      <c r="G187" s="48">
        <v>736.07</v>
      </c>
      <c r="H187" s="22" t="s">
        <v>1199</v>
      </c>
    </row>
    <row r="188" s="212" customFormat="1" customHeight="1" spans="1:8">
      <c r="A188" s="22">
        <v>184</v>
      </c>
      <c r="B188" s="27" t="s">
        <v>1237</v>
      </c>
      <c r="C188" s="21" t="s">
        <v>15</v>
      </c>
      <c r="D188" s="48">
        <v>3.9</v>
      </c>
      <c r="E188" s="48">
        <v>3.9</v>
      </c>
      <c r="F188" s="48">
        <v>179.53</v>
      </c>
      <c r="G188" s="48">
        <v>700.17</v>
      </c>
      <c r="H188" s="22" t="s">
        <v>1199</v>
      </c>
    </row>
    <row r="189" s="212" customFormat="1" customHeight="1" spans="1:8">
      <c r="A189" s="22">
        <v>185</v>
      </c>
      <c r="B189" s="27" t="s">
        <v>1238</v>
      </c>
      <c r="C189" s="21" t="s">
        <v>104</v>
      </c>
      <c r="D189" s="48">
        <v>7.85</v>
      </c>
      <c r="E189" s="48">
        <v>7.85</v>
      </c>
      <c r="F189" s="48">
        <v>179.53</v>
      </c>
      <c r="G189" s="48">
        <v>1409.31</v>
      </c>
      <c r="H189" s="22" t="s">
        <v>1199</v>
      </c>
    </row>
    <row r="190" s="212" customFormat="1" customHeight="1" spans="1:8">
      <c r="A190" s="22">
        <v>186</v>
      </c>
      <c r="B190" s="27" t="s">
        <v>1239</v>
      </c>
      <c r="C190" s="21" t="s">
        <v>218</v>
      </c>
      <c r="D190" s="48">
        <v>6.9</v>
      </c>
      <c r="E190" s="48">
        <v>6.9</v>
      </c>
      <c r="F190" s="48">
        <v>179.53</v>
      </c>
      <c r="G190" s="48">
        <v>1238.76</v>
      </c>
      <c r="H190" s="22" t="s">
        <v>1199</v>
      </c>
    </row>
    <row r="191" s="212" customFormat="1" customHeight="1" spans="1:8">
      <c r="A191" s="22">
        <v>187</v>
      </c>
      <c r="B191" s="27" t="s">
        <v>1240</v>
      </c>
      <c r="C191" s="21" t="s">
        <v>12</v>
      </c>
      <c r="D191" s="48">
        <v>6.36</v>
      </c>
      <c r="E191" s="48">
        <v>6.36</v>
      </c>
      <c r="F191" s="48">
        <v>179.53</v>
      </c>
      <c r="G191" s="48">
        <v>1141.81</v>
      </c>
      <c r="H191" s="22" t="s">
        <v>1199</v>
      </c>
    </row>
    <row r="192" s="212" customFormat="1" customHeight="1" spans="1:8">
      <c r="A192" s="22">
        <v>188</v>
      </c>
      <c r="B192" s="27" t="s">
        <v>1241</v>
      </c>
      <c r="C192" s="21" t="s">
        <v>1242</v>
      </c>
      <c r="D192" s="48">
        <v>3.36</v>
      </c>
      <c r="E192" s="48">
        <v>3.36</v>
      </c>
      <c r="F192" s="48">
        <v>179.53</v>
      </c>
      <c r="G192" s="48">
        <v>603.22</v>
      </c>
      <c r="H192" s="22" t="s">
        <v>1199</v>
      </c>
    </row>
    <row r="193" s="212" customFormat="1" customHeight="1" spans="1:8">
      <c r="A193" s="22">
        <v>189</v>
      </c>
      <c r="B193" s="27" t="s">
        <v>1243</v>
      </c>
      <c r="C193" s="21" t="s">
        <v>134</v>
      </c>
      <c r="D193" s="48">
        <v>9.63</v>
      </c>
      <c r="E193" s="48">
        <v>9.63</v>
      </c>
      <c r="F193" s="48">
        <v>179.53</v>
      </c>
      <c r="G193" s="48">
        <v>1728.87</v>
      </c>
      <c r="H193" s="22" t="s">
        <v>1199</v>
      </c>
    </row>
    <row r="194" s="212" customFormat="1" customHeight="1" spans="1:8">
      <c r="A194" s="22">
        <v>190</v>
      </c>
      <c r="B194" s="27" t="s">
        <v>1244</v>
      </c>
      <c r="C194" s="21" t="s">
        <v>15</v>
      </c>
      <c r="D194" s="48">
        <v>0.57</v>
      </c>
      <c r="E194" s="48">
        <v>0.57</v>
      </c>
      <c r="F194" s="48">
        <v>179.53</v>
      </c>
      <c r="G194" s="48">
        <v>102.33</v>
      </c>
      <c r="H194" s="22" t="s">
        <v>1199</v>
      </c>
    </row>
    <row r="195" s="212" customFormat="1" customHeight="1" spans="1:8">
      <c r="A195" s="22">
        <v>191</v>
      </c>
      <c r="B195" s="27" t="s">
        <v>1245</v>
      </c>
      <c r="C195" s="21" t="s">
        <v>21</v>
      </c>
      <c r="D195" s="48">
        <v>4.66</v>
      </c>
      <c r="E195" s="48">
        <v>4.66</v>
      </c>
      <c r="F195" s="48">
        <v>179.53</v>
      </c>
      <c r="G195" s="48">
        <v>836.61</v>
      </c>
      <c r="H195" s="22" t="s">
        <v>1246</v>
      </c>
    </row>
    <row r="196" s="212" customFormat="1" customHeight="1" spans="1:8">
      <c r="A196" s="22">
        <v>192</v>
      </c>
      <c r="B196" s="27" t="s">
        <v>1247</v>
      </c>
      <c r="C196" s="21" t="s">
        <v>12</v>
      </c>
      <c r="D196" s="48">
        <v>2.42</v>
      </c>
      <c r="E196" s="48">
        <v>2.42</v>
      </c>
      <c r="F196" s="48">
        <v>179.53</v>
      </c>
      <c r="G196" s="48">
        <v>434.46</v>
      </c>
      <c r="H196" s="22" t="s">
        <v>1246</v>
      </c>
    </row>
    <row r="197" s="212" customFormat="1" customHeight="1" spans="1:8">
      <c r="A197" s="22">
        <v>193</v>
      </c>
      <c r="B197" s="27" t="s">
        <v>1248</v>
      </c>
      <c r="C197" s="21" t="s">
        <v>44</v>
      </c>
      <c r="D197" s="48">
        <v>6.22</v>
      </c>
      <c r="E197" s="48">
        <v>6.22</v>
      </c>
      <c r="F197" s="48">
        <v>179.53</v>
      </c>
      <c r="G197" s="48">
        <v>1116.68</v>
      </c>
      <c r="H197" s="22" t="s">
        <v>1246</v>
      </c>
    </row>
    <row r="198" s="212" customFormat="1" customHeight="1" spans="1:8">
      <c r="A198" s="22">
        <v>194</v>
      </c>
      <c r="B198" s="27" t="s">
        <v>1249</v>
      </c>
      <c r="C198" s="21" t="s">
        <v>48</v>
      </c>
      <c r="D198" s="48">
        <v>3.44</v>
      </c>
      <c r="E198" s="48">
        <v>3.44</v>
      </c>
      <c r="F198" s="48">
        <v>179.53</v>
      </c>
      <c r="G198" s="48">
        <v>617.58</v>
      </c>
      <c r="H198" s="22" t="s">
        <v>1246</v>
      </c>
    </row>
    <row r="199" s="212" customFormat="1" customHeight="1" spans="1:8">
      <c r="A199" s="22">
        <v>195</v>
      </c>
      <c r="B199" s="27" t="s">
        <v>1250</v>
      </c>
      <c r="C199" s="21" t="s">
        <v>28</v>
      </c>
      <c r="D199" s="48">
        <v>2.72</v>
      </c>
      <c r="E199" s="48">
        <v>2.72</v>
      </c>
      <c r="F199" s="48">
        <v>179.53</v>
      </c>
      <c r="G199" s="48">
        <v>488.32</v>
      </c>
      <c r="H199" s="22" t="s">
        <v>1246</v>
      </c>
    </row>
    <row r="200" s="212" customFormat="1" customHeight="1" spans="1:8">
      <c r="A200" s="22">
        <v>196</v>
      </c>
      <c r="B200" s="27" t="s">
        <v>1251</v>
      </c>
      <c r="C200" s="21" t="s">
        <v>1252</v>
      </c>
      <c r="D200" s="48">
        <v>3.06</v>
      </c>
      <c r="E200" s="48">
        <v>3.06</v>
      </c>
      <c r="F200" s="48">
        <v>179.53</v>
      </c>
      <c r="G200" s="48">
        <v>549.36</v>
      </c>
      <c r="H200" s="22" t="s">
        <v>1246</v>
      </c>
    </row>
    <row r="201" s="212" customFormat="1" customHeight="1" spans="1:8">
      <c r="A201" s="22">
        <v>197</v>
      </c>
      <c r="B201" s="27" t="s">
        <v>1253</v>
      </c>
      <c r="C201" s="21" t="s">
        <v>35</v>
      </c>
      <c r="D201" s="48">
        <v>4.49</v>
      </c>
      <c r="E201" s="48">
        <v>4.49</v>
      </c>
      <c r="F201" s="48">
        <v>179.53</v>
      </c>
      <c r="G201" s="48">
        <v>806.09</v>
      </c>
      <c r="H201" s="22" t="s">
        <v>1246</v>
      </c>
    </row>
    <row r="202" s="212" customFormat="1" customHeight="1" spans="1:8">
      <c r="A202" s="22">
        <v>198</v>
      </c>
      <c r="B202" s="27" t="s">
        <v>1254</v>
      </c>
      <c r="C202" s="21" t="s">
        <v>21</v>
      </c>
      <c r="D202" s="48">
        <v>5.64</v>
      </c>
      <c r="E202" s="48">
        <v>5.64</v>
      </c>
      <c r="F202" s="48">
        <v>179.53</v>
      </c>
      <c r="G202" s="48">
        <v>1012.55</v>
      </c>
      <c r="H202" s="22" t="s">
        <v>1246</v>
      </c>
    </row>
    <row r="203" s="212" customFormat="1" customHeight="1" spans="1:8">
      <c r="A203" s="22">
        <v>199</v>
      </c>
      <c r="B203" s="27" t="s">
        <v>1255</v>
      </c>
      <c r="C203" s="21" t="s">
        <v>142</v>
      </c>
      <c r="D203" s="48">
        <v>1.54</v>
      </c>
      <c r="E203" s="48">
        <v>1.54</v>
      </c>
      <c r="F203" s="48">
        <v>179.53</v>
      </c>
      <c r="G203" s="48">
        <v>276.48</v>
      </c>
      <c r="H203" s="22" t="s">
        <v>1246</v>
      </c>
    </row>
    <row r="204" s="212" customFormat="1" customHeight="1" spans="1:8">
      <c r="A204" s="22">
        <v>200</v>
      </c>
      <c r="B204" s="27" t="s">
        <v>1239</v>
      </c>
      <c r="C204" s="21" t="s">
        <v>15</v>
      </c>
      <c r="D204" s="48">
        <v>6.82</v>
      </c>
      <c r="E204" s="48">
        <v>6.82</v>
      </c>
      <c r="F204" s="48">
        <v>179.53</v>
      </c>
      <c r="G204" s="48">
        <v>1224.39</v>
      </c>
      <c r="H204" s="22" t="s">
        <v>1246</v>
      </c>
    </row>
    <row r="205" s="212" customFormat="1" customHeight="1" spans="1:8">
      <c r="A205" s="22">
        <v>201</v>
      </c>
      <c r="B205" s="27" t="s">
        <v>1256</v>
      </c>
      <c r="C205" s="21" t="s">
        <v>12</v>
      </c>
      <c r="D205" s="48">
        <v>7.88</v>
      </c>
      <c r="E205" s="48">
        <v>7.88</v>
      </c>
      <c r="F205" s="48">
        <v>179.53</v>
      </c>
      <c r="G205" s="48">
        <v>1414.7</v>
      </c>
      <c r="H205" s="22" t="s">
        <v>1246</v>
      </c>
    </row>
    <row r="206" s="212" customFormat="1" customHeight="1" spans="1:8">
      <c r="A206" s="22">
        <v>202</v>
      </c>
      <c r="B206" s="27" t="s">
        <v>1257</v>
      </c>
      <c r="C206" s="21" t="s">
        <v>134</v>
      </c>
      <c r="D206" s="48">
        <v>4.49</v>
      </c>
      <c r="E206" s="48">
        <v>4.49</v>
      </c>
      <c r="F206" s="48">
        <v>179.53</v>
      </c>
      <c r="G206" s="48">
        <v>806.09</v>
      </c>
      <c r="H206" s="22" t="s">
        <v>1246</v>
      </c>
    </row>
    <row r="207" s="212" customFormat="1" customHeight="1" spans="1:8">
      <c r="A207" s="22">
        <v>203</v>
      </c>
      <c r="B207" s="27" t="s">
        <v>1258</v>
      </c>
      <c r="C207" s="21" t="s">
        <v>134</v>
      </c>
      <c r="D207" s="48">
        <v>5.88</v>
      </c>
      <c r="E207" s="48">
        <v>5.88</v>
      </c>
      <c r="F207" s="48">
        <v>179.53</v>
      </c>
      <c r="G207" s="48">
        <v>1055.64</v>
      </c>
      <c r="H207" s="22" t="s">
        <v>1246</v>
      </c>
    </row>
    <row r="208" s="212" customFormat="1" customHeight="1" spans="1:8">
      <c r="A208" s="22">
        <v>204</v>
      </c>
      <c r="B208" s="27" t="s">
        <v>1238</v>
      </c>
      <c r="C208" s="21" t="s">
        <v>852</v>
      </c>
      <c r="D208" s="48">
        <v>7.35</v>
      </c>
      <c r="E208" s="48">
        <v>7.35</v>
      </c>
      <c r="F208" s="48">
        <v>179.53</v>
      </c>
      <c r="G208" s="48">
        <v>1319.55</v>
      </c>
      <c r="H208" s="22" t="s">
        <v>1246</v>
      </c>
    </row>
    <row r="209" s="212" customFormat="1" customHeight="1" spans="1:8">
      <c r="A209" s="22">
        <v>205</v>
      </c>
      <c r="B209" s="27" t="s">
        <v>1259</v>
      </c>
      <c r="C209" s="21" t="s">
        <v>1260</v>
      </c>
      <c r="D209" s="48">
        <v>6.26</v>
      </c>
      <c r="E209" s="48">
        <v>6.26</v>
      </c>
      <c r="F209" s="48">
        <v>179.53</v>
      </c>
      <c r="G209" s="48">
        <v>1123.86</v>
      </c>
      <c r="H209" s="22" t="s">
        <v>1246</v>
      </c>
    </row>
    <row r="210" s="212" customFormat="1" customHeight="1" spans="1:8">
      <c r="A210" s="22">
        <v>206</v>
      </c>
      <c r="B210" s="27" t="s">
        <v>1261</v>
      </c>
      <c r="C210" s="21" t="s">
        <v>39</v>
      </c>
      <c r="D210" s="48">
        <v>3.17</v>
      </c>
      <c r="E210" s="48">
        <v>3.17</v>
      </c>
      <c r="F210" s="48">
        <v>179.53</v>
      </c>
      <c r="G210" s="48">
        <v>569.11</v>
      </c>
      <c r="H210" s="22" t="s">
        <v>1246</v>
      </c>
    </row>
    <row r="211" s="212" customFormat="1" customHeight="1" spans="1:8">
      <c r="A211" s="22">
        <v>207</v>
      </c>
      <c r="B211" s="27" t="s">
        <v>1262</v>
      </c>
      <c r="C211" s="21" t="s">
        <v>172</v>
      </c>
      <c r="D211" s="48">
        <v>4.4</v>
      </c>
      <c r="E211" s="48">
        <v>4.4</v>
      </c>
      <c r="F211" s="48">
        <v>179.53</v>
      </c>
      <c r="G211" s="48">
        <v>789.93</v>
      </c>
      <c r="H211" s="22" t="s">
        <v>1246</v>
      </c>
    </row>
    <row r="212" s="212" customFormat="1" customHeight="1" spans="1:8">
      <c r="A212" s="22">
        <v>208</v>
      </c>
      <c r="B212" s="27" t="s">
        <v>1263</v>
      </c>
      <c r="C212" s="21" t="s">
        <v>35</v>
      </c>
      <c r="D212" s="48">
        <v>6.49</v>
      </c>
      <c r="E212" s="48">
        <v>6.49</v>
      </c>
      <c r="F212" s="48">
        <v>179.53</v>
      </c>
      <c r="G212" s="48">
        <v>1165.15</v>
      </c>
      <c r="H212" s="22" t="s">
        <v>1246</v>
      </c>
    </row>
    <row r="213" s="212" customFormat="1" customHeight="1" spans="1:8">
      <c r="A213" s="22">
        <v>209</v>
      </c>
      <c r="B213" s="27" t="s">
        <v>1264</v>
      </c>
      <c r="C213" s="21" t="s">
        <v>1265</v>
      </c>
      <c r="D213" s="48">
        <v>4.78</v>
      </c>
      <c r="E213" s="48">
        <v>4.78</v>
      </c>
      <c r="F213" s="48">
        <v>179.53</v>
      </c>
      <c r="G213" s="48">
        <v>858.15</v>
      </c>
      <c r="H213" s="22" t="s">
        <v>1246</v>
      </c>
    </row>
    <row r="214" s="212" customFormat="1" customHeight="1" spans="1:8">
      <c r="A214" s="22">
        <v>210</v>
      </c>
      <c r="B214" s="27" t="s">
        <v>1266</v>
      </c>
      <c r="C214" s="21" t="s">
        <v>56</v>
      </c>
      <c r="D214" s="48">
        <v>5.58</v>
      </c>
      <c r="E214" s="48">
        <v>5.58</v>
      </c>
      <c r="F214" s="48">
        <v>179.53</v>
      </c>
      <c r="G214" s="48">
        <v>1001.78</v>
      </c>
      <c r="H214" s="22" t="s">
        <v>1246</v>
      </c>
    </row>
    <row r="215" s="212" customFormat="1" customHeight="1" spans="1:8">
      <c r="A215" s="22">
        <v>211</v>
      </c>
      <c r="B215" s="27" t="s">
        <v>1267</v>
      </c>
      <c r="C215" s="21" t="s">
        <v>39</v>
      </c>
      <c r="D215" s="48">
        <v>3.55</v>
      </c>
      <c r="E215" s="48">
        <v>3.55</v>
      </c>
      <c r="F215" s="48">
        <v>179.53</v>
      </c>
      <c r="G215" s="48">
        <v>637.33</v>
      </c>
      <c r="H215" s="22" t="s">
        <v>1246</v>
      </c>
    </row>
    <row r="216" s="212" customFormat="1" customHeight="1" spans="1:8">
      <c r="A216" s="22">
        <v>212</v>
      </c>
      <c r="B216" s="27" t="s">
        <v>1268</v>
      </c>
      <c r="C216" s="21" t="s">
        <v>19</v>
      </c>
      <c r="D216" s="48">
        <v>6.55</v>
      </c>
      <c r="E216" s="48">
        <v>6.55</v>
      </c>
      <c r="F216" s="48">
        <v>179.53</v>
      </c>
      <c r="G216" s="48">
        <v>1175.92</v>
      </c>
      <c r="H216" s="22" t="s">
        <v>1246</v>
      </c>
    </row>
    <row r="217" s="212" customFormat="1" customHeight="1" spans="1:8">
      <c r="A217" s="22">
        <v>213</v>
      </c>
      <c r="B217" s="27" t="s">
        <v>1269</v>
      </c>
      <c r="C217" s="21" t="s">
        <v>48</v>
      </c>
      <c r="D217" s="48">
        <v>5.96</v>
      </c>
      <c r="E217" s="48">
        <v>5.96</v>
      </c>
      <c r="F217" s="48">
        <v>179.53</v>
      </c>
      <c r="G217" s="48">
        <v>1070</v>
      </c>
      <c r="H217" s="22" t="s">
        <v>1246</v>
      </c>
    </row>
    <row r="218" s="212" customFormat="1" customHeight="1" spans="1:8">
      <c r="A218" s="22">
        <v>214</v>
      </c>
      <c r="B218" s="27" t="s">
        <v>1270</v>
      </c>
      <c r="C218" s="21" t="s">
        <v>56</v>
      </c>
      <c r="D218" s="48">
        <v>4.71</v>
      </c>
      <c r="E218" s="48">
        <v>4.71</v>
      </c>
      <c r="F218" s="48">
        <v>179.53</v>
      </c>
      <c r="G218" s="48">
        <v>845.59</v>
      </c>
      <c r="H218" s="22" t="s">
        <v>1246</v>
      </c>
    </row>
    <row r="219" s="212" customFormat="1" customHeight="1" spans="1:8">
      <c r="A219" s="22">
        <v>215</v>
      </c>
      <c r="B219" s="27" t="s">
        <v>1271</v>
      </c>
      <c r="C219" s="21" t="s">
        <v>15</v>
      </c>
      <c r="D219" s="48">
        <v>10.02</v>
      </c>
      <c r="E219" s="48">
        <v>10.02</v>
      </c>
      <c r="F219" s="48">
        <v>179.53</v>
      </c>
      <c r="G219" s="48">
        <v>1798.89</v>
      </c>
      <c r="H219" s="22" t="s">
        <v>1246</v>
      </c>
    </row>
    <row r="220" s="212" customFormat="1" customHeight="1" spans="1:8">
      <c r="A220" s="22">
        <v>216</v>
      </c>
      <c r="B220" s="27" t="s">
        <v>1272</v>
      </c>
      <c r="C220" s="21" t="s">
        <v>576</v>
      </c>
      <c r="D220" s="48">
        <v>8.2</v>
      </c>
      <c r="E220" s="48">
        <v>8.2</v>
      </c>
      <c r="F220" s="48">
        <v>179.53</v>
      </c>
      <c r="G220" s="48">
        <v>1472.15</v>
      </c>
      <c r="H220" s="22" t="s">
        <v>1246</v>
      </c>
    </row>
    <row r="221" s="212" customFormat="1" customHeight="1" spans="1:8">
      <c r="A221" s="22">
        <v>217</v>
      </c>
      <c r="B221" s="27" t="s">
        <v>1273</v>
      </c>
      <c r="C221" s="21" t="s">
        <v>63</v>
      </c>
      <c r="D221" s="48">
        <v>2.45</v>
      </c>
      <c r="E221" s="48">
        <v>2.45</v>
      </c>
      <c r="F221" s="48">
        <v>179.53</v>
      </c>
      <c r="G221" s="48">
        <v>439.85</v>
      </c>
      <c r="H221" s="22" t="s">
        <v>1246</v>
      </c>
    </row>
    <row r="222" s="212" customFormat="1" customHeight="1" spans="1:8">
      <c r="A222" s="22">
        <v>218</v>
      </c>
      <c r="B222" s="38" t="s">
        <v>1274</v>
      </c>
      <c r="C222" s="151" t="s">
        <v>852</v>
      </c>
      <c r="D222" s="155">
        <v>2.73</v>
      </c>
      <c r="E222" s="155">
        <v>2.73</v>
      </c>
      <c r="F222" s="48">
        <v>179.53</v>
      </c>
      <c r="G222" s="48">
        <v>490.12</v>
      </c>
      <c r="H222" s="22" t="s">
        <v>1246</v>
      </c>
    </row>
    <row r="223" s="212" customFormat="1" customHeight="1" spans="1:8">
      <c r="A223" s="22">
        <v>219</v>
      </c>
      <c r="B223" s="27" t="s">
        <v>1275</v>
      </c>
      <c r="C223" s="21" t="s">
        <v>226</v>
      </c>
      <c r="D223" s="48">
        <v>3.17</v>
      </c>
      <c r="E223" s="48">
        <v>3.17</v>
      </c>
      <c r="F223" s="48">
        <v>179.53</v>
      </c>
      <c r="G223" s="48">
        <v>569.11</v>
      </c>
      <c r="H223" s="22" t="s">
        <v>1246</v>
      </c>
    </row>
    <row r="224" s="212" customFormat="1" customHeight="1" spans="1:8">
      <c r="A224" s="22">
        <v>220</v>
      </c>
      <c r="B224" s="27" t="s">
        <v>1276</v>
      </c>
      <c r="C224" s="21" t="s">
        <v>39</v>
      </c>
      <c r="D224" s="48">
        <v>5.11</v>
      </c>
      <c r="E224" s="48">
        <v>5.11</v>
      </c>
      <c r="F224" s="48">
        <v>179.53</v>
      </c>
      <c r="G224" s="48">
        <v>917.4</v>
      </c>
      <c r="H224" s="22" t="s">
        <v>1246</v>
      </c>
    </row>
    <row r="225" s="212" customFormat="1" customHeight="1" spans="1:8">
      <c r="A225" s="22">
        <v>221</v>
      </c>
      <c r="B225" s="38" t="s">
        <v>1277</v>
      </c>
      <c r="C225" s="151" t="s">
        <v>44</v>
      </c>
      <c r="D225" s="48">
        <v>2.75</v>
      </c>
      <c r="E225" s="48">
        <v>2.75</v>
      </c>
      <c r="F225" s="48">
        <v>179.53</v>
      </c>
      <c r="G225" s="48">
        <v>493.71</v>
      </c>
      <c r="H225" s="22" t="s">
        <v>1278</v>
      </c>
    </row>
    <row r="226" s="212" customFormat="1" customHeight="1" spans="1:8">
      <c r="A226" s="22">
        <v>222</v>
      </c>
      <c r="B226" s="27" t="s">
        <v>1279</v>
      </c>
      <c r="C226" s="21" t="s">
        <v>12</v>
      </c>
      <c r="D226" s="48">
        <v>4.71</v>
      </c>
      <c r="E226" s="48">
        <v>4.71</v>
      </c>
      <c r="F226" s="48">
        <v>179.53</v>
      </c>
      <c r="G226" s="48">
        <v>845.59</v>
      </c>
      <c r="H226" s="22" t="s">
        <v>1278</v>
      </c>
    </row>
    <row r="227" s="212" customFormat="1" customHeight="1" spans="1:8">
      <c r="A227" s="22">
        <v>223</v>
      </c>
      <c r="B227" s="27" t="s">
        <v>1280</v>
      </c>
      <c r="C227" s="21" t="s">
        <v>59</v>
      </c>
      <c r="D227" s="48">
        <v>5.66</v>
      </c>
      <c r="E227" s="48">
        <v>5.66</v>
      </c>
      <c r="F227" s="48">
        <v>179.53</v>
      </c>
      <c r="G227" s="48">
        <v>1016.14</v>
      </c>
      <c r="H227" s="22" t="s">
        <v>1278</v>
      </c>
    </row>
    <row r="228" s="212" customFormat="1" customHeight="1" spans="1:8">
      <c r="A228" s="22">
        <v>224</v>
      </c>
      <c r="B228" s="27" t="s">
        <v>1281</v>
      </c>
      <c r="C228" s="21" t="s">
        <v>120</v>
      </c>
      <c r="D228" s="48">
        <v>2.78</v>
      </c>
      <c r="E228" s="48">
        <v>2.78</v>
      </c>
      <c r="F228" s="48">
        <v>179.53</v>
      </c>
      <c r="G228" s="48">
        <v>499.09</v>
      </c>
      <c r="H228" s="22" t="s">
        <v>1278</v>
      </c>
    </row>
    <row r="229" s="212" customFormat="1" customHeight="1" spans="1:8">
      <c r="A229" s="22">
        <v>225</v>
      </c>
      <c r="B229" s="27" t="s">
        <v>1282</v>
      </c>
      <c r="C229" s="21" t="s">
        <v>134</v>
      </c>
      <c r="D229" s="48">
        <v>4.44</v>
      </c>
      <c r="E229" s="48">
        <v>4.44</v>
      </c>
      <c r="F229" s="48">
        <v>179.53</v>
      </c>
      <c r="G229" s="48">
        <v>797.11</v>
      </c>
      <c r="H229" s="22" t="s">
        <v>1278</v>
      </c>
    </row>
    <row r="230" s="212" customFormat="1" customHeight="1" spans="1:8">
      <c r="A230" s="22">
        <v>226</v>
      </c>
      <c r="B230" s="38" t="s">
        <v>1283</v>
      </c>
      <c r="C230" s="151" t="s">
        <v>50</v>
      </c>
      <c r="D230" s="48">
        <v>3.03</v>
      </c>
      <c r="E230" s="48">
        <v>3.03</v>
      </c>
      <c r="F230" s="48">
        <v>179.53</v>
      </c>
      <c r="G230" s="48">
        <v>543.98</v>
      </c>
      <c r="H230" s="22" t="s">
        <v>1278</v>
      </c>
    </row>
    <row r="231" s="212" customFormat="1" customHeight="1" spans="1:8">
      <c r="A231" s="22">
        <v>227</v>
      </c>
      <c r="B231" s="27" t="s">
        <v>1284</v>
      </c>
      <c r="C231" s="21" t="s">
        <v>108</v>
      </c>
      <c r="D231" s="48">
        <v>5.03</v>
      </c>
      <c r="E231" s="48">
        <v>5.03</v>
      </c>
      <c r="F231" s="48">
        <v>179.53</v>
      </c>
      <c r="G231" s="48">
        <v>903.04</v>
      </c>
      <c r="H231" s="22" t="s">
        <v>1278</v>
      </c>
    </row>
    <row r="232" s="212" customFormat="1" customHeight="1" spans="1:8">
      <c r="A232" s="22">
        <v>228</v>
      </c>
      <c r="B232" s="27" t="s">
        <v>1285</v>
      </c>
      <c r="C232" s="21" t="s">
        <v>44</v>
      </c>
      <c r="D232" s="48">
        <v>1.68</v>
      </c>
      <c r="E232" s="48">
        <v>1.68</v>
      </c>
      <c r="F232" s="48">
        <v>179.53</v>
      </c>
      <c r="G232" s="48">
        <v>301.61</v>
      </c>
      <c r="H232" s="22" t="s">
        <v>1278</v>
      </c>
    </row>
    <row r="233" s="212" customFormat="1" customHeight="1" spans="1:8">
      <c r="A233" s="22">
        <v>229</v>
      </c>
      <c r="B233" s="27" t="s">
        <v>1286</v>
      </c>
      <c r="C233" s="21" t="s">
        <v>59</v>
      </c>
      <c r="D233" s="48">
        <v>4.5</v>
      </c>
      <c r="E233" s="48">
        <v>4.5</v>
      </c>
      <c r="F233" s="48">
        <v>179.53</v>
      </c>
      <c r="G233" s="48">
        <v>807.89</v>
      </c>
      <c r="H233" s="22" t="s">
        <v>1278</v>
      </c>
    </row>
    <row r="234" s="212" customFormat="1" customHeight="1" spans="1:8">
      <c r="A234" s="22">
        <v>230</v>
      </c>
      <c r="B234" s="27" t="s">
        <v>1287</v>
      </c>
      <c r="C234" s="21" t="s">
        <v>44</v>
      </c>
      <c r="D234" s="48">
        <v>2.06</v>
      </c>
      <c r="E234" s="48">
        <v>2.06</v>
      </c>
      <c r="F234" s="48">
        <v>179.53</v>
      </c>
      <c r="G234" s="48">
        <v>369.83</v>
      </c>
      <c r="H234" s="22" t="s">
        <v>1278</v>
      </c>
    </row>
    <row r="235" s="212" customFormat="1" customHeight="1" spans="1:8">
      <c r="A235" s="22">
        <v>231</v>
      </c>
      <c r="B235" s="27" t="s">
        <v>1288</v>
      </c>
      <c r="C235" s="21" t="s">
        <v>91</v>
      </c>
      <c r="D235" s="48">
        <v>3.4</v>
      </c>
      <c r="E235" s="48">
        <v>3.4</v>
      </c>
      <c r="F235" s="48">
        <v>179.53</v>
      </c>
      <c r="G235" s="48">
        <v>610.4</v>
      </c>
      <c r="H235" s="22" t="s">
        <v>1278</v>
      </c>
    </row>
    <row r="236" s="212" customFormat="1" customHeight="1" spans="1:8">
      <c r="A236" s="22">
        <v>232</v>
      </c>
      <c r="B236" s="27" t="s">
        <v>1289</v>
      </c>
      <c r="C236" s="21" t="s">
        <v>21</v>
      </c>
      <c r="D236" s="48">
        <v>3.21</v>
      </c>
      <c r="E236" s="48">
        <v>3.21</v>
      </c>
      <c r="F236" s="48">
        <v>179.53</v>
      </c>
      <c r="G236" s="48">
        <v>576.29</v>
      </c>
      <c r="H236" s="22" t="s">
        <v>1278</v>
      </c>
    </row>
    <row r="237" s="212" customFormat="1" customHeight="1" spans="1:8">
      <c r="A237" s="22">
        <v>233</v>
      </c>
      <c r="B237" s="27" t="s">
        <v>1290</v>
      </c>
      <c r="C237" s="21" t="s">
        <v>26</v>
      </c>
      <c r="D237" s="48">
        <v>3.91</v>
      </c>
      <c r="E237" s="48">
        <v>3.91</v>
      </c>
      <c r="F237" s="48">
        <v>179.53</v>
      </c>
      <c r="G237" s="48">
        <v>701.96</v>
      </c>
      <c r="H237" s="22" t="s">
        <v>1278</v>
      </c>
    </row>
    <row r="238" s="212" customFormat="1" customHeight="1" spans="1:8">
      <c r="A238" s="22">
        <v>234</v>
      </c>
      <c r="B238" s="27" t="s">
        <v>1291</v>
      </c>
      <c r="C238" s="21" t="s">
        <v>89</v>
      </c>
      <c r="D238" s="48">
        <v>4.2</v>
      </c>
      <c r="E238" s="48">
        <v>4.2</v>
      </c>
      <c r="F238" s="48">
        <v>179.53</v>
      </c>
      <c r="G238" s="48">
        <v>754.03</v>
      </c>
      <c r="H238" s="22" t="s">
        <v>1278</v>
      </c>
    </row>
    <row r="239" s="212" customFormat="1" customHeight="1" spans="1:8">
      <c r="A239" s="22">
        <v>235</v>
      </c>
      <c r="B239" s="27" t="s">
        <v>1292</v>
      </c>
      <c r="C239" s="21" t="s">
        <v>28</v>
      </c>
      <c r="D239" s="48">
        <v>2.28</v>
      </c>
      <c r="E239" s="48">
        <v>2.28</v>
      </c>
      <c r="F239" s="48">
        <v>179.53</v>
      </c>
      <c r="G239" s="48">
        <v>409.33</v>
      </c>
      <c r="H239" s="22" t="s">
        <v>1278</v>
      </c>
    </row>
    <row r="240" s="212" customFormat="1" customHeight="1" spans="1:8">
      <c r="A240" s="22">
        <v>236</v>
      </c>
      <c r="B240" s="27" t="s">
        <v>1293</v>
      </c>
      <c r="C240" s="21" t="s">
        <v>39</v>
      </c>
      <c r="D240" s="48">
        <v>2.07</v>
      </c>
      <c r="E240" s="48">
        <v>2.07</v>
      </c>
      <c r="F240" s="48">
        <v>179.53</v>
      </c>
      <c r="G240" s="48">
        <v>371.63</v>
      </c>
      <c r="H240" s="22" t="s">
        <v>1278</v>
      </c>
    </row>
    <row r="241" s="212" customFormat="1" customHeight="1" spans="1:8">
      <c r="A241" s="22">
        <v>237</v>
      </c>
      <c r="B241" s="27" t="s">
        <v>1294</v>
      </c>
      <c r="C241" s="21" t="s">
        <v>519</v>
      </c>
      <c r="D241" s="48">
        <v>3.16</v>
      </c>
      <c r="E241" s="48">
        <v>3.16</v>
      </c>
      <c r="F241" s="48">
        <v>179.53</v>
      </c>
      <c r="G241" s="48">
        <v>567.31</v>
      </c>
      <c r="H241" s="22" t="s">
        <v>1278</v>
      </c>
    </row>
    <row r="242" s="212" customFormat="1" customHeight="1" spans="1:8">
      <c r="A242" s="22">
        <v>238</v>
      </c>
      <c r="B242" s="27" t="s">
        <v>1295</v>
      </c>
      <c r="C242" s="21" t="s">
        <v>56</v>
      </c>
      <c r="D242" s="48">
        <v>4.65</v>
      </c>
      <c r="E242" s="48">
        <v>4.65</v>
      </c>
      <c r="F242" s="48">
        <v>179.53</v>
      </c>
      <c r="G242" s="48">
        <v>834.81</v>
      </c>
      <c r="H242" s="22" t="s">
        <v>1278</v>
      </c>
    </row>
    <row r="243" s="212" customFormat="1" customHeight="1" spans="1:8">
      <c r="A243" s="22">
        <v>239</v>
      </c>
      <c r="B243" s="27" t="s">
        <v>1296</v>
      </c>
      <c r="C243" s="21" t="s">
        <v>59</v>
      </c>
      <c r="D243" s="48">
        <v>6.39</v>
      </c>
      <c r="E243" s="48">
        <v>6.39</v>
      </c>
      <c r="F243" s="48">
        <v>179.53</v>
      </c>
      <c r="G243" s="48">
        <v>1147.2</v>
      </c>
      <c r="H243" s="22" t="s">
        <v>1278</v>
      </c>
    </row>
    <row r="244" s="212" customFormat="1" customHeight="1" spans="1:8">
      <c r="A244" s="22">
        <v>240</v>
      </c>
      <c r="B244" s="27" t="s">
        <v>1297</v>
      </c>
      <c r="C244" s="21" t="s">
        <v>12</v>
      </c>
      <c r="D244" s="48">
        <v>6.21</v>
      </c>
      <c r="E244" s="48">
        <v>6.21</v>
      </c>
      <c r="F244" s="48">
        <v>179.53</v>
      </c>
      <c r="G244" s="48">
        <v>1114.88</v>
      </c>
      <c r="H244" s="22" t="s">
        <v>1278</v>
      </c>
    </row>
    <row r="245" s="212" customFormat="1" customHeight="1" spans="1:8">
      <c r="A245" s="22">
        <v>241</v>
      </c>
      <c r="B245" s="38" t="s">
        <v>1298</v>
      </c>
      <c r="C245" s="151" t="s">
        <v>48</v>
      </c>
      <c r="D245" s="48">
        <v>7.62</v>
      </c>
      <c r="E245" s="48">
        <v>7.62</v>
      </c>
      <c r="F245" s="48">
        <v>179.53</v>
      </c>
      <c r="G245" s="48">
        <v>1368.02</v>
      </c>
      <c r="H245" s="22" t="s">
        <v>1278</v>
      </c>
    </row>
    <row r="246" s="212" customFormat="1" customHeight="1" spans="1:8">
      <c r="A246" s="22">
        <v>242</v>
      </c>
      <c r="B246" s="27" t="s">
        <v>1299</v>
      </c>
      <c r="C246" s="21" t="s">
        <v>101</v>
      </c>
      <c r="D246" s="48">
        <v>1.6</v>
      </c>
      <c r="E246" s="48">
        <v>1.6</v>
      </c>
      <c r="F246" s="48">
        <v>179.53</v>
      </c>
      <c r="G246" s="48">
        <v>287.25</v>
      </c>
      <c r="H246" s="22" t="s">
        <v>1278</v>
      </c>
    </row>
    <row r="247" s="212" customFormat="1" customHeight="1" spans="1:8">
      <c r="A247" s="22">
        <v>243</v>
      </c>
      <c r="B247" s="27" t="s">
        <v>1300</v>
      </c>
      <c r="C247" s="21" t="s">
        <v>65</v>
      </c>
      <c r="D247" s="48">
        <v>6.32</v>
      </c>
      <c r="E247" s="48">
        <v>6.32</v>
      </c>
      <c r="F247" s="48">
        <v>179.53</v>
      </c>
      <c r="G247" s="48">
        <v>1134.63</v>
      </c>
      <c r="H247" s="22" t="s">
        <v>1278</v>
      </c>
    </row>
    <row r="248" s="212" customFormat="1" customHeight="1" spans="1:8">
      <c r="A248" s="22">
        <v>244</v>
      </c>
      <c r="B248" s="27" t="s">
        <v>1301</v>
      </c>
      <c r="C248" s="21" t="s">
        <v>12</v>
      </c>
      <c r="D248" s="48">
        <v>1.23</v>
      </c>
      <c r="E248" s="48">
        <v>1.23</v>
      </c>
      <c r="F248" s="48">
        <v>179.53</v>
      </c>
      <c r="G248" s="48">
        <v>220.82</v>
      </c>
      <c r="H248" s="22" t="s">
        <v>1278</v>
      </c>
    </row>
    <row r="249" s="212" customFormat="1" customHeight="1" spans="1:8">
      <c r="A249" s="22">
        <v>245</v>
      </c>
      <c r="B249" s="27" t="s">
        <v>1302</v>
      </c>
      <c r="C249" s="21" t="s">
        <v>275</v>
      </c>
      <c r="D249" s="48">
        <v>1.28</v>
      </c>
      <c r="E249" s="48">
        <v>1.28</v>
      </c>
      <c r="F249" s="48">
        <v>179.53</v>
      </c>
      <c r="G249" s="48">
        <v>229.8</v>
      </c>
      <c r="H249" s="22" t="s">
        <v>1278</v>
      </c>
    </row>
    <row r="250" s="212" customFormat="1" customHeight="1" spans="1:8">
      <c r="A250" s="22">
        <v>246</v>
      </c>
      <c r="B250" s="27" t="s">
        <v>1303</v>
      </c>
      <c r="C250" s="21" t="s">
        <v>108</v>
      </c>
      <c r="D250" s="48">
        <v>6.44</v>
      </c>
      <c r="E250" s="48">
        <v>6.44</v>
      </c>
      <c r="F250" s="48">
        <v>179.53</v>
      </c>
      <c r="G250" s="48">
        <v>1156.17</v>
      </c>
      <c r="H250" s="22" t="s">
        <v>1278</v>
      </c>
    </row>
    <row r="251" s="212" customFormat="1" customHeight="1" spans="1:8">
      <c r="A251" s="22">
        <v>247</v>
      </c>
      <c r="B251" s="27" t="s">
        <v>1304</v>
      </c>
      <c r="C251" s="21" t="s">
        <v>12</v>
      </c>
      <c r="D251" s="48">
        <v>3</v>
      </c>
      <c r="E251" s="48">
        <v>3</v>
      </c>
      <c r="F251" s="48">
        <v>179.53</v>
      </c>
      <c r="G251" s="48">
        <v>538.59</v>
      </c>
      <c r="H251" s="22" t="s">
        <v>1278</v>
      </c>
    </row>
    <row r="252" s="212" customFormat="1" customHeight="1" spans="1:8">
      <c r="A252" s="22">
        <v>248</v>
      </c>
      <c r="B252" s="27" t="s">
        <v>1305</v>
      </c>
      <c r="C252" s="21" t="s">
        <v>28</v>
      </c>
      <c r="D252" s="48">
        <v>4.66</v>
      </c>
      <c r="E252" s="48">
        <v>4.66</v>
      </c>
      <c r="F252" s="48">
        <v>179.53</v>
      </c>
      <c r="G252" s="48">
        <v>836.61</v>
      </c>
      <c r="H252" s="22" t="s">
        <v>1278</v>
      </c>
    </row>
    <row r="253" s="212" customFormat="1" customHeight="1" spans="1:8">
      <c r="A253" s="22">
        <v>249</v>
      </c>
      <c r="B253" s="27" t="s">
        <v>1306</v>
      </c>
      <c r="C253" s="21" t="s">
        <v>17</v>
      </c>
      <c r="D253" s="48">
        <v>4.21</v>
      </c>
      <c r="E253" s="48">
        <v>4.21</v>
      </c>
      <c r="F253" s="48">
        <v>179.53</v>
      </c>
      <c r="G253" s="48">
        <v>755.82</v>
      </c>
      <c r="H253" s="22" t="s">
        <v>1278</v>
      </c>
    </row>
    <row r="254" s="212" customFormat="1" customHeight="1" spans="1:8">
      <c r="A254" s="22">
        <v>250</v>
      </c>
      <c r="B254" s="27" t="s">
        <v>1307</v>
      </c>
      <c r="C254" s="21" t="s">
        <v>59</v>
      </c>
      <c r="D254" s="48">
        <v>1.98</v>
      </c>
      <c r="E254" s="48">
        <v>1.98</v>
      </c>
      <c r="F254" s="48">
        <v>179.53</v>
      </c>
      <c r="G254" s="48">
        <v>355.47</v>
      </c>
      <c r="H254" s="22" t="s">
        <v>1278</v>
      </c>
    </row>
    <row r="255" s="212" customFormat="1" customHeight="1" spans="1:8">
      <c r="A255" s="22">
        <v>251</v>
      </c>
      <c r="B255" s="27" t="s">
        <v>1308</v>
      </c>
      <c r="C255" s="21" t="s">
        <v>19</v>
      </c>
      <c r="D255" s="48">
        <v>6.65</v>
      </c>
      <c r="E255" s="48">
        <v>6.65</v>
      </c>
      <c r="F255" s="48">
        <v>179.53</v>
      </c>
      <c r="G255" s="48">
        <v>1193.87</v>
      </c>
      <c r="H255" s="22" t="s">
        <v>1278</v>
      </c>
    </row>
    <row r="256" s="212" customFormat="1" customHeight="1" spans="1:8">
      <c r="A256" s="22">
        <v>252</v>
      </c>
      <c r="B256" s="27" t="s">
        <v>1309</v>
      </c>
      <c r="C256" s="21" t="s">
        <v>142</v>
      </c>
      <c r="D256" s="48">
        <v>7.07</v>
      </c>
      <c r="E256" s="48">
        <v>7.07</v>
      </c>
      <c r="F256" s="48">
        <v>179.53</v>
      </c>
      <c r="G256" s="48">
        <v>1269.28</v>
      </c>
      <c r="H256" s="22" t="s">
        <v>1278</v>
      </c>
    </row>
    <row r="257" s="212" customFormat="1" customHeight="1" spans="1:8">
      <c r="A257" s="22">
        <v>253</v>
      </c>
      <c r="B257" s="27" t="s">
        <v>1310</v>
      </c>
      <c r="C257" s="21" t="s">
        <v>46</v>
      </c>
      <c r="D257" s="48">
        <v>2</v>
      </c>
      <c r="E257" s="48">
        <v>2</v>
      </c>
      <c r="F257" s="48">
        <v>179.53</v>
      </c>
      <c r="G257" s="48">
        <v>359.06</v>
      </c>
      <c r="H257" s="22" t="s">
        <v>1278</v>
      </c>
    </row>
    <row r="258" s="212" customFormat="1" customHeight="1" spans="1:8">
      <c r="A258" s="22">
        <v>254</v>
      </c>
      <c r="B258" s="27" t="s">
        <v>1311</v>
      </c>
      <c r="C258" s="21" t="s">
        <v>53</v>
      </c>
      <c r="D258" s="48">
        <v>4.29</v>
      </c>
      <c r="E258" s="48">
        <v>4.29</v>
      </c>
      <c r="F258" s="48">
        <v>179.53</v>
      </c>
      <c r="G258" s="48">
        <v>770.18</v>
      </c>
      <c r="H258" s="22" t="s">
        <v>1278</v>
      </c>
    </row>
    <row r="259" s="212" customFormat="1" customHeight="1" spans="1:8">
      <c r="A259" s="22">
        <v>255</v>
      </c>
      <c r="B259" s="27" t="s">
        <v>1312</v>
      </c>
      <c r="C259" s="21" t="s">
        <v>28</v>
      </c>
      <c r="D259" s="48">
        <v>2.5</v>
      </c>
      <c r="E259" s="48">
        <v>2.5</v>
      </c>
      <c r="F259" s="48">
        <v>179.53</v>
      </c>
      <c r="G259" s="48">
        <v>448.83</v>
      </c>
      <c r="H259" s="22" t="s">
        <v>1278</v>
      </c>
    </row>
    <row r="260" s="212" customFormat="1" customHeight="1" spans="1:8">
      <c r="A260" s="22">
        <v>256</v>
      </c>
      <c r="B260" s="27" t="s">
        <v>1266</v>
      </c>
      <c r="C260" s="21" t="s">
        <v>142</v>
      </c>
      <c r="D260" s="48">
        <v>1.06</v>
      </c>
      <c r="E260" s="48">
        <v>1.06</v>
      </c>
      <c r="F260" s="48">
        <v>179.53</v>
      </c>
      <c r="G260" s="48">
        <v>190.3</v>
      </c>
      <c r="H260" s="22" t="s">
        <v>1278</v>
      </c>
    </row>
    <row r="261" s="212" customFormat="1" customHeight="1" spans="1:8">
      <c r="A261" s="22">
        <v>257</v>
      </c>
      <c r="B261" s="27" t="s">
        <v>1313</v>
      </c>
      <c r="C261" s="21" t="s">
        <v>53</v>
      </c>
      <c r="D261" s="48">
        <v>1.48</v>
      </c>
      <c r="E261" s="48">
        <v>1.48</v>
      </c>
      <c r="F261" s="48">
        <v>179.53</v>
      </c>
      <c r="G261" s="48">
        <v>265.7</v>
      </c>
      <c r="H261" s="22" t="s">
        <v>1278</v>
      </c>
    </row>
    <row r="262" s="212" customFormat="1" ht="26" customHeight="1" spans="1:8">
      <c r="A262" s="22">
        <v>258</v>
      </c>
      <c r="B262" s="27" t="s">
        <v>981</v>
      </c>
      <c r="C262" s="21" t="s">
        <v>19</v>
      </c>
      <c r="D262" s="48">
        <v>2.45</v>
      </c>
      <c r="E262" s="48">
        <v>2.45</v>
      </c>
      <c r="F262" s="48">
        <v>179.53</v>
      </c>
      <c r="G262" s="48">
        <v>439.85</v>
      </c>
      <c r="H262" s="22" t="s">
        <v>1314</v>
      </c>
    </row>
    <row r="263" s="212" customFormat="1" ht="26" customHeight="1" spans="1:8">
      <c r="A263" s="22">
        <v>259</v>
      </c>
      <c r="B263" s="27" t="s">
        <v>1315</v>
      </c>
      <c r="C263" s="21" t="s">
        <v>1316</v>
      </c>
      <c r="D263" s="48">
        <v>1.26</v>
      </c>
      <c r="E263" s="48">
        <v>1.26</v>
      </c>
      <c r="F263" s="48">
        <v>179.53</v>
      </c>
      <c r="G263" s="48">
        <v>226.21</v>
      </c>
      <c r="H263" s="22" t="s">
        <v>1314</v>
      </c>
    </row>
    <row r="264" s="212" customFormat="1" ht="26" customHeight="1" spans="1:8">
      <c r="A264" s="22">
        <v>260</v>
      </c>
      <c r="B264" s="27" t="s">
        <v>1317</v>
      </c>
      <c r="C264" s="21" t="s">
        <v>65</v>
      </c>
      <c r="D264" s="48">
        <v>4.35</v>
      </c>
      <c r="E264" s="48">
        <v>4.35</v>
      </c>
      <c r="F264" s="48">
        <v>179.53</v>
      </c>
      <c r="G264" s="48">
        <v>780.96</v>
      </c>
      <c r="H264" s="22" t="s">
        <v>1314</v>
      </c>
    </row>
    <row r="265" s="212" customFormat="1" ht="26" customHeight="1" spans="1:8">
      <c r="A265" s="22">
        <v>261</v>
      </c>
      <c r="B265" s="27" t="s">
        <v>1318</v>
      </c>
      <c r="C265" s="21" t="s">
        <v>89</v>
      </c>
      <c r="D265" s="48">
        <v>1.69</v>
      </c>
      <c r="E265" s="48">
        <v>1.69</v>
      </c>
      <c r="F265" s="48">
        <v>179.53</v>
      </c>
      <c r="G265" s="48">
        <v>303.41</v>
      </c>
      <c r="H265" s="22" t="s">
        <v>1314</v>
      </c>
    </row>
    <row r="266" s="212" customFormat="1" ht="26" customHeight="1" spans="1:8">
      <c r="A266" s="22">
        <v>262</v>
      </c>
      <c r="B266" s="27" t="s">
        <v>1319</v>
      </c>
      <c r="C266" s="21" t="s">
        <v>28</v>
      </c>
      <c r="D266" s="48">
        <v>14.81</v>
      </c>
      <c r="E266" s="48">
        <v>14.81</v>
      </c>
      <c r="F266" s="48">
        <v>179.53</v>
      </c>
      <c r="G266" s="48">
        <v>2658.84</v>
      </c>
      <c r="H266" s="22" t="s">
        <v>1314</v>
      </c>
    </row>
    <row r="267" s="212" customFormat="1" ht="26" customHeight="1" spans="1:8">
      <c r="A267" s="22">
        <v>263</v>
      </c>
      <c r="B267" s="27" t="s">
        <v>1320</v>
      </c>
      <c r="C267" s="21" t="s">
        <v>46</v>
      </c>
      <c r="D267" s="48">
        <v>7.78</v>
      </c>
      <c r="E267" s="48">
        <v>7.78</v>
      </c>
      <c r="F267" s="48">
        <v>179.53</v>
      </c>
      <c r="G267" s="48">
        <v>1396.74</v>
      </c>
      <c r="H267" s="22" t="s">
        <v>1314</v>
      </c>
    </row>
    <row r="268" s="212" customFormat="1" ht="26" customHeight="1" spans="1:8">
      <c r="A268" s="22">
        <v>264</v>
      </c>
      <c r="B268" s="27" t="s">
        <v>1273</v>
      </c>
      <c r="C268" s="21" t="s">
        <v>56</v>
      </c>
      <c r="D268" s="48">
        <v>3.57</v>
      </c>
      <c r="E268" s="48">
        <v>3.57</v>
      </c>
      <c r="F268" s="48">
        <v>179.53</v>
      </c>
      <c r="G268" s="48">
        <v>640.92</v>
      </c>
      <c r="H268" s="22" t="s">
        <v>1314</v>
      </c>
    </row>
    <row r="269" s="212" customFormat="1" ht="26" customHeight="1" spans="1:8">
      <c r="A269" s="22">
        <v>265</v>
      </c>
      <c r="B269" s="27" t="s">
        <v>1321</v>
      </c>
      <c r="C269" s="21" t="s">
        <v>89</v>
      </c>
      <c r="D269" s="48">
        <v>9.5</v>
      </c>
      <c r="E269" s="48">
        <v>9.5</v>
      </c>
      <c r="F269" s="48">
        <v>179.53</v>
      </c>
      <c r="G269" s="48">
        <v>1705.54</v>
      </c>
      <c r="H269" s="22" t="s">
        <v>1314</v>
      </c>
    </row>
    <row r="270" s="212" customFormat="1" ht="26" customHeight="1" spans="1:8">
      <c r="A270" s="22">
        <v>266</v>
      </c>
      <c r="B270" s="27" t="s">
        <v>219</v>
      </c>
      <c r="C270" s="21" t="s">
        <v>44</v>
      </c>
      <c r="D270" s="48">
        <v>4.67</v>
      </c>
      <c r="E270" s="48">
        <v>4.67</v>
      </c>
      <c r="F270" s="48">
        <v>179.53</v>
      </c>
      <c r="G270" s="48">
        <v>838.41</v>
      </c>
      <c r="H270" s="22" t="s">
        <v>1314</v>
      </c>
    </row>
    <row r="271" s="212" customFormat="1" ht="26" customHeight="1" spans="1:8">
      <c r="A271" s="22">
        <v>267</v>
      </c>
      <c r="B271" s="27" t="s">
        <v>1322</v>
      </c>
      <c r="C271" s="21" t="s">
        <v>19</v>
      </c>
      <c r="D271" s="48">
        <v>5.23</v>
      </c>
      <c r="E271" s="48">
        <v>5.23</v>
      </c>
      <c r="F271" s="48">
        <v>179.53</v>
      </c>
      <c r="G271" s="48">
        <v>938.94</v>
      </c>
      <c r="H271" s="22" t="s">
        <v>1314</v>
      </c>
    </row>
    <row r="272" s="212" customFormat="1" ht="26" customHeight="1" spans="1:8">
      <c r="A272" s="22">
        <v>268</v>
      </c>
      <c r="B272" s="27" t="s">
        <v>1323</v>
      </c>
      <c r="C272" s="21" t="s">
        <v>44</v>
      </c>
      <c r="D272" s="48">
        <v>3.4</v>
      </c>
      <c r="E272" s="48">
        <v>3.4</v>
      </c>
      <c r="F272" s="48">
        <v>179.53</v>
      </c>
      <c r="G272" s="48">
        <v>610.4</v>
      </c>
      <c r="H272" s="22" t="s">
        <v>1314</v>
      </c>
    </row>
    <row r="273" s="212" customFormat="1" ht="26" customHeight="1" spans="1:8">
      <c r="A273" s="22">
        <v>269</v>
      </c>
      <c r="B273" s="27" t="s">
        <v>1324</v>
      </c>
      <c r="C273" s="21" t="s">
        <v>53</v>
      </c>
      <c r="D273" s="48">
        <v>3.99</v>
      </c>
      <c r="E273" s="48">
        <v>3.99</v>
      </c>
      <c r="F273" s="48">
        <v>179.53</v>
      </c>
      <c r="G273" s="48">
        <v>716.32</v>
      </c>
      <c r="H273" s="22" t="s">
        <v>1314</v>
      </c>
    </row>
    <row r="274" s="212" customFormat="1" ht="26" customHeight="1" spans="1:8">
      <c r="A274" s="22">
        <v>270</v>
      </c>
      <c r="B274" s="27" t="s">
        <v>1266</v>
      </c>
      <c r="C274" s="21" t="s">
        <v>46</v>
      </c>
      <c r="D274" s="48">
        <v>2.28</v>
      </c>
      <c r="E274" s="48">
        <v>2.28</v>
      </c>
      <c r="F274" s="48">
        <v>179.53</v>
      </c>
      <c r="G274" s="48">
        <v>409.33</v>
      </c>
      <c r="H274" s="22" t="s">
        <v>1314</v>
      </c>
    </row>
    <row r="275" s="212" customFormat="1" ht="26" customHeight="1" spans="1:8">
      <c r="A275" s="22">
        <v>271</v>
      </c>
      <c r="B275" s="27" t="s">
        <v>1325</v>
      </c>
      <c r="C275" s="21" t="s">
        <v>26</v>
      </c>
      <c r="D275" s="48">
        <v>4.52</v>
      </c>
      <c r="E275" s="48">
        <v>4.52</v>
      </c>
      <c r="F275" s="48">
        <v>179.53</v>
      </c>
      <c r="G275" s="48">
        <v>811.48</v>
      </c>
      <c r="H275" s="22" t="s">
        <v>1314</v>
      </c>
    </row>
    <row r="276" s="212" customFormat="1" ht="26" customHeight="1" spans="1:8">
      <c r="A276" s="22">
        <v>272</v>
      </c>
      <c r="B276" s="27" t="s">
        <v>1326</v>
      </c>
      <c r="C276" s="21" t="s">
        <v>26</v>
      </c>
      <c r="D276" s="48">
        <v>4.93</v>
      </c>
      <c r="E276" s="48">
        <v>4.93</v>
      </c>
      <c r="F276" s="48">
        <v>179.53</v>
      </c>
      <c r="G276" s="48">
        <v>885.08</v>
      </c>
      <c r="H276" s="22" t="s">
        <v>1314</v>
      </c>
    </row>
    <row r="277" s="212" customFormat="1" ht="26" customHeight="1" spans="1:8">
      <c r="A277" s="22">
        <v>273</v>
      </c>
      <c r="B277" s="27" t="s">
        <v>1327</v>
      </c>
      <c r="C277" s="21" t="s">
        <v>17</v>
      </c>
      <c r="D277" s="48">
        <v>3.64</v>
      </c>
      <c r="E277" s="48">
        <v>3.64</v>
      </c>
      <c r="F277" s="48">
        <v>179.53</v>
      </c>
      <c r="G277" s="48">
        <v>653.49</v>
      </c>
      <c r="H277" s="22" t="s">
        <v>1314</v>
      </c>
    </row>
    <row r="278" s="212" customFormat="1" ht="26" customHeight="1" spans="1:8">
      <c r="A278" s="22">
        <v>274</v>
      </c>
      <c r="B278" s="27" t="s">
        <v>1328</v>
      </c>
      <c r="C278" s="21" t="s">
        <v>104</v>
      </c>
      <c r="D278" s="48">
        <v>6.68</v>
      </c>
      <c r="E278" s="48">
        <v>6.68</v>
      </c>
      <c r="F278" s="48">
        <v>179.53</v>
      </c>
      <c r="G278" s="48">
        <v>1199.26</v>
      </c>
      <c r="H278" s="22" t="s">
        <v>1314</v>
      </c>
    </row>
    <row r="279" s="212" customFormat="1" customHeight="1" spans="1:8">
      <c r="A279" s="22">
        <v>275</v>
      </c>
      <c r="B279" s="27" t="s">
        <v>238</v>
      </c>
      <c r="C279" s="27" t="s">
        <v>101</v>
      </c>
      <c r="D279" s="48">
        <v>1.21</v>
      </c>
      <c r="E279" s="48">
        <v>1.21</v>
      </c>
      <c r="F279" s="48">
        <v>179.53</v>
      </c>
      <c r="G279" s="48">
        <v>217.23</v>
      </c>
      <c r="H279" s="22" t="s">
        <v>1329</v>
      </c>
    </row>
    <row r="280" s="212" customFormat="1" customHeight="1" spans="1:8">
      <c r="A280" s="22">
        <v>276</v>
      </c>
      <c r="B280" s="27" t="s">
        <v>1330</v>
      </c>
      <c r="C280" s="27" t="s">
        <v>89</v>
      </c>
      <c r="D280" s="48">
        <v>3.2</v>
      </c>
      <c r="E280" s="48">
        <v>3.2</v>
      </c>
      <c r="F280" s="48">
        <v>179.53</v>
      </c>
      <c r="G280" s="48">
        <v>574.5</v>
      </c>
      <c r="H280" s="22" t="s">
        <v>1329</v>
      </c>
    </row>
    <row r="281" s="212" customFormat="1" customHeight="1" spans="1:8">
      <c r="A281" s="22">
        <v>277</v>
      </c>
      <c r="B281" s="27" t="s">
        <v>1331</v>
      </c>
      <c r="C281" s="27" t="s">
        <v>19</v>
      </c>
      <c r="D281" s="48">
        <v>3.23</v>
      </c>
      <c r="E281" s="48">
        <v>3.23</v>
      </c>
      <c r="F281" s="48">
        <v>179.53</v>
      </c>
      <c r="G281" s="48">
        <v>579.88</v>
      </c>
      <c r="H281" s="22" t="s">
        <v>1329</v>
      </c>
    </row>
    <row r="282" s="212" customFormat="1" customHeight="1" spans="1:8">
      <c r="A282" s="22">
        <v>278</v>
      </c>
      <c r="B282" s="27" t="s">
        <v>1332</v>
      </c>
      <c r="C282" s="27" t="s">
        <v>226</v>
      </c>
      <c r="D282" s="48">
        <v>0.64</v>
      </c>
      <c r="E282" s="48">
        <v>0.64</v>
      </c>
      <c r="F282" s="48">
        <v>179.53</v>
      </c>
      <c r="G282" s="48">
        <v>114.9</v>
      </c>
      <c r="H282" s="22" t="s">
        <v>1329</v>
      </c>
    </row>
    <row r="283" s="212" customFormat="1" customHeight="1" spans="1:8">
      <c r="A283" s="22">
        <v>279</v>
      </c>
      <c r="B283" s="27" t="s">
        <v>1333</v>
      </c>
      <c r="C283" s="27" t="s">
        <v>89</v>
      </c>
      <c r="D283" s="48">
        <v>4.83</v>
      </c>
      <c r="E283" s="48">
        <v>4.83</v>
      </c>
      <c r="F283" s="48">
        <v>179.53</v>
      </c>
      <c r="G283" s="48">
        <v>867.13</v>
      </c>
      <c r="H283" s="22" t="s">
        <v>1329</v>
      </c>
    </row>
    <row r="284" s="212" customFormat="1" customHeight="1" spans="1:8">
      <c r="A284" s="22">
        <v>280</v>
      </c>
      <c r="B284" s="27" t="s">
        <v>1334</v>
      </c>
      <c r="C284" s="27" t="s">
        <v>56</v>
      </c>
      <c r="D284" s="48">
        <v>4.43</v>
      </c>
      <c r="E284" s="48">
        <v>4.43</v>
      </c>
      <c r="F284" s="48">
        <v>179.53</v>
      </c>
      <c r="G284" s="48">
        <v>795.32</v>
      </c>
      <c r="H284" s="22" t="s">
        <v>1329</v>
      </c>
    </row>
    <row r="285" s="212" customFormat="1" customHeight="1" spans="1:8">
      <c r="A285" s="22">
        <v>281</v>
      </c>
      <c r="B285" s="27" t="s">
        <v>1005</v>
      </c>
      <c r="C285" s="27" t="s">
        <v>53</v>
      </c>
      <c r="D285" s="48">
        <v>4.59</v>
      </c>
      <c r="E285" s="48">
        <v>4.59</v>
      </c>
      <c r="F285" s="48">
        <v>179.53</v>
      </c>
      <c r="G285" s="48">
        <v>824.04</v>
      </c>
      <c r="H285" s="22" t="s">
        <v>1329</v>
      </c>
    </row>
    <row r="286" s="212" customFormat="1" customHeight="1" spans="1:8">
      <c r="A286" s="22">
        <v>282</v>
      </c>
      <c r="B286" s="27" t="s">
        <v>1335</v>
      </c>
      <c r="C286" s="27" t="s">
        <v>53</v>
      </c>
      <c r="D286" s="48">
        <v>1.72</v>
      </c>
      <c r="E286" s="48">
        <v>1.72</v>
      </c>
      <c r="F286" s="48">
        <v>179.53</v>
      </c>
      <c r="G286" s="48">
        <v>308.79</v>
      </c>
      <c r="H286" s="22" t="s">
        <v>1329</v>
      </c>
    </row>
    <row r="287" s="212" customFormat="1" customHeight="1" spans="1:8">
      <c r="A287" s="22">
        <v>283</v>
      </c>
      <c r="B287" s="27" t="s">
        <v>1336</v>
      </c>
      <c r="C287" s="27" t="s">
        <v>19</v>
      </c>
      <c r="D287" s="48">
        <v>1.97</v>
      </c>
      <c r="E287" s="48">
        <v>1.97</v>
      </c>
      <c r="F287" s="48">
        <v>179.53</v>
      </c>
      <c r="G287" s="48">
        <v>353.67</v>
      </c>
      <c r="H287" s="22" t="s">
        <v>1329</v>
      </c>
    </row>
    <row r="288" s="212" customFormat="1" customHeight="1" spans="1:8">
      <c r="A288" s="22">
        <v>284</v>
      </c>
      <c r="B288" s="27" t="s">
        <v>1337</v>
      </c>
      <c r="C288" s="27" t="s">
        <v>89</v>
      </c>
      <c r="D288" s="48">
        <v>2.06</v>
      </c>
      <c r="E288" s="48">
        <v>2.06</v>
      </c>
      <c r="F288" s="48">
        <v>179.53</v>
      </c>
      <c r="G288" s="48">
        <v>369.83</v>
      </c>
      <c r="H288" s="22" t="s">
        <v>1329</v>
      </c>
    </row>
    <row r="289" s="212" customFormat="1" customHeight="1" spans="1:8">
      <c r="A289" s="22">
        <v>285</v>
      </c>
      <c r="B289" s="27" t="s">
        <v>1338</v>
      </c>
      <c r="C289" s="27" t="s">
        <v>73</v>
      </c>
      <c r="D289" s="48">
        <v>4.29</v>
      </c>
      <c r="E289" s="48">
        <v>4.29</v>
      </c>
      <c r="F289" s="48">
        <v>179.53</v>
      </c>
      <c r="G289" s="48">
        <v>770.18</v>
      </c>
      <c r="H289" s="22" t="s">
        <v>1329</v>
      </c>
    </row>
    <row r="290" s="212" customFormat="1" customHeight="1" spans="1:8">
      <c r="A290" s="22">
        <v>286</v>
      </c>
      <c r="B290" s="27" t="s">
        <v>1324</v>
      </c>
      <c r="C290" s="27" t="s">
        <v>12</v>
      </c>
      <c r="D290" s="48">
        <v>5.8</v>
      </c>
      <c r="E290" s="48">
        <v>5.8</v>
      </c>
      <c r="F290" s="48">
        <v>179.53</v>
      </c>
      <c r="G290" s="48">
        <v>1041.27</v>
      </c>
      <c r="H290" s="22" t="s">
        <v>1329</v>
      </c>
    </row>
    <row r="291" s="212" customFormat="1" customHeight="1" spans="1:8">
      <c r="A291" s="22">
        <v>287</v>
      </c>
      <c r="B291" s="27" t="s">
        <v>179</v>
      </c>
      <c r="C291" s="27" t="s">
        <v>12</v>
      </c>
      <c r="D291" s="48">
        <v>1.58</v>
      </c>
      <c r="E291" s="48">
        <v>1.58</v>
      </c>
      <c r="F291" s="48">
        <v>179.53</v>
      </c>
      <c r="G291" s="48">
        <v>283.66</v>
      </c>
      <c r="H291" s="22" t="s">
        <v>1329</v>
      </c>
    </row>
    <row r="292" s="212" customFormat="1" customHeight="1" spans="1:8">
      <c r="A292" s="22">
        <v>288</v>
      </c>
      <c r="B292" s="27" t="s">
        <v>1339</v>
      </c>
      <c r="C292" s="27" t="s">
        <v>89</v>
      </c>
      <c r="D292" s="48">
        <v>1.99</v>
      </c>
      <c r="E292" s="48">
        <v>1.99</v>
      </c>
      <c r="F292" s="48">
        <v>179.53</v>
      </c>
      <c r="G292" s="48">
        <v>357.26</v>
      </c>
      <c r="H292" s="22" t="s">
        <v>1329</v>
      </c>
    </row>
    <row r="293" s="212" customFormat="1" customHeight="1" spans="1:8">
      <c r="A293" s="22">
        <v>289</v>
      </c>
      <c r="B293" s="27" t="s">
        <v>1340</v>
      </c>
      <c r="C293" s="27" t="s">
        <v>275</v>
      </c>
      <c r="D293" s="48">
        <v>6.23</v>
      </c>
      <c r="E293" s="48">
        <v>6.23</v>
      </c>
      <c r="F293" s="48">
        <v>179.53</v>
      </c>
      <c r="G293" s="48">
        <v>1118.47</v>
      </c>
      <c r="H293" s="22" t="s">
        <v>1329</v>
      </c>
    </row>
    <row r="294" s="212" customFormat="1" customHeight="1" spans="1:8">
      <c r="A294" s="22">
        <v>290</v>
      </c>
      <c r="B294" s="27" t="s">
        <v>1341</v>
      </c>
      <c r="C294" s="27" t="s">
        <v>59</v>
      </c>
      <c r="D294" s="48">
        <v>3.79</v>
      </c>
      <c r="E294" s="48">
        <v>3.79</v>
      </c>
      <c r="F294" s="48">
        <v>179.53</v>
      </c>
      <c r="G294" s="48">
        <v>680.42</v>
      </c>
      <c r="H294" s="22" t="s">
        <v>1329</v>
      </c>
    </row>
    <row r="295" s="212" customFormat="1" customHeight="1" spans="1:8">
      <c r="A295" s="22">
        <v>291</v>
      </c>
      <c r="B295" s="27" t="s">
        <v>1342</v>
      </c>
      <c r="C295" s="27" t="s">
        <v>21</v>
      </c>
      <c r="D295" s="48">
        <v>5.35</v>
      </c>
      <c r="E295" s="48">
        <v>5.35</v>
      </c>
      <c r="F295" s="48">
        <v>179.53</v>
      </c>
      <c r="G295" s="48">
        <v>960.49</v>
      </c>
      <c r="H295" s="22" t="s">
        <v>1329</v>
      </c>
    </row>
    <row r="296" s="212" customFormat="1" customHeight="1" spans="1:8">
      <c r="A296" s="22">
        <v>292</v>
      </c>
      <c r="B296" s="27" t="s">
        <v>1343</v>
      </c>
      <c r="C296" s="27" t="s">
        <v>39</v>
      </c>
      <c r="D296" s="48">
        <v>6.04</v>
      </c>
      <c r="E296" s="48">
        <v>6.04</v>
      </c>
      <c r="F296" s="48">
        <v>179.53</v>
      </c>
      <c r="G296" s="48">
        <v>1084.36</v>
      </c>
      <c r="H296" s="22" t="s">
        <v>1329</v>
      </c>
    </row>
    <row r="297" s="212" customFormat="1" customHeight="1" spans="1:8">
      <c r="A297" s="22">
        <v>293</v>
      </c>
      <c r="B297" s="27" t="s">
        <v>1344</v>
      </c>
      <c r="C297" s="27" t="s">
        <v>172</v>
      </c>
      <c r="D297" s="48">
        <v>1.95</v>
      </c>
      <c r="E297" s="48">
        <v>1.95</v>
      </c>
      <c r="F297" s="48">
        <v>179.53</v>
      </c>
      <c r="G297" s="48">
        <v>350.08</v>
      </c>
      <c r="H297" s="22" t="s">
        <v>1329</v>
      </c>
    </row>
    <row r="298" s="212" customFormat="1" customHeight="1" spans="1:8">
      <c r="A298" s="22">
        <v>294</v>
      </c>
      <c r="B298" s="27" t="s">
        <v>1345</v>
      </c>
      <c r="C298" s="21" t="s">
        <v>12</v>
      </c>
      <c r="D298" s="48">
        <v>1.37</v>
      </c>
      <c r="E298" s="48">
        <v>1.37</v>
      </c>
      <c r="F298" s="48">
        <v>179.53</v>
      </c>
      <c r="G298" s="48">
        <v>245.96</v>
      </c>
      <c r="H298" s="22" t="s">
        <v>1329</v>
      </c>
    </row>
    <row r="299" s="212" customFormat="1" customHeight="1" spans="1:8">
      <c r="A299" s="22">
        <v>295</v>
      </c>
      <c r="B299" s="27" t="s">
        <v>1346</v>
      </c>
      <c r="C299" s="21" t="s">
        <v>28</v>
      </c>
      <c r="D299" s="48">
        <v>2.65</v>
      </c>
      <c r="E299" s="48">
        <v>2.65</v>
      </c>
      <c r="F299" s="48">
        <v>179.53</v>
      </c>
      <c r="G299" s="48">
        <v>475.75</v>
      </c>
      <c r="H299" s="22" t="s">
        <v>1329</v>
      </c>
    </row>
    <row r="300" s="212" customFormat="1" customHeight="1" spans="1:8">
      <c r="A300" s="22">
        <v>296</v>
      </c>
      <c r="B300" s="27" t="s">
        <v>1347</v>
      </c>
      <c r="C300" s="21" t="s">
        <v>21</v>
      </c>
      <c r="D300" s="48">
        <v>3.14</v>
      </c>
      <c r="E300" s="48">
        <v>3.14</v>
      </c>
      <c r="F300" s="48">
        <v>179.53</v>
      </c>
      <c r="G300" s="48">
        <v>563.72</v>
      </c>
      <c r="H300" s="22" t="s">
        <v>1329</v>
      </c>
    </row>
    <row r="301" s="212" customFormat="1" customHeight="1" spans="1:8">
      <c r="A301" s="22">
        <v>297</v>
      </c>
      <c r="B301" s="27" t="s">
        <v>1348</v>
      </c>
      <c r="C301" s="21" t="s">
        <v>48</v>
      </c>
      <c r="D301" s="48">
        <v>4.95</v>
      </c>
      <c r="E301" s="48">
        <v>4.95</v>
      </c>
      <c r="F301" s="48">
        <v>179.53</v>
      </c>
      <c r="G301" s="48">
        <v>888.67</v>
      </c>
      <c r="H301" s="22" t="s">
        <v>1329</v>
      </c>
    </row>
    <row r="302" s="212" customFormat="1" customHeight="1" spans="1:8">
      <c r="A302" s="22">
        <v>298</v>
      </c>
      <c r="B302" s="27" t="s">
        <v>1349</v>
      </c>
      <c r="C302" s="21" t="s">
        <v>1350</v>
      </c>
      <c r="D302" s="48">
        <v>3.02</v>
      </c>
      <c r="E302" s="48">
        <v>3.02</v>
      </c>
      <c r="F302" s="48">
        <v>179.53</v>
      </c>
      <c r="G302" s="48">
        <v>542.18</v>
      </c>
      <c r="H302" s="22" t="s">
        <v>1329</v>
      </c>
    </row>
    <row r="303" s="212" customFormat="1" customHeight="1" spans="1:8">
      <c r="A303" s="22">
        <v>299</v>
      </c>
      <c r="B303" s="27" t="s">
        <v>1351</v>
      </c>
      <c r="C303" s="21" t="s">
        <v>26</v>
      </c>
      <c r="D303" s="48">
        <v>3.94</v>
      </c>
      <c r="E303" s="48">
        <v>3.94</v>
      </c>
      <c r="F303" s="48">
        <v>179.53</v>
      </c>
      <c r="G303" s="48">
        <v>707.35</v>
      </c>
      <c r="H303" s="22" t="s">
        <v>1329</v>
      </c>
    </row>
    <row r="304" s="212" customFormat="1" customHeight="1" spans="1:8">
      <c r="A304" s="22">
        <v>300</v>
      </c>
      <c r="B304" s="38" t="s">
        <v>1352</v>
      </c>
      <c r="C304" s="151" t="s">
        <v>39</v>
      </c>
      <c r="D304" s="155">
        <v>4.01</v>
      </c>
      <c r="E304" s="155">
        <v>4.01</v>
      </c>
      <c r="F304" s="48">
        <v>179.53</v>
      </c>
      <c r="G304" s="48">
        <v>719.92</v>
      </c>
      <c r="H304" s="22" t="s">
        <v>1329</v>
      </c>
    </row>
    <row r="305" s="212" customFormat="1" customHeight="1" spans="1:8">
      <c r="A305" s="22">
        <v>301</v>
      </c>
      <c r="B305" s="27" t="s">
        <v>1353</v>
      </c>
      <c r="C305" s="21" t="s">
        <v>44</v>
      </c>
      <c r="D305" s="48">
        <v>2.21</v>
      </c>
      <c r="E305" s="48">
        <v>1.69</v>
      </c>
      <c r="F305" s="48">
        <v>179.53</v>
      </c>
      <c r="G305" s="48">
        <v>303.41</v>
      </c>
      <c r="H305" s="22" t="s">
        <v>1354</v>
      </c>
    </row>
    <row r="306" s="212" customFormat="1" customHeight="1" spans="1:8">
      <c r="A306" s="22">
        <v>302</v>
      </c>
      <c r="B306" s="27" t="s">
        <v>1355</v>
      </c>
      <c r="C306" s="21" t="s">
        <v>134</v>
      </c>
      <c r="D306" s="48">
        <v>3.35</v>
      </c>
      <c r="E306" s="48">
        <v>1.74</v>
      </c>
      <c r="F306" s="48">
        <v>179.53</v>
      </c>
      <c r="G306" s="48">
        <v>312.38</v>
      </c>
      <c r="H306" s="22" t="s">
        <v>1354</v>
      </c>
    </row>
    <row r="307" s="212" customFormat="1" customHeight="1" spans="1:8">
      <c r="A307" s="22">
        <v>303</v>
      </c>
      <c r="B307" s="27" t="s">
        <v>1356</v>
      </c>
      <c r="C307" s="21" t="s">
        <v>26</v>
      </c>
      <c r="D307" s="48">
        <v>3.04</v>
      </c>
      <c r="E307" s="48">
        <v>3.04</v>
      </c>
      <c r="F307" s="48">
        <v>179.53</v>
      </c>
      <c r="G307" s="48">
        <v>545.77</v>
      </c>
      <c r="H307" s="22" t="s">
        <v>1354</v>
      </c>
    </row>
    <row r="308" s="212" customFormat="1" customHeight="1" spans="1:8">
      <c r="A308" s="22">
        <v>304</v>
      </c>
      <c r="B308" s="27" t="s">
        <v>1357</v>
      </c>
      <c r="C308" s="21" t="s">
        <v>1358</v>
      </c>
      <c r="D308" s="48">
        <v>1.83</v>
      </c>
      <c r="E308" s="48">
        <v>1.83</v>
      </c>
      <c r="F308" s="48">
        <v>179.53</v>
      </c>
      <c r="G308" s="48">
        <v>328.54</v>
      </c>
      <c r="H308" s="22" t="s">
        <v>1354</v>
      </c>
    </row>
    <row r="309" s="212" customFormat="1" customHeight="1" spans="1:8">
      <c r="A309" s="22">
        <v>305</v>
      </c>
      <c r="B309" s="27" t="s">
        <v>1359</v>
      </c>
      <c r="C309" s="21" t="s">
        <v>172</v>
      </c>
      <c r="D309" s="48">
        <v>2.5</v>
      </c>
      <c r="E309" s="48">
        <v>2.5</v>
      </c>
      <c r="F309" s="48">
        <v>179.53</v>
      </c>
      <c r="G309" s="48">
        <v>448.83</v>
      </c>
      <c r="H309" s="22" t="s">
        <v>1354</v>
      </c>
    </row>
    <row r="310" s="212" customFormat="1" customHeight="1" spans="1:8">
      <c r="A310" s="22">
        <v>306</v>
      </c>
      <c r="B310" s="27" t="s">
        <v>1360</v>
      </c>
      <c r="C310" s="21" t="s">
        <v>73</v>
      </c>
      <c r="D310" s="48">
        <v>5.65</v>
      </c>
      <c r="E310" s="48">
        <v>5.65</v>
      </c>
      <c r="F310" s="48">
        <v>179.53</v>
      </c>
      <c r="G310" s="48">
        <v>1014.34</v>
      </c>
      <c r="H310" s="22" t="s">
        <v>1354</v>
      </c>
    </row>
    <row r="311" s="212" customFormat="1" customHeight="1" spans="1:8">
      <c r="A311" s="22">
        <v>307</v>
      </c>
      <c r="B311" s="27" t="s">
        <v>1361</v>
      </c>
      <c r="C311" s="21" t="s">
        <v>21</v>
      </c>
      <c r="D311" s="48">
        <v>1.24</v>
      </c>
      <c r="E311" s="48">
        <v>1.24</v>
      </c>
      <c r="F311" s="48">
        <v>179.53</v>
      </c>
      <c r="G311" s="48">
        <v>222.62</v>
      </c>
      <c r="H311" s="22" t="s">
        <v>1354</v>
      </c>
    </row>
    <row r="312" s="212" customFormat="1" customHeight="1" spans="1:8">
      <c r="A312" s="22">
        <v>308</v>
      </c>
      <c r="B312" s="27" t="s">
        <v>1317</v>
      </c>
      <c r="C312" s="21" t="s">
        <v>1362</v>
      </c>
      <c r="D312" s="48">
        <v>3.18</v>
      </c>
      <c r="E312" s="48">
        <v>3.18</v>
      </c>
      <c r="F312" s="48">
        <v>179.53</v>
      </c>
      <c r="G312" s="48">
        <v>570.91</v>
      </c>
      <c r="H312" s="22" t="s">
        <v>1354</v>
      </c>
    </row>
    <row r="313" s="212" customFormat="1" customHeight="1" spans="1:8">
      <c r="A313" s="22">
        <v>309</v>
      </c>
      <c r="B313" s="27" t="s">
        <v>1363</v>
      </c>
      <c r="C313" s="21" t="s">
        <v>95</v>
      </c>
      <c r="D313" s="48">
        <v>5.8</v>
      </c>
      <c r="E313" s="48">
        <v>5.29</v>
      </c>
      <c r="F313" s="48">
        <v>179.53</v>
      </c>
      <c r="G313" s="48">
        <v>949.71</v>
      </c>
      <c r="H313" s="22" t="s">
        <v>1354</v>
      </c>
    </row>
    <row r="314" s="212" customFormat="1" customHeight="1" spans="1:8">
      <c r="A314" s="22">
        <v>310</v>
      </c>
      <c r="B314" s="27" t="s">
        <v>1364</v>
      </c>
      <c r="C314" s="21" t="s">
        <v>134</v>
      </c>
      <c r="D314" s="48">
        <v>2.55</v>
      </c>
      <c r="E314" s="48">
        <v>2.55</v>
      </c>
      <c r="F314" s="48">
        <v>179.53</v>
      </c>
      <c r="G314" s="48">
        <v>457.8</v>
      </c>
      <c r="H314" s="22" t="s">
        <v>1354</v>
      </c>
    </row>
    <row r="315" s="212" customFormat="1" customHeight="1" spans="1:8">
      <c r="A315" s="22">
        <v>311</v>
      </c>
      <c r="B315" s="27" t="s">
        <v>1365</v>
      </c>
      <c r="C315" s="21" t="s">
        <v>1366</v>
      </c>
      <c r="D315" s="48">
        <v>2.74</v>
      </c>
      <c r="E315" s="48">
        <v>2.74</v>
      </c>
      <c r="F315" s="48">
        <v>179.53</v>
      </c>
      <c r="G315" s="48">
        <v>491.91</v>
      </c>
      <c r="H315" s="22" t="s">
        <v>1354</v>
      </c>
    </row>
    <row r="316" s="212" customFormat="1" customHeight="1" spans="1:8">
      <c r="A316" s="22">
        <v>312</v>
      </c>
      <c r="B316" s="27" t="s">
        <v>1367</v>
      </c>
      <c r="C316" s="21" t="s">
        <v>134</v>
      </c>
      <c r="D316" s="48">
        <v>4.25</v>
      </c>
      <c r="E316" s="48">
        <v>4.25</v>
      </c>
      <c r="F316" s="48">
        <v>179.53</v>
      </c>
      <c r="G316" s="48">
        <v>763</v>
      </c>
      <c r="H316" s="22" t="s">
        <v>1354</v>
      </c>
    </row>
    <row r="317" s="212" customFormat="1" customHeight="1" spans="1:8">
      <c r="A317" s="22">
        <v>313</v>
      </c>
      <c r="B317" s="27" t="s">
        <v>1368</v>
      </c>
      <c r="C317" s="21" t="s">
        <v>576</v>
      </c>
      <c r="D317" s="48">
        <v>1.36</v>
      </c>
      <c r="E317" s="48">
        <v>1.36</v>
      </c>
      <c r="F317" s="48">
        <v>179.53</v>
      </c>
      <c r="G317" s="48">
        <v>244.16</v>
      </c>
      <c r="H317" s="22" t="s">
        <v>1354</v>
      </c>
    </row>
    <row r="318" s="212" customFormat="1" customHeight="1" spans="1:8">
      <c r="A318" s="22">
        <v>314</v>
      </c>
      <c r="B318" s="27" t="s">
        <v>1369</v>
      </c>
      <c r="C318" s="21" t="s">
        <v>53</v>
      </c>
      <c r="D318" s="48">
        <v>2.93</v>
      </c>
      <c r="E318" s="48">
        <v>2.4</v>
      </c>
      <c r="F318" s="48">
        <v>179.53</v>
      </c>
      <c r="G318" s="48">
        <v>430.87</v>
      </c>
      <c r="H318" s="22" t="s">
        <v>1354</v>
      </c>
    </row>
    <row r="319" s="212" customFormat="1" customHeight="1" spans="1:8">
      <c r="A319" s="22">
        <v>315</v>
      </c>
      <c r="B319" s="27" t="s">
        <v>1370</v>
      </c>
      <c r="C319" s="21" t="s">
        <v>12</v>
      </c>
      <c r="D319" s="48">
        <v>2.04</v>
      </c>
      <c r="E319" s="48">
        <v>2.04</v>
      </c>
      <c r="F319" s="48">
        <v>179.53</v>
      </c>
      <c r="G319" s="48">
        <v>366.24</v>
      </c>
      <c r="H319" s="22" t="s">
        <v>1354</v>
      </c>
    </row>
    <row r="320" s="212" customFormat="1" customHeight="1" spans="1:8">
      <c r="A320" s="22">
        <v>316</v>
      </c>
      <c r="B320" s="27" t="s">
        <v>1298</v>
      </c>
      <c r="C320" s="21" t="s">
        <v>17</v>
      </c>
      <c r="D320" s="48">
        <v>2.76</v>
      </c>
      <c r="E320" s="48">
        <v>2.31</v>
      </c>
      <c r="F320" s="48">
        <v>179.53</v>
      </c>
      <c r="G320" s="48">
        <v>414.71</v>
      </c>
      <c r="H320" s="22" t="s">
        <v>1354</v>
      </c>
    </row>
    <row r="321" s="212" customFormat="1" customHeight="1" spans="1:8">
      <c r="A321" s="22">
        <v>317</v>
      </c>
      <c r="B321" s="27" t="s">
        <v>1371</v>
      </c>
      <c r="C321" s="21" t="s">
        <v>44</v>
      </c>
      <c r="D321" s="48">
        <v>5.63</v>
      </c>
      <c r="E321" s="48">
        <v>4.78</v>
      </c>
      <c r="F321" s="48">
        <v>179.53</v>
      </c>
      <c r="G321" s="48">
        <v>858.15</v>
      </c>
      <c r="H321" s="22" t="s">
        <v>1354</v>
      </c>
    </row>
    <row r="322" s="212" customFormat="1" customHeight="1" spans="1:8">
      <c r="A322" s="22">
        <v>318</v>
      </c>
      <c r="B322" s="27" t="s">
        <v>1372</v>
      </c>
      <c r="C322" s="21" t="s">
        <v>256</v>
      </c>
      <c r="D322" s="48">
        <v>5.55</v>
      </c>
      <c r="E322" s="48">
        <v>4.86</v>
      </c>
      <c r="F322" s="48">
        <v>179.53</v>
      </c>
      <c r="G322" s="48">
        <v>872.52</v>
      </c>
      <c r="H322" s="22" t="s">
        <v>1354</v>
      </c>
    </row>
    <row r="323" s="212" customFormat="1" customHeight="1" spans="1:8">
      <c r="A323" s="22">
        <v>319</v>
      </c>
      <c r="B323" s="27" t="s">
        <v>1373</v>
      </c>
      <c r="C323" s="21" t="s">
        <v>19</v>
      </c>
      <c r="D323" s="48">
        <v>1.87</v>
      </c>
      <c r="E323" s="48">
        <v>1.62</v>
      </c>
      <c r="F323" s="48">
        <v>179.53</v>
      </c>
      <c r="G323" s="48">
        <v>290.84</v>
      </c>
      <c r="H323" s="22" t="s">
        <v>1354</v>
      </c>
    </row>
    <row r="324" s="212" customFormat="1" customHeight="1" spans="1:8">
      <c r="A324" s="22">
        <v>320</v>
      </c>
      <c r="B324" s="27" t="s">
        <v>1374</v>
      </c>
      <c r="C324" s="21" t="s">
        <v>134</v>
      </c>
      <c r="D324" s="48">
        <v>5.49</v>
      </c>
      <c r="E324" s="48">
        <v>4.65</v>
      </c>
      <c r="F324" s="48">
        <v>179.53</v>
      </c>
      <c r="G324" s="48">
        <v>834.81</v>
      </c>
      <c r="H324" s="22" t="s">
        <v>1354</v>
      </c>
    </row>
    <row r="325" s="212" customFormat="1" customHeight="1" spans="1:8">
      <c r="A325" s="22">
        <v>321</v>
      </c>
      <c r="B325" s="27" t="s">
        <v>1375</v>
      </c>
      <c r="C325" s="21" t="s">
        <v>134</v>
      </c>
      <c r="D325" s="48">
        <v>2.21</v>
      </c>
      <c r="E325" s="48">
        <v>1.53</v>
      </c>
      <c r="F325" s="48">
        <v>179.53</v>
      </c>
      <c r="G325" s="48">
        <v>274.68</v>
      </c>
      <c r="H325" s="22" t="s">
        <v>1354</v>
      </c>
    </row>
    <row r="326" s="212" customFormat="1" customHeight="1" spans="1:8">
      <c r="A326" s="22">
        <v>322</v>
      </c>
      <c r="B326" s="27" t="s">
        <v>1376</v>
      </c>
      <c r="C326" s="21" t="s">
        <v>73</v>
      </c>
      <c r="D326" s="48">
        <v>3.17</v>
      </c>
      <c r="E326" s="48">
        <v>3.17</v>
      </c>
      <c r="F326" s="48">
        <v>179.53</v>
      </c>
      <c r="G326" s="48">
        <v>569.11</v>
      </c>
      <c r="H326" s="22" t="s">
        <v>1354</v>
      </c>
    </row>
    <row r="327" s="212" customFormat="1" customHeight="1" spans="1:8">
      <c r="A327" s="22">
        <v>323</v>
      </c>
      <c r="B327" s="27" t="s">
        <v>1377</v>
      </c>
      <c r="C327" s="21" t="s">
        <v>134</v>
      </c>
      <c r="D327" s="48">
        <v>5.35</v>
      </c>
      <c r="E327" s="48">
        <v>4.63</v>
      </c>
      <c r="F327" s="48">
        <v>179.53</v>
      </c>
      <c r="G327" s="48">
        <v>831.22</v>
      </c>
      <c r="H327" s="22" t="s">
        <v>1354</v>
      </c>
    </row>
    <row r="328" s="212" customFormat="1" customHeight="1" spans="1:8">
      <c r="A328" s="22">
        <v>324</v>
      </c>
      <c r="B328" s="38" t="s">
        <v>1378</v>
      </c>
      <c r="C328" s="151" t="s">
        <v>28</v>
      </c>
      <c r="D328" s="155">
        <v>3.75</v>
      </c>
      <c r="E328" s="155">
        <v>3.75</v>
      </c>
      <c r="F328" s="48">
        <v>179.53</v>
      </c>
      <c r="G328" s="48">
        <v>673.24</v>
      </c>
      <c r="H328" s="22" t="s">
        <v>1354</v>
      </c>
    </row>
    <row r="329" s="212" customFormat="1" customHeight="1" spans="1:8">
      <c r="A329" s="22">
        <v>325</v>
      </c>
      <c r="B329" s="27" t="s">
        <v>1379</v>
      </c>
      <c r="C329" s="21" t="s">
        <v>39</v>
      </c>
      <c r="D329" s="48">
        <v>1.76</v>
      </c>
      <c r="E329" s="48">
        <v>0.89</v>
      </c>
      <c r="F329" s="48">
        <v>179.53</v>
      </c>
      <c r="G329" s="48">
        <v>159.78</v>
      </c>
      <c r="H329" s="22" t="s">
        <v>1354</v>
      </c>
    </row>
    <row r="330" s="212" customFormat="1" customHeight="1" spans="1:8">
      <c r="A330" s="22">
        <v>326</v>
      </c>
      <c r="B330" s="27" t="s">
        <v>1380</v>
      </c>
      <c r="C330" s="21" t="s">
        <v>19</v>
      </c>
      <c r="D330" s="48">
        <v>5.17</v>
      </c>
      <c r="E330" s="48">
        <v>4.08</v>
      </c>
      <c r="F330" s="48">
        <v>179.53</v>
      </c>
      <c r="G330" s="48">
        <v>732.48</v>
      </c>
      <c r="H330" s="22" t="s">
        <v>1354</v>
      </c>
    </row>
    <row r="331" s="212" customFormat="1" customHeight="1" spans="1:8">
      <c r="A331" s="22">
        <v>327</v>
      </c>
      <c r="B331" s="27" t="s">
        <v>1381</v>
      </c>
      <c r="C331" s="21" t="s">
        <v>44</v>
      </c>
      <c r="D331" s="48">
        <v>2.51</v>
      </c>
      <c r="E331" s="48">
        <v>2.51</v>
      </c>
      <c r="F331" s="48">
        <v>179.53</v>
      </c>
      <c r="G331" s="48">
        <v>450.62</v>
      </c>
      <c r="H331" s="22" t="s">
        <v>1354</v>
      </c>
    </row>
    <row r="332" s="212" customFormat="1" customHeight="1" spans="1:8">
      <c r="A332" s="22">
        <v>328</v>
      </c>
      <c r="B332" s="27" t="s">
        <v>1382</v>
      </c>
      <c r="C332" s="21" t="s">
        <v>37</v>
      </c>
      <c r="D332" s="48">
        <v>3.63</v>
      </c>
      <c r="E332" s="48">
        <v>3.05</v>
      </c>
      <c r="F332" s="48">
        <v>179.53</v>
      </c>
      <c r="G332" s="48">
        <v>547.57</v>
      </c>
      <c r="H332" s="22" t="s">
        <v>1354</v>
      </c>
    </row>
    <row r="333" s="212" customFormat="1" customHeight="1" spans="1:8">
      <c r="A333" s="22">
        <v>329</v>
      </c>
      <c r="B333" s="27" t="s">
        <v>1383</v>
      </c>
      <c r="C333" s="21" t="s">
        <v>89</v>
      </c>
      <c r="D333" s="48">
        <v>6.25</v>
      </c>
      <c r="E333" s="48">
        <v>4.93</v>
      </c>
      <c r="F333" s="48">
        <v>179.53</v>
      </c>
      <c r="G333" s="48">
        <v>885.08</v>
      </c>
      <c r="H333" s="22" t="s">
        <v>1354</v>
      </c>
    </row>
    <row r="334" s="212" customFormat="1" customHeight="1" spans="1:8">
      <c r="A334" s="22">
        <v>330</v>
      </c>
      <c r="B334" s="27" t="s">
        <v>1384</v>
      </c>
      <c r="C334" s="21" t="s">
        <v>12</v>
      </c>
      <c r="D334" s="48">
        <v>7.47</v>
      </c>
      <c r="E334" s="48">
        <v>6.49</v>
      </c>
      <c r="F334" s="48">
        <v>179.53</v>
      </c>
      <c r="G334" s="48">
        <v>1165.15</v>
      </c>
      <c r="H334" s="22" t="s">
        <v>1354</v>
      </c>
    </row>
    <row r="335" s="212" customFormat="1" customHeight="1" spans="1:8">
      <c r="A335" s="22">
        <v>331</v>
      </c>
      <c r="B335" s="27" t="s">
        <v>1385</v>
      </c>
      <c r="C335" s="21" t="s">
        <v>26</v>
      </c>
      <c r="D335" s="48">
        <v>2.36</v>
      </c>
      <c r="E335" s="48">
        <v>1.77</v>
      </c>
      <c r="F335" s="48">
        <v>179.53</v>
      </c>
      <c r="G335" s="48">
        <v>317.77</v>
      </c>
      <c r="H335" s="22" t="s">
        <v>1354</v>
      </c>
    </row>
    <row r="336" s="212" customFormat="1" customHeight="1" spans="1:8">
      <c r="A336" s="22">
        <v>332</v>
      </c>
      <c r="B336" s="27" t="s">
        <v>1386</v>
      </c>
      <c r="C336" s="21" t="s">
        <v>12</v>
      </c>
      <c r="D336" s="48">
        <v>0.78</v>
      </c>
      <c r="E336" s="48">
        <v>0.78</v>
      </c>
      <c r="F336" s="48">
        <v>179.53</v>
      </c>
      <c r="G336" s="48">
        <v>140.03</v>
      </c>
      <c r="H336" s="22" t="s">
        <v>1354</v>
      </c>
    </row>
    <row r="337" s="212" customFormat="1" customHeight="1" spans="1:8">
      <c r="A337" s="22">
        <v>333</v>
      </c>
      <c r="B337" s="27" t="s">
        <v>1387</v>
      </c>
      <c r="C337" s="21" t="s">
        <v>12</v>
      </c>
      <c r="D337" s="48">
        <v>3.53</v>
      </c>
      <c r="E337" s="48">
        <v>2.81</v>
      </c>
      <c r="F337" s="48">
        <v>179.53</v>
      </c>
      <c r="G337" s="48">
        <v>504.48</v>
      </c>
      <c r="H337" s="22" t="s">
        <v>1354</v>
      </c>
    </row>
    <row r="338" s="212" customFormat="1" customHeight="1" spans="1:8">
      <c r="A338" s="22">
        <v>334</v>
      </c>
      <c r="B338" s="27" t="s">
        <v>1388</v>
      </c>
      <c r="C338" s="21" t="s">
        <v>59</v>
      </c>
      <c r="D338" s="48">
        <v>4.11</v>
      </c>
      <c r="E338" s="48">
        <v>3.48</v>
      </c>
      <c r="F338" s="48">
        <v>179.53</v>
      </c>
      <c r="G338" s="48">
        <v>624.76</v>
      </c>
      <c r="H338" s="22" t="s">
        <v>1354</v>
      </c>
    </row>
    <row r="339" s="212" customFormat="1" customHeight="1" spans="1:8">
      <c r="A339" s="22">
        <v>335</v>
      </c>
      <c r="B339" s="27" t="s">
        <v>1389</v>
      </c>
      <c r="C339" s="21" t="s">
        <v>26</v>
      </c>
      <c r="D339" s="48">
        <v>3.06</v>
      </c>
      <c r="E339" s="48">
        <v>2.92</v>
      </c>
      <c r="F339" s="48">
        <v>179.53</v>
      </c>
      <c r="G339" s="48">
        <v>524.23</v>
      </c>
      <c r="H339" s="22" t="s">
        <v>1354</v>
      </c>
    </row>
    <row r="340" s="212" customFormat="1" customHeight="1" spans="1:8">
      <c r="A340" s="22">
        <v>336</v>
      </c>
      <c r="B340" s="27" t="s">
        <v>1390</v>
      </c>
      <c r="C340" s="21" t="s">
        <v>12</v>
      </c>
      <c r="D340" s="48">
        <v>4.46</v>
      </c>
      <c r="E340" s="48">
        <v>3.47</v>
      </c>
      <c r="F340" s="48">
        <v>179.53</v>
      </c>
      <c r="G340" s="48">
        <v>622.97</v>
      </c>
      <c r="H340" s="22" t="s">
        <v>1354</v>
      </c>
    </row>
    <row r="341" s="212" customFormat="1" customHeight="1" spans="1:8">
      <c r="A341" s="22">
        <v>337</v>
      </c>
      <c r="B341" s="27" t="s">
        <v>1391</v>
      </c>
      <c r="C341" s="21" t="s">
        <v>59</v>
      </c>
      <c r="D341" s="48">
        <v>0.98</v>
      </c>
      <c r="E341" s="48">
        <v>0.98</v>
      </c>
      <c r="F341" s="48">
        <v>179.53</v>
      </c>
      <c r="G341" s="48">
        <v>175.94</v>
      </c>
      <c r="H341" s="22" t="s">
        <v>1354</v>
      </c>
    </row>
    <row r="342" s="212" customFormat="1" customHeight="1" spans="1:8">
      <c r="A342" s="22">
        <v>338</v>
      </c>
      <c r="B342" s="27" t="s">
        <v>1392</v>
      </c>
      <c r="C342" s="21" t="s">
        <v>21</v>
      </c>
      <c r="D342" s="48">
        <v>4.79</v>
      </c>
      <c r="E342" s="48">
        <v>4.79</v>
      </c>
      <c r="F342" s="48">
        <v>179.53</v>
      </c>
      <c r="G342" s="48">
        <v>859.95</v>
      </c>
      <c r="H342" s="22" t="s">
        <v>1354</v>
      </c>
    </row>
    <row r="343" s="212" customFormat="1" customHeight="1" spans="1:8">
      <c r="A343" s="22">
        <v>339</v>
      </c>
      <c r="B343" s="27" t="s">
        <v>1393</v>
      </c>
      <c r="C343" s="21" t="s">
        <v>19</v>
      </c>
      <c r="D343" s="48">
        <v>0.89</v>
      </c>
      <c r="E343" s="48">
        <v>0.32</v>
      </c>
      <c r="F343" s="48">
        <v>179.53</v>
      </c>
      <c r="G343" s="48">
        <v>57.45</v>
      </c>
      <c r="H343" s="22" t="s">
        <v>1354</v>
      </c>
    </row>
    <row r="344" s="212" customFormat="1" customHeight="1" spans="1:8">
      <c r="A344" s="22">
        <v>340</v>
      </c>
      <c r="B344" s="27" t="s">
        <v>1394</v>
      </c>
      <c r="C344" s="21" t="s">
        <v>19</v>
      </c>
      <c r="D344" s="48">
        <v>5.65</v>
      </c>
      <c r="E344" s="48">
        <v>4.94</v>
      </c>
      <c r="F344" s="48">
        <v>179.53</v>
      </c>
      <c r="G344" s="48">
        <v>886.88</v>
      </c>
      <c r="H344" s="22" t="s">
        <v>1354</v>
      </c>
    </row>
    <row r="345" s="212" customFormat="1" customHeight="1" spans="1:8">
      <c r="A345" s="22">
        <v>341</v>
      </c>
      <c r="B345" s="27" t="s">
        <v>1395</v>
      </c>
      <c r="C345" s="21" t="s">
        <v>23</v>
      </c>
      <c r="D345" s="48">
        <v>1.47</v>
      </c>
      <c r="E345" s="48">
        <v>1.25</v>
      </c>
      <c r="F345" s="48">
        <v>179.53</v>
      </c>
      <c r="G345" s="48">
        <v>224.41</v>
      </c>
      <c r="H345" s="22" t="s">
        <v>1354</v>
      </c>
    </row>
    <row r="346" s="212" customFormat="1" customHeight="1" spans="1:8">
      <c r="A346" s="22">
        <v>342</v>
      </c>
      <c r="B346" s="27" t="s">
        <v>1396</v>
      </c>
      <c r="C346" s="21" t="s">
        <v>1397</v>
      </c>
      <c r="D346" s="48">
        <v>1.36</v>
      </c>
      <c r="E346" s="48">
        <v>1.36</v>
      </c>
      <c r="F346" s="48">
        <v>179.53</v>
      </c>
      <c r="G346" s="48">
        <v>244.16</v>
      </c>
      <c r="H346" s="22" t="s">
        <v>1354</v>
      </c>
    </row>
    <row r="347" s="212" customFormat="1" customHeight="1" spans="1:8">
      <c r="A347" s="22">
        <v>343</v>
      </c>
      <c r="B347" s="27" t="s">
        <v>1398</v>
      </c>
      <c r="C347" s="21" t="s">
        <v>73</v>
      </c>
      <c r="D347" s="48">
        <v>4.95</v>
      </c>
      <c r="E347" s="48">
        <v>3.64</v>
      </c>
      <c r="F347" s="48">
        <v>179.53</v>
      </c>
      <c r="G347" s="48">
        <v>653.49</v>
      </c>
      <c r="H347" s="22" t="s">
        <v>1354</v>
      </c>
    </row>
    <row r="348" s="212" customFormat="1" customHeight="1" spans="1:8">
      <c r="A348" s="22">
        <v>344</v>
      </c>
      <c r="B348" s="27" t="s">
        <v>1399</v>
      </c>
      <c r="C348" s="21" t="s">
        <v>89</v>
      </c>
      <c r="D348" s="48">
        <v>2.37</v>
      </c>
      <c r="E348" s="48">
        <v>0.81</v>
      </c>
      <c r="F348" s="48">
        <v>179.53</v>
      </c>
      <c r="G348" s="48">
        <v>145.42</v>
      </c>
      <c r="H348" s="22" t="s">
        <v>1354</v>
      </c>
    </row>
    <row r="349" s="212" customFormat="1" customHeight="1" spans="1:8">
      <c r="A349" s="22">
        <v>345</v>
      </c>
      <c r="B349" s="27" t="s">
        <v>1400</v>
      </c>
      <c r="C349" s="21" t="s">
        <v>89</v>
      </c>
      <c r="D349" s="48">
        <v>1.74</v>
      </c>
      <c r="E349" s="48">
        <v>1.1</v>
      </c>
      <c r="F349" s="48">
        <v>179.53</v>
      </c>
      <c r="G349" s="48">
        <v>197.48</v>
      </c>
      <c r="H349" s="22" t="s">
        <v>1354</v>
      </c>
    </row>
    <row r="350" s="212" customFormat="1" customHeight="1" spans="1:8">
      <c r="A350" s="22">
        <v>346</v>
      </c>
      <c r="B350" s="27" t="s">
        <v>1401</v>
      </c>
      <c r="C350" s="21" t="s">
        <v>89</v>
      </c>
      <c r="D350" s="48">
        <v>4.16</v>
      </c>
      <c r="E350" s="48">
        <v>3.89</v>
      </c>
      <c r="F350" s="48">
        <v>179.53</v>
      </c>
      <c r="G350" s="48">
        <v>698.37</v>
      </c>
      <c r="H350" s="22" t="s">
        <v>1354</v>
      </c>
    </row>
    <row r="351" s="212" customFormat="1" customHeight="1" spans="1:8">
      <c r="A351" s="22">
        <v>347</v>
      </c>
      <c r="B351" s="27" t="s">
        <v>1402</v>
      </c>
      <c r="C351" s="21" t="s">
        <v>68</v>
      </c>
      <c r="D351" s="48">
        <v>0.39</v>
      </c>
      <c r="E351" s="48">
        <v>0.39</v>
      </c>
      <c r="F351" s="48">
        <v>179.53</v>
      </c>
      <c r="G351" s="48">
        <v>70.02</v>
      </c>
      <c r="H351" s="22" t="s">
        <v>1354</v>
      </c>
    </row>
    <row r="352" s="212" customFormat="1" customHeight="1" spans="1:8">
      <c r="A352" s="22">
        <v>348</v>
      </c>
      <c r="B352" s="27" t="s">
        <v>1403</v>
      </c>
      <c r="C352" s="21" t="s">
        <v>28</v>
      </c>
      <c r="D352" s="48">
        <v>5.73</v>
      </c>
      <c r="E352" s="48">
        <v>4.71</v>
      </c>
      <c r="F352" s="48">
        <v>179.53</v>
      </c>
      <c r="G352" s="48">
        <v>845.59</v>
      </c>
      <c r="H352" s="22" t="s">
        <v>1354</v>
      </c>
    </row>
    <row r="353" s="212" customFormat="1" customHeight="1" spans="1:8">
      <c r="A353" s="22">
        <v>349</v>
      </c>
      <c r="B353" s="27" t="s">
        <v>1404</v>
      </c>
      <c r="C353" s="21" t="s">
        <v>39</v>
      </c>
      <c r="D353" s="48">
        <v>3.89</v>
      </c>
      <c r="E353" s="48">
        <v>3.89</v>
      </c>
      <c r="F353" s="48">
        <v>179.53</v>
      </c>
      <c r="G353" s="48">
        <v>698.37</v>
      </c>
      <c r="H353" s="22" t="s">
        <v>1354</v>
      </c>
    </row>
    <row r="354" s="212" customFormat="1" customHeight="1" spans="1:8">
      <c r="A354" s="22">
        <v>350</v>
      </c>
      <c r="B354" s="27" t="s">
        <v>1405</v>
      </c>
      <c r="C354" s="21" t="s">
        <v>41</v>
      </c>
      <c r="D354" s="48">
        <v>7.22</v>
      </c>
      <c r="E354" s="48">
        <v>6.14</v>
      </c>
      <c r="F354" s="48">
        <v>179.53</v>
      </c>
      <c r="G354" s="48">
        <v>1102.31</v>
      </c>
      <c r="H354" s="22" t="s">
        <v>1354</v>
      </c>
    </row>
    <row r="355" s="212" customFormat="1" customHeight="1" spans="1:8">
      <c r="A355" s="22">
        <v>351</v>
      </c>
      <c r="B355" s="27" t="s">
        <v>1406</v>
      </c>
      <c r="C355" s="21" t="s">
        <v>12</v>
      </c>
      <c r="D355" s="48">
        <v>3.1</v>
      </c>
      <c r="E355" s="48">
        <v>3.1</v>
      </c>
      <c r="F355" s="48">
        <v>179.53</v>
      </c>
      <c r="G355" s="48">
        <v>556.54</v>
      </c>
      <c r="H355" s="22" t="s">
        <v>1354</v>
      </c>
    </row>
    <row r="356" s="212" customFormat="1" customHeight="1" spans="1:8">
      <c r="A356" s="22">
        <v>352</v>
      </c>
      <c r="B356" s="27" t="s">
        <v>1407</v>
      </c>
      <c r="C356" s="21" t="s">
        <v>108</v>
      </c>
      <c r="D356" s="48">
        <v>7.24</v>
      </c>
      <c r="E356" s="48">
        <v>6.19</v>
      </c>
      <c r="F356" s="48">
        <v>179.53</v>
      </c>
      <c r="G356" s="48">
        <v>1111.29</v>
      </c>
      <c r="H356" s="22" t="s">
        <v>1354</v>
      </c>
    </row>
    <row r="357" s="212" customFormat="1" customHeight="1" spans="1:8">
      <c r="A357" s="22">
        <v>353</v>
      </c>
      <c r="B357" s="27" t="s">
        <v>1408</v>
      </c>
      <c r="C357" s="21" t="s">
        <v>44</v>
      </c>
      <c r="D357" s="48">
        <v>3.68</v>
      </c>
      <c r="E357" s="48">
        <v>2.69</v>
      </c>
      <c r="F357" s="48">
        <v>179.53</v>
      </c>
      <c r="G357" s="48">
        <v>482.94</v>
      </c>
      <c r="H357" s="22" t="s">
        <v>1354</v>
      </c>
    </row>
    <row r="358" s="212" customFormat="1" customHeight="1" spans="1:8">
      <c r="A358" s="22">
        <v>354</v>
      </c>
      <c r="B358" s="27" t="s">
        <v>1409</v>
      </c>
      <c r="C358" s="21" t="s">
        <v>28</v>
      </c>
      <c r="D358" s="48">
        <v>2.34</v>
      </c>
      <c r="E358" s="48">
        <v>2.34</v>
      </c>
      <c r="F358" s="48">
        <v>179.53</v>
      </c>
      <c r="G358" s="48">
        <v>420.1</v>
      </c>
      <c r="H358" s="22" t="s">
        <v>1354</v>
      </c>
    </row>
    <row r="359" s="212" customFormat="1" customHeight="1" spans="1:8">
      <c r="A359" s="22">
        <v>355</v>
      </c>
      <c r="B359" s="27" t="s">
        <v>1410</v>
      </c>
      <c r="C359" s="21" t="s">
        <v>134</v>
      </c>
      <c r="D359" s="48">
        <v>1.67</v>
      </c>
      <c r="E359" s="48">
        <v>1.67</v>
      </c>
      <c r="F359" s="48">
        <v>179.53</v>
      </c>
      <c r="G359" s="48">
        <v>299.82</v>
      </c>
      <c r="H359" s="22" t="s">
        <v>1354</v>
      </c>
    </row>
    <row r="360" s="212" customFormat="1" customHeight="1" spans="1:8">
      <c r="A360" s="22">
        <v>356</v>
      </c>
      <c r="B360" s="27" t="s">
        <v>1411</v>
      </c>
      <c r="C360" s="21" t="s">
        <v>1412</v>
      </c>
      <c r="D360" s="48">
        <v>3.61</v>
      </c>
      <c r="E360" s="48">
        <v>3.61</v>
      </c>
      <c r="F360" s="48">
        <v>179.53</v>
      </c>
      <c r="G360" s="48">
        <v>648.1</v>
      </c>
      <c r="H360" s="22" t="s">
        <v>1354</v>
      </c>
    </row>
    <row r="361" s="212" customFormat="1" customHeight="1" spans="1:8">
      <c r="A361" s="22">
        <v>357</v>
      </c>
      <c r="B361" s="27" t="s">
        <v>1413</v>
      </c>
      <c r="C361" s="21" t="s">
        <v>1029</v>
      </c>
      <c r="D361" s="48">
        <v>7.09</v>
      </c>
      <c r="E361" s="48">
        <v>5.72</v>
      </c>
      <c r="F361" s="48">
        <v>179.53</v>
      </c>
      <c r="G361" s="48">
        <v>1026.91</v>
      </c>
      <c r="H361" s="22" t="s">
        <v>1354</v>
      </c>
    </row>
    <row r="362" s="212" customFormat="1" customHeight="1" spans="1:8">
      <c r="A362" s="22">
        <v>358</v>
      </c>
      <c r="B362" s="27" t="s">
        <v>1414</v>
      </c>
      <c r="C362" s="21" t="s">
        <v>89</v>
      </c>
      <c r="D362" s="48">
        <v>5.08</v>
      </c>
      <c r="E362" s="48">
        <v>3.71</v>
      </c>
      <c r="F362" s="48">
        <v>179.53</v>
      </c>
      <c r="G362" s="48">
        <v>666.06</v>
      </c>
      <c r="H362" s="22" t="s">
        <v>1354</v>
      </c>
    </row>
    <row r="363" s="212" customFormat="1" customHeight="1" spans="1:8">
      <c r="A363" s="22">
        <v>359</v>
      </c>
      <c r="B363" s="27" t="s">
        <v>1415</v>
      </c>
      <c r="C363" s="21" t="s">
        <v>12</v>
      </c>
      <c r="D363" s="48">
        <v>7.62</v>
      </c>
      <c r="E363" s="48">
        <v>6.19</v>
      </c>
      <c r="F363" s="48">
        <v>179.53</v>
      </c>
      <c r="G363" s="48">
        <v>1111.29</v>
      </c>
      <c r="H363" s="22" t="s">
        <v>1354</v>
      </c>
    </row>
    <row r="364" s="212" customFormat="1" customHeight="1" spans="1:8">
      <c r="A364" s="22">
        <v>360</v>
      </c>
      <c r="B364" s="27" t="s">
        <v>1416</v>
      </c>
      <c r="C364" s="21" t="s">
        <v>89</v>
      </c>
      <c r="D364" s="48">
        <v>3.85</v>
      </c>
      <c r="E364" s="48">
        <v>3.85</v>
      </c>
      <c r="F364" s="48">
        <v>179.53</v>
      </c>
      <c r="G364" s="48">
        <v>691.19</v>
      </c>
      <c r="H364" s="22" t="s">
        <v>1354</v>
      </c>
    </row>
    <row r="365" s="212" customFormat="1" customHeight="1" spans="1:8">
      <c r="A365" s="22">
        <v>361</v>
      </c>
      <c r="B365" s="27" t="s">
        <v>1417</v>
      </c>
      <c r="C365" s="21" t="s">
        <v>104</v>
      </c>
      <c r="D365" s="48">
        <v>5.01</v>
      </c>
      <c r="E365" s="48">
        <v>5.01</v>
      </c>
      <c r="F365" s="48">
        <v>179.53</v>
      </c>
      <c r="G365" s="48">
        <v>899.45</v>
      </c>
      <c r="H365" s="22" t="s">
        <v>1354</v>
      </c>
    </row>
    <row r="366" s="212" customFormat="1" customHeight="1" spans="1:8">
      <c r="A366" s="22">
        <v>362</v>
      </c>
      <c r="B366" s="27" t="s">
        <v>1418</v>
      </c>
      <c r="C366" s="21" t="s">
        <v>48</v>
      </c>
      <c r="D366" s="48">
        <v>4.44</v>
      </c>
      <c r="E366" s="48">
        <v>3.3</v>
      </c>
      <c r="F366" s="48">
        <v>179.53</v>
      </c>
      <c r="G366" s="48">
        <v>592.45</v>
      </c>
      <c r="H366" s="22" t="s">
        <v>1354</v>
      </c>
    </row>
    <row r="367" s="212" customFormat="1" customHeight="1" spans="1:8">
      <c r="A367" s="22">
        <v>363</v>
      </c>
      <c r="B367" s="27" t="s">
        <v>1419</v>
      </c>
      <c r="C367" s="21" t="s">
        <v>134</v>
      </c>
      <c r="D367" s="48">
        <v>3.87</v>
      </c>
      <c r="E367" s="48">
        <v>3.24</v>
      </c>
      <c r="F367" s="48">
        <v>179.53</v>
      </c>
      <c r="G367" s="48">
        <v>581.68</v>
      </c>
      <c r="H367" s="22" t="s">
        <v>1354</v>
      </c>
    </row>
    <row r="368" s="212" customFormat="1" customHeight="1" spans="1:8">
      <c r="A368" s="22">
        <v>364</v>
      </c>
      <c r="B368" s="27" t="s">
        <v>1420</v>
      </c>
      <c r="C368" s="21" t="s">
        <v>19</v>
      </c>
      <c r="D368" s="48">
        <v>3.4</v>
      </c>
      <c r="E368" s="48">
        <v>2.57</v>
      </c>
      <c r="F368" s="48">
        <v>179.53</v>
      </c>
      <c r="G368" s="48">
        <v>461.39</v>
      </c>
      <c r="H368" s="22" t="s">
        <v>1354</v>
      </c>
    </row>
    <row r="369" s="212" customFormat="1" customHeight="1" spans="1:8">
      <c r="A369" s="22">
        <v>365</v>
      </c>
      <c r="B369" s="27" t="s">
        <v>1421</v>
      </c>
      <c r="C369" s="21" t="s">
        <v>26</v>
      </c>
      <c r="D369" s="48">
        <v>1.04</v>
      </c>
      <c r="E369" s="48">
        <v>1.04</v>
      </c>
      <c r="F369" s="48">
        <v>179.53</v>
      </c>
      <c r="G369" s="48">
        <v>186.71</v>
      </c>
      <c r="H369" s="22" t="s">
        <v>1422</v>
      </c>
    </row>
    <row r="370" s="212" customFormat="1" customHeight="1" spans="1:8">
      <c r="A370" s="22">
        <v>366</v>
      </c>
      <c r="B370" s="27" t="s">
        <v>1423</v>
      </c>
      <c r="C370" s="21" t="s">
        <v>21</v>
      </c>
      <c r="D370" s="48">
        <v>3.22</v>
      </c>
      <c r="E370" s="48">
        <v>3.22</v>
      </c>
      <c r="F370" s="48">
        <v>179.53</v>
      </c>
      <c r="G370" s="48">
        <v>578.09</v>
      </c>
      <c r="H370" s="22" t="s">
        <v>1422</v>
      </c>
    </row>
    <row r="371" s="212" customFormat="1" customHeight="1" spans="1:8">
      <c r="A371" s="22">
        <v>367</v>
      </c>
      <c r="B371" s="27" t="s">
        <v>1424</v>
      </c>
      <c r="C371" s="21" t="s">
        <v>26</v>
      </c>
      <c r="D371" s="48">
        <v>6.57</v>
      </c>
      <c r="E371" s="48">
        <v>6.57</v>
      </c>
      <c r="F371" s="48">
        <v>179.53</v>
      </c>
      <c r="G371" s="48">
        <v>1179.51</v>
      </c>
      <c r="H371" s="22" t="s">
        <v>1422</v>
      </c>
    </row>
    <row r="372" s="212" customFormat="1" customHeight="1" spans="1:8">
      <c r="A372" s="22">
        <v>368</v>
      </c>
      <c r="B372" s="27" t="s">
        <v>1425</v>
      </c>
      <c r="C372" s="21" t="s">
        <v>12</v>
      </c>
      <c r="D372" s="48">
        <v>6.89</v>
      </c>
      <c r="E372" s="48">
        <v>6.89</v>
      </c>
      <c r="F372" s="48">
        <v>179.53</v>
      </c>
      <c r="G372" s="48">
        <v>1236.96</v>
      </c>
      <c r="H372" s="22" t="s">
        <v>1422</v>
      </c>
    </row>
    <row r="373" s="212" customFormat="1" customHeight="1" spans="1:8">
      <c r="A373" s="22">
        <v>369</v>
      </c>
      <c r="B373" s="27" t="s">
        <v>1426</v>
      </c>
      <c r="C373" s="21" t="s">
        <v>202</v>
      </c>
      <c r="D373" s="48">
        <v>2.93</v>
      </c>
      <c r="E373" s="48">
        <v>2.93</v>
      </c>
      <c r="F373" s="48">
        <v>179.53</v>
      </c>
      <c r="G373" s="48">
        <v>526.02</v>
      </c>
      <c r="H373" s="22" t="s">
        <v>1422</v>
      </c>
    </row>
    <row r="374" s="212" customFormat="1" customHeight="1" spans="1:8">
      <c r="A374" s="22">
        <v>370</v>
      </c>
      <c r="B374" s="27" t="s">
        <v>135</v>
      </c>
      <c r="C374" s="21" t="s">
        <v>48</v>
      </c>
      <c r="D374" s="48">
        <v>1.27</v>
      </c>
      <c r="E374" s="48">
        <v>1.27</v>
      </c>
      <c r="F374" s="48">
        <v>179.53</v>
      </c>
      <c r="G374" s="48">
        <v>228</v>
      </c>
      <c r="H374" s="22" t="s">
        <v>1422</v>
      </c>
    </row>
    <row r="375" s="212" customFormat="1" customHeight="1" spans="1:8">
      <c r="A375" s="22">
        <v>371</v>
      </c>
      <c r="B375" s="27" t="s">
        <v>1427</v>
      </c>
      <c r="C375" s="21" t="s">
        <v>12</v>
      </c>
      <c r="D375" s="48">
        <v>3.99</v>
      </c>
      <c r="E375" s="48">
        <v>3.99</v>
      </c>
      <c r="F375" s="48">
        <v>179.53</v>
      </c>
      <c r="G375" s="48">
        <v>716.32</v>
      </c>
      <c r="H375" s="22" t="s">
        <v>1422</v>
      </c>
    </row>
    <row r="376" s="212" customFormat="1" customHeight="1" spans="1:8">
      <c r="A376" s="22">
        <v>372</v>
      </c>
      <c r="B376" s="27" t="s">
        <v>1428</v>
      </c>
      <c r="C376" s="21" t="s">
        <v>44</v>
      </c>
      <c r="D376" s="48">
        <v>2.67</v>
      </c>
      <c r="E376" s="48">
        <v>2.67</v>
      </c>
      <c r="F376" s="48">
        <v>179.53</v>
      </c>
      <c r="G376" s="48">
        <v>479.35</v>
      </c>
      <c r="H376" s="22" t="s">
        <v>1422</v>
      </c>
    </row>
    <row r="377" s="212" customFormat="1" customHeight="1" spans="1:8">
      <c r="A377" s="22">
        <v>373</v>
      </c>
      <c r="B377" s="38" t="s">
        <v>1429</v>
      </c>
      <c r="C377" s="151" t="s">
        <v>56</v>
      </c>
      <c r="D377" s="48">
        <v>2.59</v>
      </c>
      <c r="E377" s="48">
        <v>2.59</v>
      </c>
      <c r="F377" s="48">
        <v>179.53</v>
      </c>
      <c r="G377" s="48">
        <v>464.98</v>
      </c>
      <c r="H377" s="22" t="s">
        <v>1422</v>
      </c>
    </row>
    <row r="378" s="212" customFormat="1" customHeight="1" spans="1:8">
      <c r="A378" s="22">
        <v>374</v>
      </c>
      <c r="B378" s="27" t="s">
        <v>1430</v>
      </c>
      <c r="C378" s="21" t="s">
        <v>120</v>
      </c>
      <c r="D378" s="48">
        <v>3.22</v>
      </c>
      <c r="E378" s="48">
        <v>3.22</v>
      </c>
      <c r="F378" s="48">
        <v>179.53</v>
      </c>
      <c r="G378" s="48">
        <v>578.09</v>
      </c>
      <c r="H378" s="22" t="s">
        <v>1422</v>
      </c>
    </row>
    <row r="379" s="212" customFormat="1" customHeight="1" spans="1:8">
      <c r="A379" s="22">
        <v>375</v>
      </c>
      <c r="B379" s="27" t="s">
        <v>1431</v>
      </c>
      <c r="C379" s="21" t="s">
        <v>59</v>
      </c>
      <c r="D379" s="48">
        <v>2.62</v>
      </c>
      <c r="E379" s="48">
        <v>2.62</v>
      </c>
      <c r="F379" s="48">
        <v>179.53</v>
      </c>
      <c r="G379" s="48">
        <v>470.37</v>
      </c>
      <c r="H379" s="22" t="s">
        <v>1422</v>
      </c>
    </row>
    <row r="380" s="212" customFormat="1" customHeight="1" spans="1:8">
      <c r="A380" s="22">
        <v>376</v>
      </c>
      <c r="B380" s="27" t="s">
        <v>1432</v>
      </c>
      <c r="C380" s="21" t="s">
        <v>75</v>
      </c>
      <c r="D380" s="48">
        <v>3.38</v>
      </c>
      <c r="E380" s="48">
        <v>3.38</v>
      </c>
      <c r="F380" s="48">
        <v>179.53</v>
      </c>
      <c r="G380" s="48">
        <v>606.81</v>
      </c>
      <c r="H380" s="22" t="s">
        <v>1422</v>
      </c>
    </row>
    <row r="381" s="212" customFormat="1" customHeight="1" spans="1:8">
      <c r="A381" s="22">
        <v>377</v>
      </c>
      <c r="B381" s="27" t="s">
        <v>1433</v>
      </c>
      <c r="C381" s="21" t="s">
        <v>21</v>
      </c>
      <c r="D381" s="48">
        <v>3.3</v>
      </c>
      <c r="E381" s="48">
        <v>3.3</v>
      </c>
      <c r="F381" s="48">
        <v>179.53</v>
      </c>
      <c r="G381" s="48">
        <v>592.45</v>
      </c>
      <c r="H381" s="22" t="s">
        <v>1422</v>
      </c>
    </row>
    <row r="382" s="212" customFormat="1" customHeight="1" spans="1:8">
      <c r="A382" s="22">
        <v>378</v>
      </c>
      <c r="B382" s="27" t="s">
        <v>1434</v>
      </c>
      <c r="C382" s="21" t="s">
        <v>134</v>
      </c>
      <c r="D382" s="48">
        <v>2.23</v>
      </c>
      <c r="E382" s="48">
        <v>2.23</v>
      </c>
      <c r="F382" s="48">
        <v>179.53</v>
      </c>
      <c r="G382" s="48">
        <v>400.35</v>
      </c>
      <c r="H382" s="22" t="s">
        <v>1422</v>
      </c>
    </row>
    <row r="383" s="212" customFormat="1" customHeight="1" spans="1:8">
      <c r="A383" s="22">
        <v>379</v>
      </c>
      <c r="B383" s="38" t="s">
        <v>1435</v>
      </c>
      <c r="C383" s="151" t="s">
        <v>451</v>
      </c>
      <c r="D383" s="48">
        <v>1.94</v>
      </c>
      <c r="E383" s="48">
        <v>1.94</v>
      </c>
      <c r="F383" s="48">
        <v>179.53</v>
      </c>
      <c r="G383" s="48">
        <v>348.29</v>
      </c>
      <c r="H383" s="22" t="s">
        <v>1422</v>
      </c>
    </row>
    <row r="384" s="212" customFormat="1" customHeight="1" spans="1:8">
      <c r="A384" s="22">
        <v>380</v>
      </c>
      <c r="B384" s="27" t="s">
        <v>1436</v>
      </c>
      <c r="C384" s="21" t="s">
        <v>23</v>
      </c>
      <c r="D384" s="48">
        <v>3.32</v>
      </c>
      <c r="E384" s="48">
        <v>3.32</v>
      </c>
      <c r="F384" s="48">
        <v>179.53</v>
      </c>
      <c r="G384" s="48">
        <v>596.04</v>
      </c>
      <c r="H384" s="22" t="s">
        <v>1422</v>
      </c>
    </row>
    <row r="385" s="212" customFormat="1" customHeight="1" spans="1:8">
      <c r="A385" s="22">
        <v>381</v>
      </c>
      <c r="B385" s="27" t="s">
        <v>1437</v>
      </c>
      <c r="C385" s="21" t="s">
        <v>12</v>
      </c>
      <c r="D385" s="48">
        <v>6.56</v>
      </c>
      <c r="E385" s="48">
        <v>4.92</v>
      </c>
      <c r="F385" s="48">
        <v>179.53</v>
      </c>
      <c r="G385" s="48">
        <v>883.29</v>
      </c>
      <c r="H385" s="22" t="s">
        <v>1422</v>
      </c>
    </row>
    <row r="386" s="212" customFormat="1" customHeight="1" spans="1:8">
      <c r="A386" s="22">
        <v>382</v>
      </c>
      <c r="B386" s="27" t="s">
        <v>1438</v>
      </c>
      <c r="C386" s="21" t="s">
        <v>56</v>
      </c>
      <c r="D386" s="48">
        <v>4.85</v>
      </c>
      <c r="E386" s="48">
        <v>3.23</v>
      </c>
      <c r="F386" s="48">
        <v>179.53</v>
      </c>
      <c r="G386" s="48">
        <v>579.88</v>
      </c>
      <c r="H386" s="22" t="s">
        <v>1422</v>
      </c>
    </row>
    <row r="387" s="212" customFormat="1" customHeight="1" spans="1:8">
      <c r="A387" s="22">
        <v>383</v>
      </c>
      <c r="B387" s="27" t="s">
        <v>1439</v>
      </c>
      <c r="C387" s="21" t="s">
        <v>867</v>
      </c>
      <c r="D387" s="48">
        <v>2.37</v>
      </c>
      <c r="E387" s="48">
        <v>2.37</v>
      </c>
      <c r="F387" s="48">
        <v>179.53</v>
      </c>
      <c r="G387" s="48">
        <v>425.49</v>
      </c>
      <c r="H387" s="22" t="s">
        <v>1422</v>
      </c>
    </row>
    <row r="388" s="212" customFormat="1" customHeight="1" spans="1:8">
      <c r="A388" s="22">
        <v>384</v>
      </c>
      <c r="B388" s="27" t="s">
        <v>1440</v>
      </c>
      <c r="C388" s="21" t="s">
        <v>17</v>
      </c>
      <c r="D388" s="48">
        <v>1.55</v>
      </c>
      <c r="E388" s="48">
        <v>1.55</v>
      </c>
      <c r="F388" s="48">
        <v>179.53</v>
      </c>
      <c r="G388" s="48">
        <v>278.27</v>
      </c>
      <c r="H388" s="22" t="s">
        <v>1422</v>
      </c>
    </row>
    <row r="389" s="212" customFormat="1" customHeight="1" spans="1:8">
      <c r="A389" s="22">
        <v>385</v>
      </c>
      <c r="B389" s="27" t="s">
        <v>1441</v>
      </c>
      <c r="C389" s="21" t="s">
        <v>95</v>
      </c>
      <c r="D389" s="48">
        <v>3.99</v>
      </c>
      <c r="E389" s="48">
        <v>3.99</v>
      </c>
      <c r="F389" s="48">
        <v>179.53</v>
      </c>
      <c r="G389" s="48">
        <v>716.32</v>
      </c>
      <c r="H389" s="22" t="s">
        <v>1422</v>
      </c>
    </row>
    <row r="390" s="212" customFormat="1" customHeight="1" spans="1:8">
      <c r="A390" s="22">
        <v>386</v>
      </c>
      <c r="B390" s="27" t="s">
        <v>1442</v>
      </c>
      <c r="C390" s="21" t="s">
        <v>68</v>
      </c>
      <c r="D390" s="48">
        <v>3.74</v>
      </c>
      <c r="E390" s="48">
        <v>2.89</v>
      </c>
      <c r="F390" s="48">
        <v>179.53</v>
      </c>
      <c r="G390" s="48">
        <v>518.84</v>
      </c>
      <c r="H390" s="22" t="s">
        <v>1422</v>
      </c>
    </row>
    <row r="391" s="212" customFormat="1" customHeight="1" spans="1:8">
      <c r="A391" s="22">
        <v>387</v>
      </c>
      <c r="B391" s="27" t="s">
        <v>1443</v>
      </c>
      <c r="C391" s="21" t="s">
        <v>196</v>
      </c>
      <c r="D391" s="48">
        <v>2.2</v>
      </c>
      <c r="E391" s="48">
        <v>2.2</v>
      </c>
      <c r="F391" s="48">
        <v>179.53</v>
      </c>
      <c r="G391" s="48">
        <v>394.97</v>
      </c>
      <c r="H391" s="22" t="s">
        <v>1422</v>
      </c>
    </row>
    <row r="392" s="212" customFormat="1" customHeight="1" spans="1:8">
      <c r="A392" s="22">
        <v>388</v>
      </c>
      <c r="B392" s="27" t="s">
        <v>1444</v>
      </c>
      <c r="C392" s="21" t="s">
        <v>50</v>
      </c>
      <c r="D392" s="48">
        <v>7.74</v>
      </c>
      <c r="E392" s="48">
        <v>5.44</v>
      </c>
      <c r="F392" s="48">
        <v>179.53</v>
      </c>
      <c r="G392" s="48">
        <v>976.64</v>
      </c>
      <c r="H392" s="22" t="s">
        <v>1422</v>
      </c>
    </row>
    <row r="393" s="212" customFormat="1" customHeight="1" spans="1:8">
      <c r="A393" s="22">
        <v>389</v>
      </c>
      <c r="B393" s="27" t="s">
        <v>1445</v>
      </c>
      <c r="C393" s="21" t="s">
        <v>26</v>
      </c>
      <c r="D393" s="48">
        <v>2.98</v>
      </c>
      <c r="E393" s="48">
        <v>1.48</v>
      </c>
      <c r="F393" s="48">
        <v>179.53</v>
      </c>
      <c r="G393" s="48">
        <v>265.7</v>
      </c>
      <c r="H393" s="22" t="s">
        <v>1422</v>
      </c>
    </row>
    <row r="394" s="212" customFormat="1" customHeight="1" spans="1:8">
      <c r="A394" s="22">
        <v>390</v>
      </c>
      <c r="B394" s="27" t="s">
        <v>1446</v>
      </c>
      <c r="C394" s="21" t="s">
        <v>53</v>
      </c>
      <c r="D394" s="48">
        <v>1.51</v>
      </c>
      <c r="E394" s="48">
        <v>1.51</v>
      </c>
      <c r="F394" s="48">
        <v>179.53</v>
      </c>
      <c r="G394" s="48">
        <v>271.09</v>
      </c>
      <c r="H394" s="22" t="s">
        <v>1422</v>
      </c>
    </row>
    <row r="395" s="212" customFormat="1" customHeight="1" spans="1:8">
      <c r="A395" s="22">
        <v>391</v>
      </c>
      <c r="B395" s="27" t="s">
        <v>1447</v>
      </c>
      <c r="C395" s="21" t="s">
        <v>53</v>
      </c>
      <c r="D395" s="48">
        <v>1.91</v>
      </c>
      <c r="E395" s="48">
        <v>1.91</v>
      </c>
      <c r="F395" s="48">
        <v>179.53</v>
      </c>
      <c r="G395" s="48">
        <v>342.9</v>
      </c>
      <c r="H395" s="22" t="s">
        <v>1422</v>
      </c>
    </row>
    <row r="396" s="212" customFormat="1" customHeight="1" spans="1:8">
      <c r="A396" s="22">
        <v>392</v>
      </c>
      <c r="B396" s="27" t="s">
        <v>1448</v>
      </c>
      <c r="C396" s="21" t="s">
        <v>1449</v>
      </c>
      <c r="D396" s="48">
        <v>3.11</v>
      </c>
      <c r="E396" s="48">
        <v>2.82</v>
      </c>
      <c r="F396" s="48">
        <v>179.53</v>
      </c>
      <c r="G396" s="48">
        <v>506.27</v>
      </c>
      <c r="H396" s="22" t="s">
        <v>1422</v>
      </c>
    </row>
    <row r="397" s="212" customFormat="1" customHeight="1" spans="1:8">
      <c r="A397" s="22">
        <v>393</v>
      </c>
      <c r="B397" s="27" t="s">
        <v>1450</v>
      </c>
      <c r="C397" s="21" t="s">
        <v>21</v>
      </c>
      <c r="D397" s="48">
        <v>2.65</v>
      </c>
      <c r="E397" s="48">
        <v>2.65</v>
      </c>
      <c r="F397" s="48">
        <v>179.53</v>
      </c>
      <c r="G397" s="48">
        <v>475.75</v>
      </c>
      <c r="H397" s="22" t="s">
        <v>1422</v>
      </c>
    </row>
    <row r="398" s="212" customFormat="1" customHeight="1" spans="1:8">
      <c r="A398" s="22">
        <v>394</v>
      </c>
      <c r="B398" s="27" t="s">
        <v>1372</v>
      </c>
      <c r="C398" s="21" t="s">
        <v>134</v>
      </c>
      <c r="D398" s="48">
        <v>2.29</v>
      </c>
      <c r="E398" s="48">
        <v>1.59</v>
      </c>
      <c r="F398" s="48">
        <v>179.53</v>
      </c>
      <c r="G398" s="48">
        <v>285.45</v>
      </c>
      <c r="H398" s="22" t="s">
        <v>1422</v>
      </c>
    </row>
    <row r="399" s="212" customFormat="1" customHeight="1" spans="1:8">
      <c r="A399" s="22">
        <v>395</v>
      </c>
      <c r="B399" s="27" t="s">
        <v>1451</v>
      </c>
      <c r="C399" s="21" t="s">
        <v>196</v>
      </c>
      <c r="D399" s="48">
        <v>1.24</v>
      </c>
      <c r="E399" s="48">
        <v>0.82</v>
      </c>
      <c r="F399" s="48">
        <v>179.53</v>
      </c>
      <c r="G399" s="48">
        <v>147.21</v>
      </c>
      <c r="H399" s="22" t="s">
        <v>1422</v>
      </c>
    </row>
    <row r="400" s="212" customFormat="1" customHeight="1" spans="1:8">
      <c r="A400" s="22">
        <v>396</v>
      </c>
      <c r="B400" s="27" t="s">
        <v>1452</v>
      </c>
      <c r="C400" s="21" t="s">
        <v>142</v>
      </c>
      <c r="D400" s="48">
        <v>2.34</v>
      </c>
      <c r="E400" s="48">
        <v>2.34</v>
      </c>
      <c r="F400" s="48">
        <v>179.53</v>
      </c>
      <c r="G400" s="48">
        <v>420.1</v>
      </c>
      <c r="H400" s="22" t="s">
        <v>1422</v>
      </c>
    </row>
    <row r="401" s="212" customFormat="1" customHeight="1" spans="1:8">
      <c r="A401" s="22">
        <v>397</v>
      </c>
      <c r="B401" s="27" t="s">
        <v>1453</v>
      </c>
      <c r="C401" s="21" t="s">
        <v>19</v>
      </c>
      <c r="D401" s="48">
        <v>6.6</v>
      </c>
      <c r="E401" s="48">
        <v>6.6</v>
      </c>
      <c r="F401" s="48">
        <v>179.53</v>
      </c>
      <c r="G401" s="48">
        <v>1184.9</v>
      </c>
      <c r="H401" s="22" t="s">
        <v>1422</v>
      </c>
    </row>
    <row r="402" s="212" customFormat="1" customHeight="1" spans="1:8">
      <c r="A402" s="22">
        <v>398</v>
      </c>
      <c r="B402" s="27" t="s">
        <v>1454</v>
      </c>
      <c r="C402" s="21" t="s">
        <v>53</v>
      </c>
      <c r="D402" s="48">
        <v>1.56</v>
      </c>
      <c r="E402" s="48">
        <v>1.07</v>
      </c>
      <c r="F402" s="48">
        <v>179.53</v>
      </c>
      <c r="G402" s="48">
        <v>192.1</v>
      </c>
      <c r="H402" s="22" t="s">
        <v>1422</v>
      </c>
    </row>
    <row r="403" s="212" customFormat="1" customHeight="1" spans="1:8">
      <c r="A403" s="22">
        <v>399</v>
      </c>
      <c r="B403" s="27" t="s">
        <v>1455</v>
      </c>
      <c r="C403" s="21" t="s">
        <v>39</v>
      </c>
      <c r="D403" s="48">
        <v>8.47</v>
      </c>
      <c r="E403" s="48">
        <v>7.43</v>
      </c>
      <c r="F403" s="48">
        <v>179.53</v>
      </c>
      <c r="G403" s="48">
        <v>1333.91</v>
      </c>
      <c r="H403" s="22" t="s">
        <v>1422</v>
      </c>
    </row>
    <row r="404" s="212" customFormat="1" customHeight="1" spans="1:8">
      <c r="A404" s="22">
        <v>400</v>
      </c>
      <c r="B404" s="38" t="s">
        <v>1456</v>
      </c>
      <c r="C404" s="151" t="s">
        <v>95</v>
      </c>
      <c r="D404" s="155">
        <v>4.89</v>
      </c>
      <c r="E404" s="155">
        <v>2.36</v>
      </c>
      <c r="F404" s="48">
        <v>179.53</v>
      </c>
      <c r="G404" s="48">
        <v>423.69</v>
      </c>
      <c r="H404" s="22" t="s">
        <v>1422</v>
      </c>
    </row>
    <row r="405" s="212" customFormat="1" customHeight="1" spans="1:8">
      <c r="A405" s="22">
        <v>401</v>
      </c>
      <c r="B405" s="27" t="s">
        <v>1457</v>
      </c>
      <c r="C405" s="21" t="s">
        <v>26</v>
      </c>
      <c r="D405" s="48">
        <v>4.22</v>
      </c>
      <c r="E405" s="48">
        <v>4.22</v>
      </c>
      <c r="F405" s="48">
        <v>179.53</v>
      </c>
      <c r="G405" s="48">
        <v>757.62</v>
      </c>
      <c r="H405" s="22" t="s">
        <v>1422</v>
      </c>
    </row>
    <row r="406" s="212" customFormat="1" customHeight="1" spans="1:8">
      <c r="A406" s="22">
        <v>402</v>
      </c>
      <c r="B406" s="27" t="s">
        <v>1371</v>
      </c>
      <c r="C406" s="21" t="s">
        <v>26</v>
      </c>
      <c r="D406" s="48">
        <v>3.6</v>
      </c>
      <c r="E406" s="48">
        <v>3.6</v>
      </c>
      <c r="F406" s="48">
        <v>179.53</v>
      </c>
      <c r="G406" s="48">
        <v>646.31</v>
      </c>
      <c r="H406" s="22" t="s">
        <v>1422</v>
      </c>
    </row>
    <row r="407" s="212" customFormat="1" customHeight="1" spans="1:8">
      <c r="A407" s="22">
        <v>403</v>
      </c>
      <c r="B407" s="27" t="s">
        <v>1254</v>
      </c>
      <c r="C407" s="21" t="s">
        <v>134</v>
      </c>
      <c r="D407" s="48">
        <v>3.38</v>
      </c>
      <c r="E407" s="48">
        <v>3.38</v>
      </c>
      <c r="F407" s="48">
        <v>179.53</v>
      </c>
      <c r="G407" s="48">
        <v>606.81</v>
      </c>
      <c r="H407" s="22" t="s">
        <v>1422</v>
      </c>
    </row>
    <row r="408" s="212" customFormat="1" customHeight="1" spans="1:8">
      <c r="A408" s="22">
        <v>404</v>
      </c>
      <c r="B408" s="38" t="s">
        <v>1458</v>
      </c>
      <c r="C408" s="151" t="s">
        <v>1459</v>
      </c>
      <c r="D408" s="155">
        <v>1.14</v>
      </c>
      <c r="E408" s="155">
        <v>0.82</v>
      </c>
      <c r="F408" s="48">
        <v>179.53</v>
      </c>
      <c r="G408" s="48">
        <v>147.21</v>
      </c>
      <c r="H408" s="22" t="s">
        <v>1422</v>
      </c>
    </row>
    <row r="409" s="212" customFormat="1" customHeight="1" spans="1:8">
      <c r="A409" s="22">
        <v>405</v>
      </c>
      <c r="B409" s="27" t="s">
        <v>1460</v>
      </c>
      <c r="C409" s="21" t="s">
        <v>125</v>
      </c>
      <c r="D409" s="48">
        <v>3.68</v>
      </c>
      <c r="E409" s="48">
        <v>3.22</v>
      </c>
      <c r="F409" s="48">
        <v>179.53</v>
      </c>
      <c r="G409" s="48">
        <v>578.09</v>
      </c>
      <c r="H409" s="22" t="s">
        <v>1422</v>
      </c>
    </row>
    <row r="410" s="212" customFormat="1" customHeight="1" spans="1:8">
      <c r="A410" s="22">
        <v>406</v>
      </c>
      <c r="B410" s="27" t="s">
        <v>1461</v>
      </c>
      <c r="C410" s="21" t="s">
        <v>202</v>
      </c>
      <c r="D410" s="48">
        <v>1.14</v>
      </c>
      <c r="E410" s="48">
        <v>1.14</v>
      </c>
      <c r="F410" s="48">
        <v>179.53</v>
      </c>
      <c r="G410" s="48">
        <v>204.66</v>
      </c>
      <c r="H410" s="22" t="s">
        <v>1422</v>
      </c>
    </row>
    <row r="411" s="212" customFormat="1" customHeight="1" spans="1:8">
      <c r="A411" s="22">
        <v>407</v>
      </c>
      <c r="B411" s="27" t="s">
        <v>1462</v>
      </c>
      <c r="C411" s="21" t="s">
        <v>91</v>
      </c>
      <c r="D411" s="48">
        <v>1.87</v>
      </c>
      <c r="E411" s="48">
        <v>1.03</v>
      </c>
      <c r="F411" s="48">
        <v>179.53</v>
      </c>
      <c r="G411" s="48">
        <v>184.92</v>
      </c>
      <c r="H411" s="22" t="s">
        <v>1422</v>
      </c>
    </row>
    <row r="412" s="212" customFormat="1" customHeight="1" spans="1:8">
      <c r="A412" s="22">
        <v>408</v>
      </c>
      <c r="B412" s="27" t="s">
        <v>1463</v>
      </c>
      <c r="C412" s="21" t="s">
        <v>134</v>
      </c>
      <c r="D412" s="48">
        <v>4.29</v>
      </c>
      <c r="E412" s="48">
        <v>3.11</v>
      </c>
      <c r="F412" s="48">
        <v>179.53</v>
      </c>
      <c r="G412" s="48">
        <v>558.34</v>
      </c>
      <c r="H412" s="22" t="s">
        <v>1422</v>
      </c>
    </row>
    <row r="413" s="212" customFormat="1" customHeight="1" spans="1:8">
      <c r="A413" s="22">
        <v>409</v>
      </c>
      <c r="B413" s="27" t="s">
        <v>1464</v>
      </c>
      <c r="C413" s="21" t="s">
        <v>91</v>
      </c>
      <c r="D413" s="48">
        <v>2.6</v>
      </c>
      <c r="E413" s="48">
        <v>2.6</v>
      </c>
      <c r="F413" s="48">
        <v>179.53</v>
      </c>
      <c r="G413" s="48">
        <v>466.78</v>
      </c>
      <c r="H413" s="22" t="s">
        <v>1422</v>
      </c>
    </row>
    <row r="414" s="212" customFormat="1" customHeight="1" spans="1:8">
      <c r="A414" s="22">
        <v>410</v>
      </c>
      <c r="B414" s="27" t="s">
        <v>1465</v>
      </c>
      <c r="C414" s="21" t="s">
        <v>89</v>
      </c>
      <c r="D414" s="48">
        <v>2.19</v>
      </c>
      <c r="E414" s="48">
        <v>1.21</v>
      </c>
      <c r="F414" s="48">
        <v>179.53</v>
      </c>
      <c r="G414" s="48">
        <v>217.23</v>
      </c>
      <c r="H414" s="22" t="s">
        <v>1422</v>
      </c>
    </row>
    <row r="415" s="212" customFormat="1" customHeight="1" spans="1:8">
      <c r="A415" s="22">
        <v>411</v>
      </c>
      <c r="B415" s="27" t="s">
        <v>1384</v>
      </c>
      <c r="C415" s="21" t="s">
        <v>44</v>
      </c>
      <c r="D415" s="48">
        <v>7.48</v>
      </c>
      <c r="E415" s="48">
        <v>7.48</v>
      </c>
      <c r="F415" s="48">
        <v>179.53</v>
      </c>
      <c r="G415" s="48">
        <v>1342.88</v>
      </c>
      <c r="H415" s="22" t="s">
        <v>1422</v>
      </c>
    </row>
    <row r="416" s="212" customFormat="1" customHeight="1" spans="1:8">
      <c r="A416" s="22">
        <v>412</v>
      </c>
      <c r="B416" s="27" t="s">
        <v>1466</v>
      </c>
      <c r="C416" s="21" t="s">
        <v>196</v>
      </c>
      <c r="D416" s="48">
        <v>5.67</v>
      </c>
      <c r="E416" s="48">
        <v>5.67</v>
      </c>
      <c r="F416" s="48">
        <v>179.53</v>
      </c>
      <c r="G416" s="48">
        <v>1017.94</v>
      </c>
      <c r="H416" s="22" t="s">
        <v>1422</v>
      </c>
    </row>
    <row r="417" s="212" customFormat="1" customHeight="1" spans="1:8">
      <c r="A417" s="22">
        <v>413</v>
      </c>
      <c r="B417" s="27" t="s">
        <v>1467</v>
      </c>
      <c r="C417" s="21" t="s">
        <v>174</v>
      </c>
      <c r="D417" s="48">
        <v>3.8</v>
      </c>
      <c r="E417" s="48">
        <v>3.8</v>
      </c>
      <c r="F417" s="48">
        <v>179.53</v>
      </c>
      <c r="G417" s="48">
        <v>682.21</v>
      </c>
      <c r="H417" s="22" t="s">
        <v>1422</v>
      </c>
    </row>
    <row r="418" s="212" customFormat="1" customHeight="1" spans="1:8">
      <c r="A418" s="22">
        <v>414</v>
      </c>
      <c r="B418" s="27" t="s">
        <v>1468</v>
      </c>
      <c r="C418" s="21" t="s">
        <v>35</v>
      </c>
      <c r="D418" s="48">
        <v>1.17</v>
      </c>
      <c r="E418" s="48">
        <v>0.3</v>
      </c>
      <c r="F418" s="48">
        <v>179.53</v>
      </c>
      <c r="G418" s="48">
        <v>53.86</v>
      </c>
      <c r="H418" s="22" t="s">
        <v>1422</v>
      </c>
    </row>
    <row r="419" customHeight="1" spans="1:8">
      <c r="A419" s="188" t="s">
        <v>349</v>
      </c>
      <c r="B419" s="70"/>
      <c r="C419" s="27"/>
      <c r="D419" s="48">
        <v>1569.82</v>
      </c>
      <c r="E419" s="48">
        <v>1497.611</v>
      </c>
      <c r="F419" s="48"/>
      <c r="G419" s="48">
        <v>268866.08</v>
      </c>
      <c r="H419" s="27"/>
    </row>
  </sheetData>
  <mergeCells count="3">
    <mergeCell ref="A1:H1"/>
    <mergeCell ref="A2:H2"/>
    <mergeCell ref="A419:B41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1"/>
  <sheetViews>
    <sheetView topLeftCell="A394" workbookViewId="0">
      <selection activeCell="A2" sqref="A2:H2"/>
    </sheetView>
  </sheetViews>
  <sheetFormatPr defaultColWidth="9" defaultRowHeight="24" customHeight="1" outlineLevelCol="7"/>
  <cols>
    <col min="1" max="1" width="6.5" style="76" customWidth="1"/>
    <col min="2" max="2" width="18.75" style="76" customWidth="1"/>
    <col min="3" max="3" width="23.25" style="76" customWidth="1"/>
    <col min="4" max="4" width="15.5" style="167" customWidth="1"/>
    <col min="5" max="5" width="15.375" style="167" customWidth="1"/>
    <col min="6" max="6" width="15.875" style="167" customWidth="1"/>
    <col min="7" max="7" width="16" style="167" customWidth="1"/>
    <col min="8" max="8" width="13.625" style="76" customWidth="1"/>
    <col min="9" max="16384" width="9" style="76"/>
  </cols>
  <sheetData>
    <row r="1" ht="36" customHeight="1" spans="1:8">
      <c r="A1" s="34" t="s">
        <v>0</v>
      </c>
      <c r="B1" s="34"/>
      <c r="C1" s="34"/>
      <c r="D1" s="35"/>
      <c r="E1" s="35"/>
      <c r="F1" s="35"/>
      <c r="G1" s="35"/>
      <c r="H1" s="34"/>
    </row>
    <row r="2" s="77" customFormat="1" ht="72" customHeight="1" spans="1:8">
      <c r="A2" s="6" t="s">
        <v>1469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3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</row>
    <row r="5" customHeight="1" spans="1:8">
      <c r="A5" s="36">
        <v>1</v>
      </c>
      <c r="B5" s="27" t="s">
        <v>1470</v>
      </c>
      <c r="C5" s="21" t="s">
        <v>26</v>
      </c>
      <c r="D5" s="20">
        <v>6.47</v>
      </c>
      <c r="E5" s="20">
        <v>6.47</v>
      </c>
      <c r="F5" s="20">
        <v>179.53</v>
      </c>
      <c r="G5" s="27">
        <f t="shared" ref="G5:G68" si="0">ROUND(E5*F5,2)</f>
        <v>1161.56</v>
      </c>
      <c r="H5" s="22" t="s">
        <v>1471</v>
      </c>
    </row>
    <row r="6" customHeight="1" spans="1:8">
      <c r="A6" s="36">
        <v>2</v>
      </c>
      <c r="B6" s="27" t="s">
        <v>1472</v>
      </c>
      <c r="C6" s="21" t="s">
        <v>65</v>
      </c>
      <c r="D6" s="20">
        <v>8.67</v>
      </c>
      <c r="E6" s="20">
        <v>8.67</v>
      </c>
      <c r="F6" s="20">
        <v>179.53</v>
      </c>
      <c r="G6" s="27">
        <f t="shared" si="0"/>
        <v>1556.53</v>
      </c>
      <c r="H6" s="22" t="s">
        <v>1471</v>
      </c>
    </row>
    <row r="7" customHeight="1" spans="1:8">
      <c r="A7" s="36">
        <v>3</v>
      </c>
      <c r="B7" s="27" t="s">
        <v>1473</v>
      </c>
      <c r="C7" s="21" t="s">
        <v>218</v>
      </c>
      <c r="D7" s="20">
        <v>7.48</v>
      </c>
      <c r="E7" s="20">
        <v>7.48</v>
      </c>
      <c r="F7" s="20">
        <v>179.53</v>
      </c>
      <c r="G7" s="27">
        <f t="shared" si="0"/>
        <v>1342.88</v>
      </c>
      <c r="H7" s="22" t="s">
        <v>1471</v>
      </c>
    </row>
    <row r="8" customHeight="1" spans="1:8">
      <c r="A8" s="36">
        <v>4</v>
      </c>
      <c r="B8" s="27" t="s">
        <v>1474</v>
      </c>
      <c r="C8" s="21" t="s">
        <v>65</v>
      </c>
      <c r="D8" s="20">
        <v>4.45</v>
      </c>
      <c r="E8" s="20">
        <v>4.45</v>
      </c>
      <c r="F8" s="20">
        <v>179.53</v>
      </c>
      <c r="G8" s="27">
        <f t="shared" si="0"/>
        <v>798.91</v>
      </c>
      <c r="H8" s="22" t="s">
        <v>1471</v>
      </c>
    </row>
    <row r="9" customHeight="1" spans="1:8">
      <c r="A9" s="36">
        <v>5</v>
      </c>
      <c r="B9" s="27" t="s">
        <v>1475</v>
      </c>
      <c r="C9" s="21" t="s">
        <v>142</v>
      </c>
      <c r="D9" s="20">
        <v>8.27</v>
      </c>
      <c r="E9" s="20">
        <v>8.27</v>
      </c>
      <c r="F9" s="20">
        <v>179.53</v>
      </c>
      <c r="G9" s="27">
        <f t="shared" si="0"/>
        <v>1484.71</v>
      </c>
      <c r="H9" s="22" t="s">
        <v>1471</v>
      </c>
    </row>
    <row r="10" customHeight="1" spans="1:8">
      <c r="A10" s="36">
        <v>6</v>
      </c>
      <c r="B10" s="27" t="s">
        <v>1476</v>
      </c>
      <c r="C10" s="21" t="s">
        <v>56</v>
      </c>
      <c r="D10" s="20">
        <v>9.61</v>
      </c>
      <c r="E10" s="20">
        <v>9.61</v>
      </c>
      <c r="F10" s="20">
        <v>179.53</v>
      </c>
      <c r="G10" s="27">
        <f t="shared" si="0"/>
        <v>1725.28</v>
      </c>
      <c r="H10" s="22" t="s">
        <v>1471</v>
      </c>
    </row>
    <row r="11" customHeight="1" spans="1:8">
      <c r="A11" s="36">
        <v>7</v>
      </c>
      <c r="B11" s="27" t="s">
        <v>1477</v>
      </c>
      <c r="C11" s="21" t="s">
        <v>519</v>
      </c>
      <c r="D11" s="20">
        <v>4.39</v>
      </c>
      <c r="E11" s="20">
        <v>4.39</v>
      </c>
      <c r="F11" s="20">
        <v>179.53</v>
      </c>
      <c r="G11" s="27">
        <f t="shared" si="0"/>
        <v>788.14</v>
      </c>
      <c r="H11" s="22" t="s">
        <v>1471</v>
      </c>
    </row>
    <row r="12" customHeight="1" spans="1:8">
      <c r="A12" s="36">
        <v>8</v>
      </c>
      <c r="B12" s="27" t="s">
        <v>1478</v>
      </c>
      <c r="C12" s="21" t="s">
        <v>28</v>
      </c>
      <c r="D12" s="20">
        <v>1.59</v>
      </c>
      <c r="E12" s="20">
        <v>1.59</v>
      </c>
      <c r="F12" s="20">
        <v>179.53</v>
      </c>
      <c r="G12" s="27">
        <f t="shared" si="0"/>
        <v>285.45</v>
      </c>
      <c r="H12" s="22" t="s">
        <v>1471</v>
      </c>
    </row>
    <row r="13" customHeight="1" spans="1:8">
      <c r="A13" s="36">
        <v>9</v>
      </c>
      <c r="B13" s="27" t="s">
        <v>1479</v>
      </c>
      <c r="C13" s="21" t="s">
        <v>91</v>
      </c>
      <c r="D13" s="20">
        <v>2.34</v>
      </c>
      <c r="E13" s="20">
        <v>2.34</v>
      </c>
      <c r="F13" s="20">
        <v>179.53</v>
      </c>
      <c r="G13" s="27">
        <f t="shared" si="0"/>
        <v>420.1</v>
      </c>
      <c r="H13" s="22" t="s">
        <v>1471</v>
      </c>
    </row>
    <row r="14" customHeight="1" spans="1:8">
      <c r="A14" s="36">
        <v>10</v>
      </c>
      <c r="B14" s="27" t="s">
        <v>1480</v>
      </c>
      <c r="C14" s="21" t="s">
        <v>172</v>
      </c>
      <c r="D14" s="20">
        <v>5.26</v>
      </c>
      <c r="E14" s="20">
        <v>5.26</v>
      </c>
      <c r="F14" s="20">
        <v>179.53</v>
      </c>
      <c r="G14" s="27">
        <f t="shared" si="0"/>
        <v>944.33</v>
      </c>
      <c r="H14" s="22" t="s">
        <v>1471</v>
      </c>
    </row>
    <row r="15" customHeight="1" spans="1:8">
      <c r="A15" s="36">
        <v>11</v>
      </c>
      <c r="B15" s="27" t="s">
        <v>1481</v>
      </c>
      <c r="C15" s="21" t="s">
        <v>68</v>
      </c>
      <c r="D15" s="20">
        <v>3.63</v>
      </c>
      <c r="E15" s="20">
        <v>3.63</v>
      </c>
      <c r="F15" s="20">
        <v>179.53</v>
      </c>
      <c r="G15" s="27">
        <f t="shared" si="0"/>
        <v>651.69</v>
      </c>
      <c r="H15" s="22" t="s">
        <v>1471</v>
      </c>
    </row>
    <row r="16" customHeight="1" spans="1:8">
      <c r="A16" s="36">
        <v>12</v>
      </c>
      <c r="B16" s="27" t="s">
        <v>1482</v>
      </c>
      <c r="C16" s="21" t="s">
        <v>44</v>
      </c>
      <c r="D16" s="20">
        <v>5.6</v>
      </c>
      <c r="E16" s="20">
        <v>5.6</v>
      </c>
      <c r="F16" s="20">
        <v>179.53</v>
      </c>
      <c r="G16" s="27">
        <f t="shared" si="0"/>
        <v>1005.37</v>
      </c>
      <c r="H16" s="22" t="s">
        <v>1471</v>
      </c>
    </row>
    <row r="17" customHeight="1" spans="1:8">
      <c r="A17" s="36">
        <v>13</v>
      </c>
      <c r="B17" s="20" t="s">
        <v>1483</v>
      </c>
      <c r="C17" s="21" t="s">
        <v>56</v>
      </c>
      <c r="D17" s="20">
        <v>5.54</v>
      </c>
      <c r="E17" s="20">
        <v>5.54</v>
      </c>
      <c r="F17" s="20">
        <v>179.53</v>
      </c>
      <c r="G17" s="27">
        <f t="shared" si="0"/>
        <v>994.6</v>
      </c>
      <c r="H17" s="22" t="s">
        <v>1471</v>
      </c>
    </row>
    <row r="18" customHeight="1" spans="1:8">
      <c r="A18" s="36">
        <v>14</v>
      </c>
      <c r="B18" s="27" t="s">
        <v>219</v>
      </c>
      <c r="C18" s="21" t="s">
        <v>56</v>
      </c>
      <c r="D18" s="20">
        <v>6.05</v>
      </c>
      <c r="E18" s="20">
        <v>6.05</v>
      </c>
      <c r="F18" s="20">
        <v>179.53</v>
      </c>
      <c r="G18" s="27">
        <f t="shared" si="0"/>
        <v>1086.16</v>
      </c>
      <c r="H18" s="22" t="s">
        <v>1471</v>
      </c>
    </row>
    <row r="19" customHeight="1" spans="1:8">
      <c r="A19" s="36">
        <v>15</v>
      </c>
      <c r="B19" s="27" t="s">
        <v>1484</v>
      </c>
      <c r="C19" s="21" t="s">
        <v>91</v>
      </c>
      <c r="D19" s="20">
        <v>4.83</v>
      </c>
      <c r="E19" s="20">
        <v>4.83</v>
      </c>
      <c r="F19" s="20">
        <v>179.53</v>
      </c>
      <c r="G19" s="27">
        <f t="shared" si="0"/>
        <v>867.13</v>
      </c>
      <c r="H19" s="22" t="s">
        <v>1471</v>
      </c>
    </row>
    <row r="20" customHeight="1" spans="1:8">
      <c r="A20" s="36">
        <v>16</v>
      </c>
      <c r="B20" s="27" t="s">
        <v>1485</v>
      </c>
      <c r="C20" s="21" t="s">
        <v>39</v>
      </c>
      <c r="D20" s="20">
        <v>8.04</v>
      </c>
      <c r="E20" s="20">
        <v>8.04</v>
      </c>
      <c r="F20" s="20">
        <v>179.53</v>
      </c>
      <c r="G20" s="27">
        <f t="shared" si="0"/>
        <v>1443.42</v>
      </c>
      <c r="H20" s="22" t="s">
        <v>1471</v>
      </c>
    </row>
    <row r="21" customHeight="1" spans="1:8">
      <c r="A21" s="36">
        <v>17</v>
      </c>
      <c r="B21" s="27" t="s">
        <v>1486</v>
      </c>
      <c r="C21" s="21" t="s">
        <v>19</v>
      </c>
      <c r="D21" s="20">
        <v>9.05</v>
      </c>
      <c r="E21" s="20">
        <v>9.05</v>
      </c>
      <c r="F21" s="20">
        <v>179.53</v>
      </c>
      <c r="G21" s="27">
        <f t="shared" si="0"/>
        <v>1624.75</v>
      </c>
      <c r="H21" s="22" t="s">
        <v>1471</v>
      </c>
    </row>
    <row r="22" customHeight="1" spans="1:8">
      <c r="A22" s="36">
        <v>18</v>
      </c>
      <c r="B22" s="27" t="s">
        <v>1487</v>
      </c>
      <c r="C22" s="21" t="s">
        <v>1488</v>
      </c>
      <c r="D22" s="20">
        <v>2.34</v>
      </c>
      <c r="E22" s="20">
        <v>2.34</v>
      </c>
      <c r="F22" s="20">
        <v>179.53</v>
      </c>
      <c r="G22" s="27">
        <f t="shared" si="0"/>
        <v>420.1</v>
      </c>
      <c r="H22" s="22" t="s">
        <v>1471</v>
      </c>
    </row>
    <row r="23" customHeight="1" spans="1:8">
      <c r="A23" s="36">
        <v>19</v>
      </c>
      <c r="B23" s="27" t="s">
        <v>1489</v>
      </c>
      <c r="C23" s="21" t="s">
        <v>39</v>
      </c>
      <c r="D23" s="20">
        <v>2.29</v>
      </c>
      <c r="E23" s="20">
        <v>2.29</v>
      </c>
      <c r="F23" s="20">
        <v>179.53</v>
      </c>
      <c r="G23" s="27">
        <f t="shared" si="0"/>
        <v>411.12</v>
      </c>
      <c r="H23" s="22" t="s">
        <v>1471</v>
      </c>
    </row>
    <row r="24" customHeight="1" spans="1:8">
      <c r="A24" s="36">
        <v>20</v>
      </c>
      <c r="B24" s="27" t="s">
        <v>1490</v>
      </c>
      <c r="C24" s="21" t="s">
        <v>305</v>
      </c>
      <c r="D24" s="20">
        <v>6.42</v>
      </c>
      <c r="E24" s="20">
        <v>6.42</v>
      </c>
      <c r="F24" s="20">
        <v>179.53</v>
      </c>
      <c r="G24" s="27">
        <f t="shared" si="0"/>
        <v>1152.58</v>
      </c>
      <c r="H24" s="22" t="s">
        <v>1471</v>
      </c>
    </row>
    <row r="25" customHeight="1" spans="1:8">
      <c r="A25" s="36">
        <v>21</v>
      </c>
      <c r="B25" s="27" t="s">
        <v>1491</v>
      </c>
      <c r="C25" s="21" t="s">
        <v>354</v>
      </c>
      <c r="D25" s="20">
        <v>1.71</v>
      </c>
      <c r="E25" s="20">
        <v>1.71</v>
      </c>
      <c r="F25" s="20">
        <v>179.53</v>
      </c>
      <c r="G25" s="27">
        <f t="shared" si="0"/>
        <v>307</v>
      </c>
      <c r="H25" s="22" t="s">
        <v>1471</v>
      </c>
    </row>
    <row r="26" customHeight="1" spans="1:8">
      <c r="A26" s="36">
        <v>22</v>
      </c>
      <c r="B26" s="27" t="s">
        <v>1492</v>
      </c>
      <c r="C26" s="21" t="s">
        <v>12</v>
      </c>
      <c r="D26" s="20">
        <v>5.06</v>
      </c>
      <c r="E26" s="20">
        <v>5.06</v>
      </c>
      <c r="F26" s="20">
        <v>179.53</v>
      </c>
      <c r="G26" s="27">
        <f t="shared" si="0"/>
        <v>908.42</v>
      </c>
      <c r="H26" s="22" t="s">
        <v>1471</v>
      </c>
    </row>
    <row r="27" customHeight="1" spans="1:8">
      <c r="A27" s="36">
        <v>23</v>
      </c>
      <c r="B27" s="27" t="s">
        <v>1493</v>
      </c>
      <c r="C27" s="21" t="s">
        <v>104</v>
      </c>
      <c r="D27" s="20">
        <v>6.6</v>
      </c>
      <c r="E27" s="20">
        <v>6.6</v>
      </c>
      <c r="F27" s="20">
        <v>179.53</v>
      </c>
      <c r="G27" s="27">
        <f t="shared" si="0"/>
        <v>1184.9</v>
      </c>
      <c r="H27" s="22" t="s">
        <v>1471</v>
      </c>
    </row>
    <row r="28" customHeight="1" spans="1:8">
      <c r="A28" s="36">
        <v>24</v>
      </c>
      <c r="B28" s="27" t="s">
        <v>1494</v>
      </c>
      <c r="C28" s="21" t="s">
        <v>50</v>
      </c>
      <c r="D28" s="20">
        <v>6.04</v>
      </c>
      <c r="E28" s="20">
        <v>6.04</v>
      </c>
      <c r="F28" s="20">
        <v>179.53</v>
      </c>
      <c r="G28" s="27">
        <f t="shared" si="0"/>
        <v>1084.36</v>
      </c>
      <c r="H28" s="22" t="s">
        <v>1471</v>
      </c>
    </row>
    <row r="29" customHeight="1" spans="1:8">
      <c r="A29" s="36">
        <v>25</v>
      </c>
      <c r="B29" s="27" t="s">
        <v>1495</v>
      </c>
      <c r="C29" s="21" t="s">
        <v>68</v>
      </c>
      <c r="D29" s="20">
        <v>4.15</v>
      </c>
      <c r="E29" s="20">
        <v>4.15</v>
      </c>
      <c r="F29" s="20">
        <v>179.53</v>
      </c>
      <c r="G29" s="27">
        <f t="shared" si="0"/>
        <v>745.05</v>
      </c>
      <c r="H29" s="22" t="s">
        <v>1471</v>
      </c>
    </row>
    <row r="30" s="76" customFormat="1" customHeight="1" spans="1:8">
      <c r="A30" s="36">
        <v>26</v>
      </c>
      <c r="B30" s="27" t="s">
        <v>1313</v>
      </c>
      <c r="C30" s="21" t="s">
        <v>110</v>
      </c>
      <c r="D30" s="20">
        <v>5.11</v>
      </c>
      <c r="E30" s="20">
        <v>3.59</v>
      </c>
      <c r="F30" s="20">
        <v>179.53</v>
      </c>
      <c r="G30" s="27">
        <f t="shared" si="0"/>
        <v>644.51</v>
      </c>
      <c r="H30" s="22" t="s">
        <v>1471</v>
      </c>
    </row>
    <row r="31" customHeight="1" spans="1:8">
      <c r="A31" s="36">
        <v>27</v>
      </c>
      <c r="B31" s="27" t="s">
        <v>1321</v>
      </c>
      <c r="C31" s="21" t="s">
        <v>44</v>
      </c>
      <c r="D31" s="20">
        <v>7.83</v>
      </c>
      <c r="E31" s="20">
        <v>7.83</v>
      </c>
      <c r="F31" s="20">
        <v>179.53</v>
      </c>
      <c r="G31" s="27">
        <f t="shared" si="0"/>
        <v>1405.72</v>
      </c>
      <c r="H31" s="22" t="s">
        <v>1471</v>
      </c>
    </row>
    <row r="32" customHeight="1" spans="1:8">
      <c r="A32" s="36">
        <v>28</v>
      </c>
      <c r="B32" s="27" t="s">
        <v>1496</v>
      </c>
      <c r="C32" s="21" t="s">
        <v>451</v>
      </c>
      <c r="D32" s="20">
        <v>2.11</v>
      </c>
      <c r="E32" s="20">
        <v>2.11</v>
      </c>
      <c r="F32" s="20">
        <v>179.53</v>
      </c>
      <c r="G32" s="27">
        <f t="shared" si="0"/>
        <v>378.81</v>
      </c>
      <c r="H32" s="22" t="s">
        <v>1471</v>
      </c>
    </row>
    <row r="33" customHeight="1" spans="1:8">
      <c r="A33" s="36">
        <v>29</v>
      </c>
      <c r="B33" s="27" t="s">
        <v>1497</v>
      </c>
      <c r="C33" s="21" t="s">
        <v>53</v>
      </c>
      <c r="D33" s="20">
        <v>4.9</v>
      </c>
      <c r="E33" s="20">
        <v>4.9</v>
      </c>
      <c r="F33" s="20">
        <v>179.53</v>
      </c>
      <c r="G33" s="27">
        <f t="shared" si="0"/>
        <v>879.7</v>
      </c>
      <c r="H33" s="22" t="s">
        <v>1471</v>
      </c>
    </row>
    <row r="34" customHeight="1" spans="1:8">
      <c r="A34" s="36">
        <v>30</v>
      </c>
      <c r="B34" s="27" t="s">
        <v>1498</v>
      </c>
      <c r="C34" s="21" t="s">
        <v>48</v>
      </c>
      <c r="D34" s="20">
        <v>6.07</v>
      </c>
      <c r="E34" s="20">
        <v>6.07</v>
      </c>
      <c r="F34" s="20">
        <v>179.53</v>
      </c>
      <c r="G34" s="27">
        <f t="shared" si="0"/>
        <v>1089.75</v>
      </c>
      <c r="H34" s="22" t="s">
        <v>1471</v>
      </c>
    </row>
    <row r="35" customHeight="1" spans="1:8">
      <c r="A35" s="36">
        <v>31</v>
      </c>
      <c r="B35" s="27" t="s">
        <v>1499</v>
      </c>
      <c r="C35" s="21" t="s">
        <v>73</v>
      </c>
      <c r="D35" s="20">
        <v>8.85</v>
      </c>
      <c r="E35" s="20">
        <v>8.85</v>
      </c>
      <c r="F35" s="20">
        <v>179.53</v>
      </c>
      <c r="G35" s="27">
        <f t="shared" si="0"/>
        <v>1588.84</v>
      </c>
      <c r="H35" s="22" t="s">
        <v>1471</v>
      </c>
    </row>
    <row r="36" customHeight="1" spans="1:8">
      <c r="A36" s="36">
        <v>32</v>
      </c>
      <c r="B36" s="27" t="s">
        <v>1500</v>
      </c>
      <c r="C36" s="21" t="s">
        <v>56</v>
      </c>
      <c r="D36" s="20">
        <v>5.39</v>
      </c>
      <c r="E36" s="20">
        <v>5.39</v>
      </c>
      <c r="F36" s="20">
        <v>179.53</v>
      </c>
      <c r="G36" s="27">
        <f t="shared" si="0"/>
        <v>967.67</v>
      </c>
      <c r="H36" s="22" t="s">
        <v>1471</v>
      </c>
    </row>
    <row r="37" customHeight="1" spans="1:8">
      <c r="A37" s="36">
        <v>33</v>
      </c>
      <c r="B37" s="27" t="s">
        <v>1501</v>
      </c>
      <c r="C37" s="21" t="s">
        <v>26</v>
      </c>
      <c r="D37" s="20">
        <v>3.94</v>
      </c>
      <c r="E37" s="20">
        <v>3.94</v>
      </c>
      <c r="F37" s="20">
        <v>179.53</v>
      </c>
      <c r="G37" s="27">
        <f t="shared" si="0"/>
        <v>707.35</v>
      </c>
      <c r="H37" s="22" t="s">
        <v>1471</v>
      </c>
    </row>
    <row r="38" customHeight="1" spans="1:8">
      <c r="A38" s="36">
        <v>34</v>
      </c>
      <c r="B38" s="27" t="s">
        <v>1502</v>
      </c>
      <c r="C38" s="21" t="s">
        <v>68</v>
      </c>
      <c r="D38" s="20">
        <v>5.32</v>
      </c>
      <c r="E38" s="20">
        <v>5.32</v>
      </c>
      <c r="F38" s="20">
        <v>179.53</v>
      </c>
      <c r="G38" s="27">
        <f t="shared" si="0"/>
        <v>955.1</v>
      </c>
      <c r="H38" s="22" t="s">
        <v>1471</v>
      </c>
    </row>
    <row r="39" customHeight="1" spans="1:8">
      <c r="A39" s="36">
        <v>35</v>
      </c>
      <c r="B39" s="27" t="s">
        <v>1503</v>
      </c>
      <c r="C39" s="21" t="s">
        <v>73</v>
      </c>
      <c r="D39" s="20">
        <v>7.33</v>
      </c>
      <c r="E39" s="20">
        <v>7.33</v>
      </c>
      <c r="F39" s="20">
        <v>179.53</v>
      </c>
      <c r="G39" s="27">
        <f t="shared" si="0"/>
        <v>1315.95</v>
      </c>
      <c r="H39" s="22" t="s">
        <v>1471</v>
      </c>
    </row>
    <row r="40" customHeight="1" spans="1:8">
      <c r="A40" s="36">
        <v>36</v>
      </c>
      <c r="B40" s="27" t="s">
        <v>1504</v>
      </c>
      <c r="C40" s="21" t="s">
        <v>172</v>
      </c>
      <c r="D40" s="20">
        <v>3.61</v>
      </c>
      <c r="E40" s="20">
        <v>3.61</v>
      </c>
      <c r="F40" s="20">
        <v>179.53</v>
      </c>
      <c r="G40" s="27">
        <f t="shared" si="0"/>
        <v>648.1</v>
      </c>
      <c r="H40" s="22" t="s">
        <v>1471</v>
      </c>
    </row>
    <row r="41" customHeight="1" spans="1:8">
      <c r="A41" s="36">
        <v>37</v>
      </c>
      <c r="B41" s="27" t="s">
        <v>1505</v>
      </c>
      <c r="C41" s="21" t="s">
        <v>68</v>
      </c>
      <c r="D41" s="20">
        <v>4.56</v>
      </c>
      <c r="E41" s="20">
        <v>4.56</v>
      </c>
      <c r="F41" s="20">
        <v>179.53</v>
      </c>
      <c r="G41" s="27">
        <f t="shared" si="0"/>
        <v>818.66</v>
      </c>
      <c r="H41" s="22" t="s">
        <v>1471</v>
      </c>
    </row>
    <row r="42" customHeight="1" spans="1:8">
      <c r="A42" s="36">
        <v>38</v>
      </c>
      <c r="B42" s="27" t="s">
        <v>1506</v>
      </c>
      <c r="C42" s="21" t="s">
        <v>39</v>
      </c>
      <c r="D42" s="20">
        <v>4.31</v>
      </c>
      <c r="E42" s="20">
        <v>4.31</v>
      </c>
      <c r="F42" s="20">
        <v>179.53</v>
      </c>
      <c r="G42" s="27">
        <f t="shared" si="0"/>
        <v>773.77</v>
      </c>
      <c r="H42" s="22" t="s">
        <v>1471</v>
      </c>
    </row>
    <row r="43" customHeight="1" spans="1:8">
      <c r="A43" s="36">
        <v>39</v>
      </c>
      <c r="B43" s="27" t="s">
        <v>1507</v>
      </c>
      <c r="C43" s="21" t="s">
        <v>53</v>
      </c>
      <c r="D43" s="20">
        <v>7.4</v>
      </c>
      <c r="E43" s="20">
        <v>7.4</v>
      </c>
      <c r="F43" s="20">
        <v>179.53</v>
      </c>
      <c r="G43" s="27">
        <f t="shared" si="0"/>
        <v>1328.52</v>
      </c>
      <c r="H43" s="22" t="s">
        <v>1471</v>
      </c>
    </row>
    <row r="44" customHeight="1" spans="1:8">
      <c r="A44" s="36">
        <v>40</v>
      </c>
      <c r="B44" s="27" t="s">
        <v>1508</v>
      </c>
      <c r="C44" s="21" t="s">
        <v>59</v>
      </c>
      <c r="D44" s="20">
        <v>2.45</v>
      </c>
      <c r="E44" s="20">
        <v>2.45</v>
      </c>
      <c r="F44" s="20">
        <v>179.53</v>
      </c>
      <c r="G44" s="27">
        <f t="shared" si="0"/>
        <v>439.85</v>
      </c>
      <c r="H44" s="22" t="s">
        <v>1471</v>
      </c>
    </row>
    <row r="45" customHeight="1" spans="1:8">
      <c r="A45" s="36">
        <v>41</v>
      </c>
      <c r="B45" s="27" t="s">
        <v>1509</v>
      </c>
      <c r="C45" s="21" t="s">
        <v>1510</v>
      </c>
      <c r="D45" s="20">
        <v>4.05</v>
      </c>
      <c r="E45" s="20">
        <v>4.05</v>
      </c>
      <c r="F45" s="20">
        <v>179.53</v>
      </c>
      <c r="G45" s="27">
        <f t="shared" si="0"/>
        <v>727.1</v>
      </c>
      <c r="H45" s="22" t="s">
        <v>1471</v>
      </c>
    </row>
    <row r="46" customHeight="1" spans="1:8">
      <c r="A46" s="36">
        <v>42</v>
      </c>
      <c r="B46" s="37" t="s">
        <v>1511</v>
      </c>
      <c r="C46" s="99" t="s">
        <v>65</v>
      </c>
      <c r="D46" s="101">
        <v>5.71</v>
      </c>
      <c r="E46" s="101">
        <v>5.71</v>
      </c>
      <c r="F46" s="20">
        <v>179.53</v>
      </c>
      <c r="G46" s="27">
        <f t="shared" si="0"/>
        <v>1025.12</v>
      </c>
      <c r="H46" s="22" t="s">
        <v>1512</v>
      </c>
    </row>
    <row r="47" customHeight="1" spans="1:8">
      <c r="A47" s="36">
        <v>43</v>
      </c>
      <c r="B47" s="37" t="s">
        <v>1513</v>
      </c>
      <c r="C47" s="99" t="s">
        <v>53</v>
      </c>
      <c r="D47" s="101">
        <v>2.7</v>
      </c>
      <c r="E47" s="101">
        <v>2.7</v>
      </c>
      <c r="F47" s="20">
        <v>179.53</v>
      </c>
      <c r="G47" s="27">
        <f t="shared" si="0"/>
        <v>484.73</v>
      </c>
      <c r="H47" s="22" t="s">
        <v>1512</v>
      </c>
    </row>
    <row r="48" customHeight="1" spans="1:8">
      <c r="A48" s="36">
        <v>44</v>
      </c>
      <c r="B48" s="20" t="s">
        <v>1514</v>
      </c>
      <c r="C48" s="21" t="s">
        <v>134</v>
      </c>
      <c r="D48" s="101">
        <v>5.01</v>
      </c>
      <c r="E48" s="101">
        <v>5.01</v>
      </c>
      <c r="F48" s="20">
        <v>179.53</v>
      </c>
      <c r="G48" s="27">
        <f t="shared" si="0"/>
        <v>899.45</v>
      </c>
      <c r="H48" s="22" t="s">
        <v>1512</v>
      </c>
    </row>
    <row r="49" customHeight="1" spans="1:8">
      <c r="A49" s="36">
        <v>45</v>
      </c>
      <c r="B49" s="37" t="s">
        <v>1515</v>
      </c>
      <c r="C49" s="99" t="s">
        <v>56</v>
      </c>
      <c r="D49" s="101">
        <v>5.95</v>
      </c>
      <c r="E49" s="101">
        <v>5.95</v>
      </c>
      <c r="F49" s="20">
        <v>179.53</v>
      </c>
      <c r="G49" s="27">
        <f t="shared" si="0"/>
        <v>1068.2</v>
      </c>
      <c r="H49" s="22" t="s">
        <v>1512</v>
      </c>
    </row>
    <row r="50" customHeight="1" spans="1:8">
      <c r="A50" s="36">
        <v>46</v>
      </c>
      <c r="B50" s="37" t="s">
        <v>1516</v>
      </c>
      <c r="C50" s="99" t="s">
        <v>120</v>
      </c>
      <c r="D50" s="101">
        <v>4.25</v>
      </c>
      <c r="E50" s="101">
        <v>4.25</v>
      </c>
      <c r="F50" s="20">
        <v>179.53</v>
      </c>
      <c r="G50" s="27">
        <f t="shared" si="0"/>
        <v>763</v>
      </c>
      <c r="H50" s="22" t="s">
        <v>1512</v>
      </c>
    </row>
    <row r="51" customHeight="1" spans="1:8">
      <c r="A51" s="36">
        <v>47</v>
      </c>
      <c r="B51" s="37" t="s">
        <v>1517</v>
      </c>
      <c r="C51" s="99" t="s">
        <v>26</v>
      </c>
      <c r="D51" s="101">
        <v>4.01</v>
      </c>
      <c r="E51" s="101">
        <v>4.01</v>
      </c>
      <c r="F51" s="20">
        <v>179.53</v>
      </c>
      <c r="G51" s="27">
        <f t="shared" si="0"/>
        <v>719.92</v>
      </c>
      <c r="H51" s="22" t="s">
        <v>1512</v>
      </c>
    </row>
    <row r="52" customHeight="1" spans="1:8">
      <c r="A52" s="36">
        <v>48</v>
      </c>
      <c r="B52" s="37" t="s">
        <v>1518</v>
      </c>
      <c r="C52" s="99" t="s">
        <v>19</v>
      </c>
      <c r="D52" s="101">
        <v>4.36</v>
      </c>
      <c r="E52" s="101">
        <v>4.36</v>
      </c>
      <c r="F52" s="20">
        <v>179.53</v>
      </c>
      <c r="G52" s="27">
        <f t="shared" si="0"/>
        <v>782.75</v>
      </c>
      <c r="H52" s="22" t="s">
        <v>1512</v>
      </c>
    </row>
    <row r="53" customHeight="1" spans="1:8">
      <c r="A53" s="36">
        <v>49</v>
      </c>
      <c r="B53" s="37" t="s">
        <v>1273</v>
      </c>
      <c r="C53" s="99" t="s">
        <v>134</v>
      </c>
      <c r="D53" s="101">
        <v>2.56</v>
      </c>
      <c r="E53" s="101">
        <v>2.56</v>
      </c>
      <c r="F53" s="20">
        <v>179.53</v>
      </c>
      <c r="G53" s="27">
        <f t="shared" si="0"/>
        <v>459.6</v>
      </c>
      <c r="H53" s="22" t="s">
        <v>1512</v>
      </c>
    </row>
    <row r="54" customHeight="1" spans="1:8">
      <c r="A54" s="36">
        <v>50</v>
      </c>
      <c r="B54" s="37" t="s">
        <v>1519</v>
      </c>
      <c r="C54" s="99" t="s">
        <v>26</v>
      </c>
      <c r="D54" s="101">
        <v>4.03</v>
      </c>
      <c r="E54" s="101">
        <v>4.03</v>
      </c>
      <c r="F54" s="20">
        <v>179.53</v>
      </c>
      <c r="G54" s="27">
        <f t="shared" si="0"/>
        <v>723.51</v>
      </c>
      <c r="H54" s="22" t="s">
        <v>1512</v>
      </c>
    </row>
    <row r="55" customHeight="1" spans="1:8">
      <c r="A55" s="36">
        <v>51</v>
      </c>
      <c r="B55" s="37" t="s">
        <v>1520</v>
      </c>
      <c r="C55" s="99" t="s">
        <v>39</v>
      </c>
      <c r="D55" s="101">
        <v>3.76</v>
      </c>
      <c r="E55" s="101">
        <v>3.76</v>
      </c>
      <c r="F55" s="20">
        <v>179.53</v>
      </c>
      <c r="G55" s="27">
        <f t="shared" si="0"/>
        <v>675.03</v>
      </c>
      <c r="H55" s="22" t="s">
        <v>1512</v>
      </c>
    </row>
    <row r="56" customHeight="1" spans="1:8">
      <c r="A56" s="36">
        <v>52</v>
      </c>
      <c r="B56" s="37" t="s">
        <v>1521</v>
      </c>
      <c r="C56" s="21" t="s">
        <v>134</v>
      </c>
      <c r="D56" s="101">
        <v>4.85</v>
      </c>
      <c r="E56" s="101">
        <v>4.85</v>
      </c>
      <c r="F56" s="20">
        <v>179.53</v>
      </c>
      <c r="G56" s="27">
        <f t="shared" si="0"/>
        <v>870.72</v>
      </c>
      <c r="H56" s="22" t="s">
        <v>1512</v>
      </c>
    </row>
    <row r="57" customHeight="1" spans="1:8">
      <c r="A57" s="36">
        <v>53</v>
      </c>
      <c r="B57" s="37" t="s">
        <v>1522</v>
      </c>
      <c r="C57" s="99" t="s">
        <v>59</v>
      </c>
      <c r="D57" s="101">
        <v>3.2</v>
      </c>
      <c r="E57" s="101">
        <v>3.2</v>
      </c>
      <c r="F57" s="20">
        <v>179.53</v>
      </c>
      <c r="G57" s="27">
        <f t="shared" si="0"/>
        <v>574.5</v>
      </c>
      <c r="H57" s="22" t="s">
        <v>1512</v>
      </c>
    </row>
    <row r="58" customHeight="1" spans="1:8">
      <c r="A58" s="36">
        <v>54</v>
      </c>
      <c r="B58" s="37" t="s">
        <v>1523</v>
      </c>
      <c r="C58" s="99" t="s">
        <v>89</v>
      </c>
      <c r="D58" s="101">
        <v>8.12</v>
      </c>
      <c r="E58" s="101">
        <v>8.12</v>
      </c>
      <c r="F58" s="20">
        <v>179.53</v>
      </c>
      <c r="G58" s="27">
        <f t="shared" si="0"/>
        <v>1457.78</v>
      </c>
      <c r="H58" s="22" t="s">
        <v>1512</v>
      </c>
    </row>
    <row r="59" customHeight="1" spans="1:8">
      <c r="A59" s="36">
        <v>55</v>
      </c>
      <c r="B59" s="20" t="s">
        <v>1524</v>
      </c>
      <c r="C59" s="99" t="s">
        <v>48</v>
      </c>
      <c r="D59" s="101">
        <v>6.71</v>
      </c>
      <c r="E59" s="101">
        <v>6.71</v>
      </c>
      <c r="F59" s="20">
        <v>179.53</v>
      </c>
      <c r="G59" s="27">
        <f t="shared" si="0"/>
        <v>1204.65</v>
      </c>
      <c r="H59" s="22" t="s">
        <v>1512</v>
      </c>
    </row>
    <row r="60" customHeight="1" spans="1:8">
      <c r="A60" s="36">
        <v>56</v>
      </c>
      <c r="B60" s="37" t="s">
        <v>1525</v>
      </c>
      <c r="C60" s="99" t="s">
        <v>12</v>
      </c>
      <c r="D60" s="101">
        <v>7.79</v>
      </c>
      <c r="E60" s="101">
        <v>7.79</v>
      </c>
      <c r="F60" s="20">
        <v>179.53</v>
      </c>
      <c r="G60" s="27">
        <f t="shared" si="0"/>
        <v>1398.54</v>
      </c>
      <c r="H60" s="22" t="s">
        <v>1512</v>
      </c>
    </row>
    <row r="61" customHeight="1" spans="1:8">
      <c r="A61" s="36">
        <v>57</v>
      </c>
      <c r="B61" s="37" t="s">
        <v>1526</v>
      </c>
      <c r="C61" s="99" t="s">
        <v>89</v>
      </c>
      <c r="D61" s="101">
        <v>6.41</v>
      </c>
      <c r="E61" s="101">
        <v>6.41</v>
      </c>
      <c r="F61" s="20">
        <v>179.53</v>
      </c>
      <c r="G61" s="27">
        <f t="shared" si="0"/>
        <v>1150.79</v>
      </c>
      <c r="H61" s="22" t="s">
        <v>1512</v>
      </c>
    </row>
    <row r="62" customHeight="1" spans="1:8">
      <c r="A62" s="36">
        <v>58</v>
      </c>
      <c r="B62" s="37" t="s">
        <v>1527</v>
      </c>
      <c r="C62" s="99" t="s">
        <v>19</v>
      </c>
      <c r="D62" s="101">
        <v>4.81</v>
      </c>
      <c r="E62" s="101">
        <v>4.81</v>
      </c>
      <c r="F62" s="20">
        <v>179.53</v>
      </c>
      <c r="G62" s="27">
        <f t="shared" si="0"/>
        <v>863.54</v>
      </c>
      <c r="H62" s="22" t="s">
        <v>1512</v>
      </c>
    </row>
    <row r="63" customHeight="1" spans="1:8">
      <c r="A63" s="36">
        <v>59</v>
      </c>
      <c r="B63" s="37" t="s">
        <v>1528</v>
      </c>
      <c r="C63" s="99" t="s">
        <v>91</v>
      </c>
      <c r="D63" s="101">
        <v>2.07</v>
      </c>
      <c r="E63" s="101">
        <v>2.07</v>
      </c>
      <c r="F63" s="20">
        <v>179.53</v>
      </c>
      <c r="G63" s="27">
        <f t="shared" si="0"/>
        <v>371.63</v>
      </c>
      <c r="H63" s="22" t="s">
        <v>1512</v>
      </c>
    </row>
    <row r="64" customHeight="1" spans="1:8">
      <c r="A64" s="36">
        <v>60</v>
      </c>
      <c r="B64" s="37" t="s">
        <v>1529</v>
      </c>
      <c r="C64" s="99" t="s">
        <v>19</v>
      </c>
      <c r="D64" s="101">
        <v>1.03</v>
      </c>
      <c r="E64" s="101">
        <v>1.03</v>
      </c>
      <c r="F64" s="20">
        <v>179.53</v>
      </c>
      <c r="G64" s="27">
        <f t="shared" si="0"/>
        <v>184.92</v>
      </c>
      <c r="H64" s="22" t="s">
        <v>1512</v>
      </c>
    </row>
    <row r="65" customHeight="1" spans="1:8">
      <c r="A65" s="36">
        <v>61</v>
      </c>
      <c r="B65" s="37" t="s">
        <v>1530</v>
      </c>
      <c r="C65" s="99" t="s">
        <v>196</v>
      </c>
      <c r="D65" s="101">
        <v>4.67</v>
      </c>
      <c r="E65" s="101">
        <v>4.67</v>
      </c>
      <c r="F65" s="20">
        <v>179.53</v>
      </c>
      <c r="G65" s="27">
        <f t="shared" si="0"/>
        <v>838.41</v>
      </c>
      <c r="H65" s="22" t="s">
        <v>1512</v>
      </c>
    </row>
    <row r="66" customHeight="1" spans="1:8">
      <c r="A66" s="36">
        <v>62</v>
      </c>
      <c r="B66" s="37" t="s">
        <v>1531</v>
      </c>
      <c r="C66" s="99" t="s">
        <v>44</v>
      </c>
      <c r="D66" s="101">
        <v>5.62</v>
      </c>
      <c r="E66" s="101">
        <v>5.62</v>
      </c>
      <c r="F66" s="20">
        <v>179.53</v>
      </c>
      <c r="G66" s="27">
        <f t="shared" si="0"/>
        <v>1008.96</v>
      </c>
      <c r="H66" s="22" t="s">
        <v>1512</v>
      </c>
    </row>
    <row r="67" customHeight="1" spans="1:8">
      <c r="A67" s="36">
        <v>63</v>
      </c>
      <c r="B67" s="37" t="s">
        <v>1532</v>
      </c>
      <c r="C67" s="99" t="s">
        <v>17</v>
      </c>
      <c r="D67" s="101">
        <v>2.82</v>
      </c>
      <c r="E67" s="101">
        <v>2.82</v>
      </c>
      <c r="F67" s="20">
        <v>179.53</v>
      </c>
      <c r="G67" s="27">
        <f t="shared" si="0"/>
        <v>506.27</v>
      </c>
      <c r="H67" s="22" t="s">
        <v>1512</v>
      </c>
    </row>
    <row r="68" customHeight="1" spans="1:8">
      <c r="A68" s="36">
        <v>64</v>
      </c>
      <c r="B68" s="37" t="s">
        <v>1309</v>
      </c>
      <c r="C68" s="99" t="s">
        <v>460</v>
      </c>
      <c r="D68" s="101">
        <v>3.6</v>
      </c>
      <c r="E68" s="101">
        <v>3.6</v>
      </c>
      <c r="F68" s="20">
        <v>179.53</v>
      </c>
      <c r="G68" s="27">
        <f t="shared" si="0"/>
        <v>646.31</v>
      </c>
      <c r="H68" s="22" t="s">
        <v>1512</v>
      </c>
    </row>
    <row r="69" customHeight="1" spans="1:8">
      <c r="A69" s="36">
        <v>65</v>
      </c>
      <c r="B69" s="37" t="s">
        <v>1533</v>
      </c>
      <c r="C69" s="99" t="s">
        <v>53</v>
      </c>
      <c r="D69" s="101">
        <v>2.85</v>
      </c>
      <c r="E69" s="101">
        <v>2.85</v>
      </c>
      <c r="F69" s="20">
        <v>179.53</v>
      </c>
      <c r="G69" s="27">
        <f t="shared" ref="G69:G132" si="1">ROUND(E69*F69,2)</f>
        <v>511.66</v>
      </c>
      <c r="H69" s="22" t="s">
        <v>1512</v>
      </c>
    </row>
    <row r="70" customHeight="1" spans="1:8">
      <c r="A70" s="36">
        <v>66</v>
      </c>
      <c r="B70" s="37" t="s">
        <v>1534</v>
      </c>
      <c r="C70" s="99" t="s">
        <v>48</v>
      </c>
      <c r="D70" s="101">
        <v>4.87</v>
      </c>
      <c r="E70" s="101">
        <v>4.87</v>
      </c>
      <c r="F70" s="20">
        <v>179.53</v>
      </c>
      <c r="G70" s="27">
        <f t="shared" si="1"/>
        <v>874.31</v>
      </c>
      <c r="H70" s="22" t="s">
        <v>1512</v>
      </c>
    </row>
    <row r="71" customHeight="1" spans="1:8">
      <c r="A71" s="36">
        <v>67</v>
      </c>
      <c r="B71" s="37" t="s">
        <v>446</v>
      </c>
      <c r="C71" s="99" t="s">
        <v>53</v>
      </c>
      <c r="D71" s="101">
        <v>1.15</v>
      </c>
      <c r="E71" s="101">
        <v>1.15</v>
      </c>
      <c r="F71" s="20">
        <v>179.53</v>
      </c>
      <c r="G71" s="27">
        <f t="shared" si="1"/>
        <v>206.46</v>
      </c>
      <c r="H71" s="22" t="s">
        <v>1512</v>
      </c>
    </row>
    <row r="72" customHeight="1" spans="1:8">
      <c r="A72" s="36">
        <v>68</v>
      </c>
      <c r="B72" s="37" t="s">
        <v>1535</v>
      </c>
      <c r="C72" s="99" t="s">
        <v>26</v>
      </c>
      <c r="D72" s="101">
        <v>4.08</v>
      </c>
      <c r="E72" s="101">
        <v>4.08</v>
      </c>
      <c r="F72" s="20">
        <v>179.53</v>
      </c>
      <c r="G72" s="27">
        <f t="shared" si="1"/>
        <v>732.48</v>
      </c>
      <c r="H72" s="22" t="s">
        <v>1512</v>
      </c>
    </row>
    <row r="73" customHeight="1" spans="1:8">
      <c r="A73" s="36">
        <v>69</v>
      </c>
      <c r="B73" s="37" t="s">
        <v>1536</v>
      </c>
      <c r="C73" s="99" t="s">
        <v>26</v>
      </c>
      <c r="D73" s="101">
        <v>8.84</v>
      </c>
      <c r="E73" s="101">
        <v>8.84</v>
      </c>
      <c r="F73" s="20">
        <v>179.53</v>
      </c>
      <c r="G73" s="27">
        <f t="shared" si="1"/>
        <v>1587.05</v>
      </c>
      <c r="H73" s="22" t="s">
        <v>1512</v>
      </c>
    </row>
    <row r="74" customHeight="1" spans="1:8">
      <c r="A74" s="36">
        <v>70</v>
      </c>
      <c r="B74" s="37" t="s">
        <v>1537</v>
      </c>
      <c r="C74" s="99" t="s">
        <v>56</v>
      </c>
      <c r="D74" s="101">
        <v>4.65</v>
      </c>
      <c r="E74" s="101">
        <v>4.65</v>
      </c>
      <c r="F74" s="20">
        <v>179.53</v>
      </c>
      <c r="G74" s="27">
        <f t="shared" si="1"/>
        <v>834.81</v>
      </c>
      <c r="H74" s="22" t="s">
        <v>1512</v>
      </c>
    </row>
    <row r="75" customHeight="1" spans="1:8">
      <c r="A75" s="36">
        <v>71</v>
      </c>
      <c r="B75" s="37" t="s">
        <v>1538</v>
      </c>
      <c r="C75" s="99" t="s">
        <v>91</v>
      </c>
      <c r="D75" s="101">
        <v>6.1</v>
      </c>
      <c r="E75" s="101">
        <v>6.1</v>
      </c>
      <c r="F75" s="20">
        <v>179.53</v>
      </c>
      <c r="G75" s="27">
        <f t="shared" si="1"/>
        <v>1095.13</v>
      </c>
      <c r="H75" s="22" t="s">
        <v>1512</v>
      </c>
    </row>
    <row r="76" customHeight="1" spans="1:8">
      <c r="A76" s="36">
        <v>72</v>
      </c>
      <c r="B76" s="37" t="s">
        <v>1539</v>
      </c>
      <c r="C76" s="99" t="s">
        <v>56</v>
      </c>
      <c r="D76" s="101">
        <v>3.93</v>
      </c>
      <c r="E76" s="101">
        <v>3.93</v>
      </c>
      <c r="F76" s="20">
        <v>179.53</v>
      </c>
      <c r="G76" s="27">
        <f t="shared" si="1"/>
        <v>705.55</v>
      </c>
      <c r="H76" s="22" t="s">
        <v>1512</v>
      </c>
    </row>
    <row r="77" customHeight="1" spans="1:8">
      <c r="A77" s="36">
        <v>73</v>
      </c>
      <c r="B77" s="37" t="s">
        <v>1540</v>
      </c>
      <c r="C77" s="99" t="s">
        <v>44</v>
      </c>
      <c r="D77" s="101">
        <v>8.12</v>
      </c>
      <c r="E77" s="101">
        <v>8.12</v>
      </c>
      <c r="F77" s="20">
        <v>179.53</v>
      </c>
      <c r="G77" s="27">
        <f t="shared" si="1"/>
        <v>1457.78</v>
      </c>
      <c r="H77" s="22" t="s">
        <v>1512</v>
      </c>
    </row>
    <row r="78" customHeight="1" spans="1:8">
      <c r="A78" s="36">
        <v>74</v>
      </c>
      <c r="B78" s="20" t="s">
        <v>1541</v>
      </c>
      <c r="C78" s="21" t="s">
        <v>12</v>
      </c>
      <c r="D78" s="101">
        <v>5.1</v>
      </c>
      <c r="E78" s="101">
        <v>5.1</v>
      </c>
      <c r="F78" s="20">
        <v>179.53</v>
      </c>
      <c r="G78" s="27">
        <f t="shared" si="1"/>
        <v>915.6</v>
      </c>
      <c r="H78" s="22" t="s">
        <v>1512</v>
      </c>
    </row>
    <row r="79" customHeight="1" spans="1:8">
      <c r="A79" s="36">
        <v>75</v>
      </c>
      <c r="B79" s="37" t="s">
        <v>1542</v>
      </c>
      <c r="C79" s="99" t="s">
        <v>59</v>
      </c>
      <c r="D79" s="101">
        <v>6.2</v>
      </c>
      <c r="E79" s="101">
        <v>6.2</v>
      </c>
      <c r="F79" s="20">
        <v>179.53</v>
      </c>
      <c r="G79" s="27">
        <f t="shared" si="1"/>
        <v>1113.09</v>
      </c>
      <c r="H79" s="22" t="s">
        <v>1512</v>
      </c>
    </row>
    <row r="80" customHeight="1" spans="1:8">
      <c r="A80" s="36">
        <v>76</v>
      </c>
      <c r="B80" s="37" t="s">
        <v>1543</v>
      </c>
      <c r="C80" s="99" t="s">
        <v>12</v>
      </c>
      <c r="D80" s="101">
        <v>6.2</v>
      </c>
      <c r="E80" s="101">
        <v>6.2</v>
      </c>
      <c r="F80" s="20">
        <v>179.53</v>
      </c>
      <c r="G80" s="27">
        <f t="shared" si="1"/>
        <v>1113.09</v>
      </c>
      <c r="H80" s="22" t="s">
        <v>1512</v>
      </c>
    </row>
    <row r="81" customHeight="1" spans="1:8">
      <c r="A81" s="36">
        <v>77</v>
      </c>
      <c r="B81" s="37" t="s">
        <v>1544</v>
      </c>
      <c r="C81" s="99" t="s">
        <v>44</v>
      </c>
      <c r="D81" s="101">
        <v>1.71</v>
      </c>
      <c r="E81" s="101">
        <v>1.71</v>
      </c>
      <c r="F81" s="20">
        <v>179.53</v>
      </c>
      <c r="G81" s="27">
        <f t="shared" si="1"/>
        <v>307</v>
      </c>
      <c r="H81" s="22" t="s">
        <v>1512</v>
      </c>
    </row>
    <row r="82" customHeight="1" spans="1:8">
      <c r="A82" s="36">
        <v>78</v>
      </c>
      <c r="B82" s="37" t="s">
        <v>1545</v>
      </c>
      <c r="C82" s="99" t="s">
        <v>19</v>
      </c>
      <c r="D82" s="101">
        <v>6.9</v>
      </c>
      <c r="E82" s="101">
        <v>6.9</v>
      </c>
      <c r="F82" s="20">
        <v>179.53</v>
      </c>
      <c r="G82" s="27">
        <f t="shared" si="1"/>
        <v>1238.76</v>
      </c>
      <c r="H82" s="22" t="s">
        <v>1512</v>
      </c>
    </row>
    <row r="83" customHeight="1" spans="1:8">
      <c r="A83" s="36">
        <v>79</v>
      </c>
      <c r="B83" s="37" t="s">
        <v>1546</v>
      </c>
      <c r="C83" s="99" t="s">
        <v>23</v>
      </c>
      <c r="D83" s="101">
        <v>2.31</v>
      </c>
      <c r="E83" s="101">
        <v>2.31</v>
      </c>
      <c r="F83" s="20">
        <v>179.53</v>
      </c>
      <c r="G83" s="27">
        <f t="shared" si="1"/>
        <v>414.71</v>
      </c>
      <c r="H83" s="22" t="s">
        <v>1512</v>
      </c>
    </row>
    <row r="84" customHeight="1" spans="1:8">
      <c r="A84" s="36">
        <v>80</v>
      </c>
      <c r="B84" s="37" t="s">
        <v>1547</v>
      </c>
      <c r="C84" s="99" t="s">
        <v>89</v>
      </c>
      <c r="D84" s="101">
        <v>7.38</v>
      </c>
      <c r="E84" s="101">
        <v>7.38</v>
      </c>
      <c r="F84" s="20">
        <v>179.53</v>
      </c>
      <c r="G84" s="27">
        <f t="shared" si="1"/>
        <v>1324.93</v>
      </c>
      <c r="H84" s="22" t="s">
        <v>1512</v>
      </c>
    </row>
    <row r="85" customHeight="1" spans="1:8">
      <c r="A85" s="36">
        <v>81</v>
      </c>
      <c r="B85" s="37" t="s">
        <v>1548</v>
      </c>
      <c r="C85" s="99" t="s">
        <v>451</v>
      </c>
      <c r="D85" s="101">
        <v>2.41</v>
      </c>
      <c r="E85" s="101">
        <v>2.41</v>
      </c>
      <c r="F85" s="20">
        <v>179.53</v>
      </c>
      <c r="G85" s="27">
        <f t="shared" si="1"/>
        <v>432.67</v>
      </c>
      <c r="H85" s="22" t="s">
        <v>1512</v>
      </c>
    </row>
    <row r="86" customHeight="1" spans="1:8">
      <c r="A86" s="36">
        <v>82</v>
      </c>
      <c r="B86" s="37" t="s">
        <v>1549</v>
      </c>
      <c r="C86" s="99" t="s">
        <v>335</v>
      </c>
      <c r="D86" s="101">
        <v>4.4</v>
      </c>
      <c r="E86" s="101">
        <v>4.4</v>
      </c>
      <c r="F86" s="20">
        <v>179.53</v>
      </c>
      <c r="G86" s="27">
        <f t="shared" si="1"/>
        <v>789.93</v>
      </c>
      <c r="H86" s="22" t="s">
        <v>1512</v>
      </c>
    </row>
    <row r="87" customHeight="1" spans="1:8">
      <c r="A87" s="36">
        <v>83</v>
      </c>
      <c r="B87" s="37" t="s">
        <v>1550</v>
      </c>
      <c r="C87" s="99" t="s">
        <v>134</v>
      </c>
      <c r="D87" s="101">
        <v>3.37</v>
      </c>
      <c r="E87" s="101">
        <v>3.37</v>
      </c>
      <c r="F87" s="20">
        <v>179.53</v>
      </c>
      <c r="G87" s="27">
        <f t="shared" si="1"/>
        <v>605.02</v>
      </c>
      <c r="H87" s="22" t="s">
        <v>1512</v>
      </c>
    </row>
    <row r="88" customHeight="1" spans="1:8">
      <c r="A88" s="36">
        <v>84</v>
      </c>
      <c r="B88" s="37" t="s">
        <v>1551</v>
      </c>
      <c r="C88" s="99" t="s">
        <v>480</v>
      </c>
      <c r="D88" s="101">
        <v>2.32</v>
      </c>
      <c r="E88" s="101">
        <v>2.32</v>
      </c>
      <c r="F88" s="20">
        <v>179.53</v>
      </c>
      <c r="G88" s="27">
        <f t="shared" si="1"/>
        <v>416.51</v>
      </c>
      <c r="H88" s="22" t="s">
        <v>1512</v>
      </c>
    </row>
    <row r="89" customHeight="1" spans="1:8">
      <c r="A89" s="36">
        <v>85</v>
      </c>
      <c r="B89" s="37" t="s">
        <v>1552</v>
      </c>
      <c r="C89" s="99" t="s">
        <v>380</v>
      </c>
      <c r="D89" s="101">
        <v>2.12</v>
      </c>
      <c r="E89" s="101">
        <v>2.12</v>
      </c>
      <c r="F89" s="20">
        <v>179.53</v>
      </c>
      <c r="G89" s="27">
        <f t="shared" si="1"/>
        <v>380.6</v>
      </c>
      <c r="H89" s="22" t="s">
        <v>1512</v>
      </c>
    </row>
    <row r="90" customHeight="1" spans="1:8">
      <c r="A90" s="36">
        <v>86</v>
      </c>
      <c r="B90" s="37" t="s">
        <v>1553</v>
      </c>
      <c r="C90" s="99" t="s">
        <v>44</v>
      </c>
      <c r="D90" s="101">
        <v>6.78</v>
      </c>
      <c r="E90" s="101">
        <v>6.78</v>
      </c>
      <c r="F90" s="20">
        <v>179.53</v>
      </c>
      <c r="G90" s="27">
        <f t="shared" si="1"/>
        <v>1217.21</v>
      </c>
      <c r="H90" s="22" t="s">
        <v>1512</v>
      </c>
    </row>
    <row r="91" customHeight="1" spans="1:8">
      <c r="A91" s="36">
        <v>87</v>
      </c>
      <c r="B91" s="20" t="s">
        <v>1554</v>
      </c>
      <c r="C91" s="21" t="s">
        <v>108</v>
      </c>
      <c r="D91" s="101">
        <v>7.15</v>
      </c>
      <c r="E91" s="101">
        <v>7.15</v>
      </c>
      <c r="F91" s="20">
        <v>179.53</v>
      </c>
      <c r="G91" s="27">
        <f t="shared" si="1"/>
        <v>1283.64</v>
      </c>
      <c r="H91" s="22" t="s">
        <v>1512</v>
      </c>
    </row>
    <row r="92" customHeight="1" spans="1:8">
      <c r="A92" s="36">
        <v>88</v>
      </c>
      <c r="B92" s="37" t="s">
        <v>1555</v>
      </c>
      <c r="C92" s="99" t="s">
        <v>12</v>
      </c>
      <c r="D92" s="101">
        <v>2.23</v>
      </c>
      <c r="E92" s="101">
        <v>2.23</v>
      </c>
      <c r="F92" s="20">
        <v>179.53</v>
      </c>
      <c r="G92" s="27">
        <f t="shared" si="1"/>
        <v>400.35</v>
      </c>
      <c r="H92" s="22" t="s">
        <v>1512</v>
      </c>
    </row>
    <row r="93" customHeight="1" spans="1:8">
      <c r="A93" s="36">
        <v>89</v>
      </c>
      <c r="B93" s="37" t="s">
        <v>1556</v>
      </c>
      <c r="C93" s="99" t="s">
        <v>15</v>
      </c>
      <c r="D93" s="101">
        <v>8.21</v>
      </c>
      <c r="E93" s="101">
        <v>8.21</v>
      </c>
      <c r="F93" s="20">
        <v>179.53</v>
      </c>
      <c r="G93" s="27">
        <f t="shared" si="1"/>
        <v>1473.94</v>
      </c>
      <c r="H93" s="22" t="s">
        <v>1512</v>
      </c>
    </row>
    <row r="94" customHeight="1" spans="1:8">
      <c r="A94" s="36">
        <v>90</v>
      </c>
      <c r="B94" s="37" t="s">
        <v>1557</v>
      </c>
      <c r="C94" s="99" t="s">
        <v>23</v>
      </c>
      <c r="D94" s="101">
        <v>1.33</v>
      </c>
      <c r="E94" s="101">
        <v>1.33</v>
      </c>
      <c r="F94" s="20">
        <v>179.53</v>
      </c>
      <c r="G94" s="27">
        <f t="shared" si="1"/>
        <v>238.77</v>
      </c>
      <c r="H94" s="22" t="s">
        <v>1512</v>
      </c>
    </row>
    <row r="95" customHeight="1" spans="1:8">
      <c r="A95" s="36">
        <v>91</v>
      </c>
      <c r="B95" s="37" t="s">
        <v>1558</v>
      </c>
      <c r="C95" s="99" t="s">
        <v>44</v>
      </c>
      <c r="D95" s="101">
        <v>7.36</v>
      </c>
      <c r="E95" s="101">
        <v>7.36</v>
      </c>
      <c r="F95" s="20">
        <v>179.53</v>
      </c>
      <c r="G95" s="27">
        <f t="shared" si="1"/>
        <v>1321.34</v>
      </c>
      <c r="H95" s="22" t="s">
        <v>1512</v>
      </c>
    </row>
    <row r="96" customHeight="1" spans="1:8">
      <c r="A96" s="36">
        <v>92</v>
      </c>
      <c r="B96" s="20" t="s">
        <v>1559</v>
      </c>
      <c r="C96" s="21" t="s">
        <v>1560</v>
      </c>
      <c r="D96" s="101">
        <v>2.94</v>
      </c>
      <c r="E96" s="101">
        <v>2.94</v>
      </c>
      <c r="F96" s="20">
        <v>179.53</v>
      </c>
      <c r="G96" s="27">
        <f t="shared" si="1"/>
        <v>527.82</v>
      </c>
      <c r="H96" s="22" t="s">
        <v>1512</v>
      </c>
    </row>
    <row r="97" customHeight="1" spans="1:8">
      <c r="A97" s="36">
        <v>93</v>
      </c>
      <c r="B97" s="37" t="s">
        <v>1561</v>
      </c>
      <c r="C97" s="99" t="s">
        <v>39</v>
      </c>
      <c r="D97" s="101">
        <v>3.4</v>
      </c>
      <c r="E97" s="101">
        <v>3.4</v>
      </c>
      <c r="F97" s="20">
        <v>179.53</v>
      </c>
      <c r="G97" s="27">
        <f t="shared" si="1"/>
        <v>610.4</v>
      </c>
      <c r="H97" s="22" t="s">
        <v>1512</v>
      </c>
    </row>
    <row r="98" customHeight="1" spans="1:8">
      <c r="A98" s="36">
        <v>94</v>
      </c>
      <c r="B98" s="21" t="s">
        <v>1562</v>
      </c>
      <c r="C98" s="21" t="s">
        <v>101</v>
      </c>
      <c r="D98" s="20">
        <v>4.9</v>
      </c>
      <c r="E98" s="20">
        <v>4.9</v>
      </c>
      <c r="F98" s="20">
        <v>179.53</v>
      </c>
      <c r="G98" s="27">
        <f t="shared" si="1"/>
        <v>879.7</v>
      </c>
      <c r="H98" s="22" t="s">
        <v>1563</v>
      </c>
    </row>
    <row r="99" customHeight="1" spans="1:8">
      <c r="A99" s="36">
        <v>95</v>
      </c>
      <c r="B99" s="21" t="s">
        <v>1564</v>
      </c>
      <c r="C99" s="21" t="s">
        <v>39</v>
      </c>
      <c r="D99" s="20">
        <v>1.34</v>
      </c>
      <c r="E99" s="20">
        <v>1.34</v>
      </c>
      <c r="F99" s="20">
        <v>179.53</v>
      </c>
      <c r="G99" s="27">
        <f t="shared" si="1"/>
        <v>240.57</v>
      </c>
      <c r="H99" s="22" t="s">
        <v>1563</v>
      </c>
    </row>
    <row r="100" customHeight="1" spans="1:8">
      <c r="A100" s="36">
        <v>96</v>
      </c>
      <c r="B100" s="21" t="s">
        <v>1565</v>
      </c>
      <c r="C100" s="21" t="s">
        <v>1260</v>
      </c>
      <c r="D100" s="20">
        <v>4.08</v>
      </c>
      <c r="E100" s="20">
        <v>4.08</v>
      </c>
      <c r="F100" s="20">
        <v>179.53</v>
      </c>
      <c r="G100" s="27">
        <f t="shared" si="1"/>
        <v>732.48</v>
      </c>
      <c r="H100" s="22" t="s">
        <v>1563</v>
      </c>
    </row>
    <row r="101" customHeight="1" spans="1:8">
      <c r="A101" s="36">
        <v>97</v>
      </c>
      <c r="B101" s="21" t="s">
        <v>1566</v>
      </c>
      <c r="C101" s="21" t="s">
        <v>39</v>
      </c>
      <c r="D101" s="20">
        <v>5.24</v>
      </c>
      <c r="E101" s="20">
        <v>5.24</v>
      </c>
      <c r="F101" s="20">
        <v>179.53</v>
      </c>
      <c r="G101" s="27">
        <f t="shared" si="1"/>
        <v>940.74</v>
      </c>
      <c r="H101" s="22" t="s">
        <v>1563</v>
      </c>
    </row>
    <row r="102" customHeight="1" spans="1:8">
      <c r="A102" s="36">
        <v>98</v>
      </c>
      <c r="B102" s="21" t="s">
        <v>1567</v>
      </c>
      <c r="C102" s="21" t="s">
        <v>110</v>
      </c>
      <c r="D102" s="20">
        <v>2.38</v>
      </c>
      <c r="E102" s="20">
        <v>2.38</v>
      </c>
      <c r="F102" s="20">
        <v>179.53</v>
      </c>
      <c r="G102" s="27">
        <f t="shared" si="1"/>
        <v>427.28</v>
      </c>
      <c r="H102" s="22" t="s">
        <v>1563</v>
      </c>
    </row>
    <row r="103" customHeight="1" spans="1:8">
      <c r="A103" s="36">
        <v>99</v>
      </c>
      <c r="B103" s="21" t="s">
        <v>1568</v>
      </c>
      <c r="C103" s="21" t="s">
        <v>89</v>
      </c>
      <c r="D103" s="20">
        <v>6.11</v>
      </c>
      <c r="E103" s="20">
        <v>6.11</v>
      </c>
      <c r="F103" s="20">
        <v>179.53</v>
      </c>
      <c r="G103" s="27">
        <f t="shared" si="1"/>
        <v>1096.93</v>
      </c>
      <c r="H103" s="22" t="s">
        <v>1563</v>
      </c>
    </row>
    <row r="104" customHeight="1" spans="1:8">
      <c r="A104" s="36">
        <v>100</v>
      </c>
      <c r="B104" s="20" t="s">
        <v>1569</v>
      </c>
      <c r="C104" s="21" t="s">
        <v>89</v>
      </c>
      <c r="D104" s="20">
        <v>3.53</v>
      </c>
      <c r="E104" s="20">
        <v>3.53</v>
      </c>
      <c r="F104" s="20">
        <v>179.53</v>
      </c>
      <c r="G104" s="27">
        <f t="shared" si="1"/>
        <v>633.74</v>
      </c>
      <c r="H104" s="22" t="s">
        <v>1563</v>
      </c>
    </row>
    <row r="105" customHeight="1" spans="1:8">
      <c r="A105" s="36">
        <v>101</v>
      </c>
      <c r="B105" s="21" t="s">
        <v>1570</v>
      </c>
      <c r="C105" s="21" t="s">
        <v>134</v>
      </c>
      <c r="D105" s="20">
        <v>3.89</v>
      </c>
      <c r="E105" s="20">
        <v>3.89</v>
      </c>
      <c r="F105" s="20">
        <v>179.53</v>
      </c>
      <c r="G105" s="27">
        <f t="shared" si="1"/>
        <v>698.37</v>
      </c>
      <c r="H105" s="22" t="s">
        <v>1563</v>
      </c>
    </row>
    <row r="106" customHeight="1" spans="1:8">
      <c r="A106" s="36">
        <v>102</v>
      </c>
      <c r="B106" s="21" t="s">
        <v>1571</v>
      </c>
      <c r="C106" s="21" t="s">
        <v>44</v>
      </c>
      <c r="D106" s="20">
        <v>4.88</v>
      </c>
      <c r="E106" s="20">
        <v>4.88</v>
      </c>
      <c r="F106" s="20">
        <v>179.53</v>
      </c>
      <c r="G106" s="27">
        <f t="shared" si="1"/>
        <v>876.11</v>
      </c>
      <c r="H106" s="22" t="s">
        <v>1563</v>
      </c>
    </row>
    <row r="107" customHeight="1" spans="1:8">
      <c r="A107" s="36">
        <v>103</v>
      </c>
      <c r="B107" s="21" t="s">
        <v>1572</v>
      </c>
      <c r="C107" s="21" t="s">
        <v>798</v>
      </c>
      <c r="D107" s="20">
        <v>1.89</v>
      </c>
      <c r="E107" s="20">
        <v>1.89</v>
      </c>
      <c r="F107" s="20">
        <v>179.53</v>
      </c>
      <c r="G107" s="27">
        <f t="shared" si="1"/>
        <v>339.31</v>
      </c>
      <c r="H107" s="22" t="s">
        <v>1563</v>
      </c>
    </row>
    <row r="108" customHeight="1" spans="1:8">
      <c r="A108" s="36">
        <v>104</v>
      </c>
      <c r="B108" s="21" t="s">
        <v>1573</v>
      </c>
      <c r="C108" s="21" t="s">
        <v>89</v>
      </c>
      <c r="D108" s="20">
        <v>6.31</v>
      </c>
      <c r="E108" s="20">
        <v>6.31</v>
      </c>
      <c r="F108" s="20">
        <v>179.53</v>
      </c>
      <c r="G108" s="27">
        <f t="shared" si="1"/>
        <v>1132.83</v>
      </c>
      <c r="H108" s="22" t="s">
        <v>1563</v>
      </c>
    </row>
    <row r="109" customHeight="1" spans="1:8">
      <c r="A109" s="36">
        <v>105</v>
      </c>
      <c r="B109" s="23" t="s">
        <v>1574</v>
      </c>
      <c r="C109" s="21" t="s">
        <v>134</v>
      </c>
      <c r="D109" s="20">
        <v>5.29</v>
      </c>
      <c r="E109" s="20">
        <v>5.29</v>
      </c>
      <c r="F109" s="20">
        <v>179.53</v>
      </c>
      <c r="G109" s="27">
        <f t="shared" si="1"/>
        <v>949.71</v>
      </c>
      <c r="H109" s="22" t="s">
        <v>1563</v>
      </c>
    </row>
    <row r="110" customHeight="1" spans="1:8">
      <c r="A110" s="36">
        <v>106</v>
      </c>
      <c r="B110" s="20" t="s">
        <v>1575</v>
      </c>
      <c r="C110" s="21" t="s">
        <v>305</v>
      </c>
      <c r="D110" s="20">
        <v>4.74</v>
      </c>
      <c r="E110" s="20">
        <v>4.74</v>
      </c>
      <c r="F110" s="20">
        <v>179.53</v>
      </c>
      <c r="G110" s="27">
        <f t="shared" si="1"/>
        <v>850.97</v>
      </c>
      <c r="H110" s="22" t="s">
        <v>1563</v>
      </c>
    </row>
    <row r="111" customHeight="1" spans="1:8">
      <c r="A111" s="36">
        <v>107</v>
      </c>
      <c r="B111" s="21" t="s">
        <v>1142</v>
      </c>
      <c r="C111" s="21" t="s">
        <v>50</v>
      </c>
      <c r="D111" s="20">
        <v>5.48</v>
      </c>
      <c r="E111" s="20">
        <v>5.48</v>
      </c>
      <c r="F111" s="20">
        <v>179.53</v>
      </c>
      <c r="G111" s="27">
        <f t="shared" si="1"/>
        <v>983.82</v>
      </c>
      <c r="H111" s="22" t="s">
        <v>1563</v>
      </c>
    </row>
    <row r="112" customHeight="1" spans="1:8">
      <c r="A112" s="36">
        <v>108</v>
      </c>
      <c r="B112" s="20" t="s">
        <v>1576</v>
      </c>
      <c r="C112" s="21" t="s">
        <v>63</v>
      </c>
      <c r="D112" s="20">
        <v>7.33</v>
      </c>
      <c r="E112" s="20">
        <v>7.33</v>
      </c>
      <c r="F112" s="20">
        <v>179.53</v>
      </c>
      <c r="G112" s="27">
        <f t="shared" si="1"/>
        <v>1315.95</v>
      </c>
      <c r="H112" s="22" t="s">
        <v>1563</v>
      </c>
    </row>
    <row r="113" customHeight="1" spans="1:8">
      <c r="A113" s="36">
        <v>109</v>
      </c>
      <c r="B113" s="21" t="s">
        <v>1577</v>
      </c>
      <c r="C113" s="21" t="s">
        <v>12</v>
      </c>
      <c r="D113" s="20">
        <v>0.87</v>
      </c>
      <c r="E113" s="20">
        <v>0.87</v>
      </c>
      <c r="F113" s="20">
        <v>179.53</v>
      </c>
      <c r="G113" s="27">
        <f t="shared" si="1"/>
        <v>156.19</v>
      </c>
      <c r="H113" s="22" t="s">
        <v>1563</v>
      </c>
    </row>
    <row r="114" customHeight="1" spans="1:8">
      <c r="A114" s="36">
        <v>110</v>
      </c>
      <c r="B114" s="21" t="s">
        <v>1578</v>
      </c>
      <c r="C114" s="21" t="s">
        <v>12</v>
      </c>
      <c r="D114" s="20">
        <v>4.69</v>
      </c>
      <c r="E114" s="20">
        <v>4.69</v>
      </c>
      <c r="F114" s="20">
        <v>179.53</v>
      </c>
      <c r="G114" s="27">
        <f t="shared" si="1"/>
        <v>842</v>
      </c>
      <c r="H114" s="22" t="s">
        <v>1563</v>
      </c>
    </row>
    <row r="115" customHeight="1" spans="1:8">
      <c r="A115" s="36">
        <v>111</v>
      </c>
      <c r="B115" s="21" t="s">
        <v>443</v>
      </c>
      <c r="C115" s="21" t="s">
        <v>451</v>
      </c>
      <c r="D115" s="20">
        <v>5.49</v>
      </c>
      <c r="E115" s="20">
        <v>5.49</v>
      </c>
      <c r="F115" s="20">
        <v>179.53</v>
      </c>
      <c r="G115" s="27">
        <f t="shared" si="1"/>
        <v>985.62</v>
      </c>
      <c r="H115" s="22" t="s">
        <v>1563</v>
      </c>
    </row>
    <row r="116" customHeight="1" spans="1:8">
      <c r="A116" s="36">
        <v>112</v>
      </c>
      <c r="B116" s="21" t="s">
        <v>1579</v>
      </c>
      <c r="C116" s="21" t="s">
        <v>39</v>
      </c>
      <c r="D116" s="20">
        <v>2.94</v>
      </c>
      <c r="E116" s="20">
        <v>2.94</v>
      </c>
      <c r="F116" s="20">
        <v>179.53</v>
      </c>
      <c r="G116" s="27">
        <f t="shared" si="1"/>
        <v>527.82</v>
      </c>
      <c r="H116" s="22" t="s">
        <v>1563</v>
      </c>
    </row>
    <row r="117" customHeight="1" spans="1:8">
      <c r="A117" s="36">
        <v>113</v>
      </c>
      <c r="B117" s="21" t="s">
        <v>1580</v>
      </c>
      <c r="C117" s="21" t="s">
        <v>44</v>
      </c>
      <c r="D117" s="20">
        <v>5.3</v>
      </c>
      <c r="E117" s="20">
        <v>5.3</v>
      </c>
      <c r="F117" s="20">
        <v>179.53</v>
      </c>
      <c r="G117" s="27">
        <f t="shared" si="1"/>
        <v>951.51</v>
      </c>
      <c r="H117" s="22" t="s">
        <v>1563</v>
      </c>
    </row>
    <row r="118" customHeight="1" spans="1:8">
      <c r="A118" s="36">
        <v>114</v>
      </c>
      <c r="B118" s="21" t="s">
        <v>1581</v>
      </c>
      <c r="C118" s="21" t="s">
        <v>142</v>
      </c>
      <c r="D118" s="20">
        <v>3.93</v>
      </c>
      <c r="E118" s="20">
        <v>3.93</v>
      </c>
      <c r="F118" s="20">
        <v>179.53</v>
      </c>
      <c r="G118" s="27">
        <f t="shared" si="1"/>
        <v>705.55</v>
      </c>
      <c r="H118" s="22" t="s">
        <v>1563</v>
      </c>
    </row>
    <row r="119" customHeight="1" spans="1:8">
      <c r="A119" s="36">
        <v>115</v>
      </c>
      <c r="B119" s="21" t="s">
        <v>1582</v>
      </c>
      <c r="C119" s="21" t="s">
        <v>46</v>
      </c>
      <c r="D119" s="20">
        <v>3.88</v>
      </c>
      <c r="E119" s="20">
        <v>3.88</v>
      </c>
      <c r="F119" s="20">
        <v>179.53</v>
      </c>
      <c r="G119" s="27">
        <f t="shared" si="1"/>
        <v>696.58</v>
      </c>
      <c r="H119" s="22" t="s">
        <v>1563</v>
      </c>
    </row>
    <row r="120" customHeight="1" spans="1:8">
      <c r="A120" s="36">
        <v>116</v>
      </c>
      <c r="B120" s="48" t="s">
        <v>1583</v>
      </c>
      <c r="C120" s="21" t="s">
        <v>28</v>
      </c>
      <c r="D120" s="20">
        <v>6.37</v>
      </c>
      <c r="E120" s="20">
        <v>6.37</v>
      </c>
      <c r="F120" s="20">
        <v>179.53</v>
      </c>
      <c r="G120" s="27">
        <f t="shared" si="1"/>
        <v>1143.61</v>
      </c>
      <c r="H120" s="22" t="s">
        <v>1563</v>
      </c>
    </row>
    <row r="121" customHeight="1" spans="1:8">
      <c r="A121" s="36">
        <v>117</v>
      </c>
      <c r="B121" s="21" t="s">
        <v>1584</v>
      </c>
      <c r="C121" s="21" t="s">
        <v>23</v>
      </c>
      <c r="D121" s="20">
        <v>3.05</v>
      </c>
      <c r="E121" s="20">
        <v>3.05</v>
      </c>
      <c r="F121" s="20">
        <v>179.53</v>
      </c>
      <c r="G121" s="27">
        <f t="shared" si="1"/>
        <v>547.57</v>
      </c>
      <c r="H121" s="22" t="s">
        <v>1563</v>
      </c>
    </row>
    <row r="122" customHeight="1" spans="1:8">
      <c r="A122" s="36">
        <v>118</v>
      </c>
      <c r="B122" s="21" t="s">
        <v>1585</v>
      </c>
      <c r="C122" s="21" t="s">
        <v>1242</v>
      </c>
      <c r="D122" s="20">
        <v>7.69</v>
      </c>
      <c r="E122" s="20">
        <v>7.69</v>
      </c>
      <c r="F122" s="20">
        <v>179.53</v>
      </c>
      <c r="G122" s="27">
        <f t="shared" si="1"/>
        <v>1380.59</v>
      </c>
      <c r="H122" s="22" t="s">
        <v>1563</v>
      </c>
    </row>
    <row r="123" customHeight="1" spans="1:8">
      <c r="A123" s="36">
        <v>119</v>
      </c>
      <c r="B123" s="21" t="s">
        <v>1586</v>
      </c>
      <c r="C123" s="21" t="s">
        <v>28</v>
      </c>
      <c r="D123" s="20">
        <v>3.84</v>
      </c>
      <c r="E123" s="20">
        <v>3.84</v>
      </c>
      <c r="F123" s="20">
        <v>179.53</v>
      </c>
      <c r="G123" s="27">
        <f t="shared" si="1"/>
        <v>689.4</v>
      </c>
      <c r="H123" s="22" t="s">
        <v>1563</v>
      </c>
    </row>
    <row r="124" customHeight="1" spans="1:8">
      <c r="A124" s="36">
        <v>120</v>
      </c>
      <c r="B124" s="21" t="s">
        <v>299</v>
      </c>
      <c r="C124" s="21" t="s">
        <v>91</v>
      </c>
      <c r="D124" s="20">
        <v>1.44</v>
      </c>
      <c r="E124" s="20">
        <v>1.44</v>
      </c>
      <c r="F124" s="20">
        <v>179.53</v>
      </c>
      <c r="G124" s="27">
        <f t="shared" si="1"/>
        <v>258.52</v>
      </c>
      <c r="H124" s="22" t="s">
        <v>1563</v>
      </c>
    </row>
    <row r="125" customHeight="1" spans="1:8">
      <c r="A125" s="36">
        <v>121</v>
      </c>
      <c r="B125" s="21" t="s">
        <v>1587</v>
      </c>
      <c r="C125" s="21" t="s">
        <v>172</v>
      </c>
      <c r="D125" s="20">
        <v>3.04</v>
      </c>
      <c r="E125" s="20">
        <v>3.04</v>
      </c>
      <c r="F125" s="20">
        <v>179.53</v>
      </c>
      <c r="G125" s="27">
        <f t="shared" si="1"/>
        <v>545.77</v>
      </c>
      <c r="H125" s="22" t="s">
        <v>1563</v>
      </c>
    </row>
    <row r="126" customHeight="1" spans="1:8">
      <c r="A126" s="36">
        <v>122</v>
      </c>
      <c r="B126" s="21" t="s">
        <v>1588</v>
      </c>
      <c r="C126" s="21" t="s">
        <v>12</v>
      </c>
      <c r="D126" s="20">
        <v>2.4</v>
      </c>
      <c r="E126" s="20">
        <v>2.4</v>
      </c>
      <c r="F126" s="20">
        <v>179.53</v>
      </c>
      <c r="G126" s="27">
        <f t="shared" si="1"/>
        <v>430.87</v>
      </c>
      <c r="H126" s="22" t="s">
        <v>1563</v>
      </c>
    </row>
    <row r="127" customHeight="1" spans="1:8">
      <c r="A127" s="36">
        <v>123</v>
      </c>
      <c r="B127" s="21" t="s">
        <v>1589</v>
      </c>
      <c r="C127" s="21" t="s">
        <v>68</v>
      </c>
      <c r="D127" s="20">
        <v>3.92</v>
      </c>
      <c r="E127" s="20">
        <v>3.92</v>
      </c>
      <c r="F127" s="20">
        <v>179.53</v>
      </c>
      <c r="G127" s="27">
        <f t="shared" si="1"/>
        <v>703.76</v>
      </c>
      <c r="H127" s="22" t="s">
        <v>1563</v>
      </c>
    </row>
    <row r="128" customHeight="1" spans="1:8">
      <c r="A128" s="36">
        <v>124</v>
      </c>
      <c r="B128" s="21" t="s">
        <v>1590</v>
      </c>
      <c r="C128" s="21" t="s">
        <v>41</v>
      </c>
      <c r="D128" s="20">
        <v>3.56</v>
      </c>
      <c r="E128" s="20">
        <v>3.56</v>
      </c>
      <c r="F128" s="20">
        <v>179.53</v>
      </c>
      <c r="G128" s="27">
        <f t="shared" si="1"/>
        <v>639.13</v>
      </c>
      <c r="H128" s="22" t="s">
        <v>1563</v>
      </c>
    </row>
    <row r="129" s="76" customFormat="1" customHeight="1" spans="1:8">
      <c r="A129" s="36">
        <v>125</v>
      </c>
      <c r="B129" s="21" t="s">
        <v>1591</v>
      </c>
      <c r="C129" s="21" t="s">
        <v>120</v>
      </c>
      <c r="D129" s="20">
        <v>2.68</v>
      </c>
      <c r="E129" s="20">
        <v>2.68</v>
      </c>
      <c r="F129" s="20">
        <v>179.53</v>
      </c>
      <c r="G129" s="27">
        <f t="shared" si="1"/>
        <v>481.14</v>
      </c>
      <c r="H129" s="22" t="s">
        <v>1563</v>
      </c>
    </row>
    <row r="130" customHeight="1" spans="1:8">
      <c r="A130" s="36">
        <v>126</v>
      </c>
      <c r="B130" s="21" t="s">
        <v>1592</v>
      </c>
      <c r="C130" s="21" t="s">
        <v>39</v>
      </c>
      <c r="D130" s="20">
        <v>6.93</v>
      </c>
      <c r="E130" s="20">
        <v>6.93</v>
      </c>
      <c r="F130" s="20">
        <v>179.53</v>
      </c>
      <c r="G130" s="27">
        <f t="shared" si="1"/>
        <v>1244.14</v>
      </c>
      <c r="H130" s="22" t="s">
        <v>1563</v>
      </c>
    </row>
    <row r="131" customHeight="1" spans="1:8">
      <c r="A131" s="36">
        <v>127</v>
      </c>
      <c r="B131" s="21" t="s">
        <v>1593</v>
      </c>
      <c r="C131" s="21" t="s">
        <v>23</v>
      </c>
      <c r="D131" s="20">
        <v>4.02</v>
      </c>
      <c r="E131" s="20">
        <v>4.02</v>
      </c>
      <c r="F131" s="20">
        <v>179.53</v>
      </c>
      <c r="G131" s="27">
        <f t="shared" si="1"/>
        <v>721.71</v>
      </c>
      <c r="H131" s="22" t="s">
        <v>1563</v>
      </c>
    </row>
    <row r="132" customHeight="1" spans="1:8">
      <c r="A132" s="36">
        <v>128</v>
      </c>
      <c r="B132" s="21" t="s">
        <v>1594</v>
      </c>
      <c r="C132" s="21" t="s">
        <v>91</v>
      </c>
      <c r="D132" s="20">
        <v>1.61</v>
      </c>
      <c r="E132" s="20">
        <v>1.61</v>
      </c>
      <c r="F132" s="20">
        <v>179.53</v>
      </c>
      <c r="G132" s="27">
        <f t="shared" si="1"/>
        <v>289.04</v>
      </c>
      <c r="H132" s="22" t="s">
        <v>1563</v>
      </c>
    </row>
    <row r="133" customHeight="1" spans="1:8">
      <c r="A133" s="36">
        <v>129</v>
      </c>
      <c r="B133" s="21" t="s">
        <v>1595</v>
      </c>
      <c r="C133" s="21" t="s">
        <v>35</v>
      </c>
      <c r="D133" s="20">
        <v>2.65</v>
      </c>
      <c r="E133" s="20">
        <v>2.65</v>
      </c>
      <c r="F133" s="20">
        <v>179.53</v>
      </c>
      <c r="G133" s="27">
        <f t="shared" ref="G133:G196" si="2">ROUND(E133*F133,2)</f>
        <v>475.75</v>
      </c>
      <c r="H133" s="22" t="s">
        <v>1563</v>
      </c>
    </row>
    <row r="134" customHeight="1" spans="1:8">
      <c r="A134" s="36">
        <v>130</v>
      </c>
      <c r="B134" s="27" t="s">
        <v>1596</v>
      </c>
      <c r="C134" s="21" t="s">
        <v>134</v>
      </c>
      <c r="D134" s="20">
        <v>4.3</v>
      </c>
      <c r="E134" s="20">
        <v>4.3</v>
      </c>
      <c r="F134" s="20">
        <v>179.53</v>
      </c>
      <c r="G134" s="27">
        <f t="shared" si="2"/>
        <v>771.98</v>
      </c>
      <c r="H134" s="22" t="s">
        <v>1597</v>
      </c>
    </row>
    <row r="135" customHeight="1" spans="1:8">
      <c r="A135" s="36">
        <v>131</v>
      </c>
      <c r="B135" s="20" t="s">
        <v>1598</v>
      </c>
      <c r="C135" s="21" t="s">
        <v>414</v>
      </c>
      <c r="D135" s="20">
        <v>3.36</v>
      </c>
      <c r="E135" s="20">
        <v>3.36</v>
      </c>
      <c r="F135" s="20">
        <v>179.53</v>
      </c>
      <c r="G135" s="27">
        <f t="shared" si="2"/>
        <v>603.22</v>
      </c>
      <c r="H135" s="22" t="s">
        <v>1597</v>
      </c>
    </row>
    <row r="136" customHeight="1" spans="1:8">
      <c r="A136" s="36">
        <v>132</v>
      </c>
      <c r="B136" s="27" t="s">
        <v>1599</v>
      </c>
      <c r="C136" s="21" t="s">
        <v>519</v>
      </c>
      <c r="D136" s="20">
        <v>4.74</v>
      </c>
      <c r="E136" s="20">
        <v>4.74</v>
      </c>
      <c r="F136" s="20">
        <v>179.53</v>
      </c>
      <c r="G136" s="27">
        <f t="shared" si="2"/>
        <v>850.97</v>
      </c>
      <c r="H136" s="22" t="s">
        <v>1597</v>
      </c>
    </row>
    <row r="137" customHeight="1" spans="1:8">
      <c r="A137" s="36">
        <v>133</v>
      </c>
      <c r="B137" s="27" t="s">
        <v>1600</v>
      </c>
      <c r="C137" s="21" t="s">
        <v>50</v>
      </c>
      <c r="D137" s="20">
        <v>2.98</v>
      </c>
      <c r="E137" s="20">
        <v>2.98</v>
      </c>
      <c r="F137" s="20">
        <v>179.53</v>
      </c>
      <c r="G137" s="27">
        <f t="shared" si="2"/>
        <v>535</v>
      </c>
      <c r="H137" s="22" t="s">
        <v>1597</v>
      </c>
    </row>
    <row r="138" customHeight="1" spans="1:8">
      <c r="A138" s="36">
        <v>134</v>
      </c>
      <c r="B138" s="27" t="s">
        <v>1601</v>
      </c>
      <c r="C138" s="21" t="s">
        <v>19</v>
      </c>
      <c r="D138" s="20">
        <v>2.7</v>
      </c>
      <c r="E138" s="20">
        <v>2.7</v>
      </c>
      <c r="F138" s="20">
        <v>179.53</v>
      </c>
      <c r="G138" s="27">
        <f t="shared" si="2"/>
        <v>484.73</v>
      </c>
      <c r="H138" s="22" t="s">
        <v>1597</v>
      </c>
    </row>
    <row r="139" customHeight="1" spans="1:8">
      <c r="A139" s="36">
        <v>135</v>
      </c>
      <c r="B139" s="27" t="s">
        <v>1602</v>
      </c>
      <c r="C139" s="21" t="s">
        <v>134</v>
      </c>
      <c r="D139" s="20">
        <v>1.63</v>
      </c>
      <c r="E139" s="20">
        <v>1.63</v>
      </c>
      <c r="F139" s="20">
        <v>179.53</v>
      </c>
      <c r="G139" s="27">
        <f t="shared" si="2"/>
        <v>292.63</v>
      </c>
      <c r="H139" s="22" t="s">
        <v>1597</v>
      </c>
    </row>
    <row r="140" customHeight="1" spans="1:8">
      <c r="A140" s="36">
        <v>136</v>
      </c>
      <c r="B140" s="27" t="s">
        <v>1603</v>
      </c>
      <c r="C140" s="21" t="s">
        <v>28</v>
      </c>
      <c r="D140" s="20">
        <v>3.83</v>
      </c>
      <c r="E140" s="20">
        <v>3.83</v>
      </c>
      <c r="F140" s="20">
        <v>179.53</v>
      </c>
      <c r="G140" s="27">
        <f t="shared" si="2"/>
        <v>687.6</v>
      </c>
      <c r="H140" s="22" t="s">
        <v>1597</v>
      </c>
    </row>
    <row r="141" customHeight="1" spans="1:8">
      <c r="A141" s="36">
        <v>137</v>
      </c>
      <c r="B141" s="27" t="s">
        <v>1604</v>
      </c>
      <c r="C141" s="21" t="s">
        <v>89</v>
      </c>
      <c r="D141" s="20">
        <v>1.45</v>
      </c>
      <c r="E141" s="20">
        <v>1.45</v>
      </c>
      <c r="F141" s="20">
        <v>179.53</v>
      </c>
      <c r="G141" s="27">
        <f t="shared" si="2"/>
        <v>260.32</v>
      </c>
      <c r="H141" s="22" t="s">
        <v>1597</v>
      </c>
    </row>
    <row r="142" customHeight="1" spans="1:8">
      <c r="A142" s="36">
        <v>138</v>
      </c>
      <c r="B142" s="27" t="s">
        <v>1605</v>
      </c>
      <c r="C142" s="21" t="s">
        <v>44</v>
      </c>
      <c r="D142" s="20">
        <v>3.12</v>
      </c>
      <c r="E142" s="20">
        <v>3.12</v>
      </c>
      <c r="F142" s="20">
        <v>179.53</v>
      </c>
      <c r="G142" s="27">
        <f t="shared" si="2"/>
        <v>560.13</v>
      </c>
      <c r="H142" s="22" t="s">
        <v>1597</v>
      </c>
    </row>
    <row r="143" customHeight="1" spans="1:8">
      <c r="A143" s="36">
        <v>139</v>
      </c>
      <c r="B143" s="27" t="s">
        <v>1296</v>
      </c>
      <c r="C143" s="21" t="s">
        <v>50</v>
      </c>
      <c r="D143" s="20">
        <v>2.96</v>
      </c>
      <c r="E143" s="20">
        <v>2.96</v>
      </c>
      <c r="F143" s="20">
        <v>179.53</v>
      </c>
      <c r="G143" s="27">
        <f t="shared" si="2"/>
        <v>531.41</v>
      </c>
      <c r="H143" s="22" t="s">
        <v>1597</v>
      </c>
    </row>
    <row r="144" customHeight="1" spans="1:8">
      <c r="A144" s="36">
        <v>140</v>
      </c>
      <c r="B144" s="27" t="s">
        <v>1606</v>
      </c>
      <c r="C144" s="21" t="s">
        <v>28</v>
      </c>
      <c r="D144" s="20">
        <v>1.55</v>
      </c>
      <c r="E144" s="20">
        <v>1.55</v>
      </c>
      <c r="F144" s="20">
        <v>179.53</v>
      </c>
      <c r="G144" s="27">
        <f t="shared" si="2"/>
        <v>278.27</v>
      </c>
      <c r="H144" s="22" t="s">
        <v>1597</v>
      </c>
    </row>
    <row r="145" customHeight="1" spans="1:8">
      <c r="A145" s="36">
        <v>141</v>
      </c>
      <c r="B145" s="27" t="s">
        <v>1607</v>
      </c>
      <c r="C145" s="21" t="s">
        <v>798</v>
      </c>
      <c r="D145" s="20">
        <v>3.39</v>
      </c>
      <c r="E145" s="20">
        <v>3.39</v>
      </c>
      <c r="F145" s="20">
        <v>179.53</v>
      </c>
      <c r="G145" s="27">
        <f t="shared" si="2"/>
        <v>608.61</v>
      </c>
      <c r="H145" s="22" t="s">
        <v>1597</v>
      </c>
    </row>
    <row r="146" customHeight="1" spans="1:8">
      <c r="A146" s="36">
        <v>142</v>
      </c>
      <c r="B146" s="27" t="s">
        <v>1608</v>
      </c>
      <c r="C146" s="21" t="s">
        <v>53</v>
      </c>
      <c r="D146" s="20">
        <v>3.77</v>
      </c>
      <c r="E146" s="20">
        <v>3.77</v>
      </c>
      <c r="F146" s="20">
        <v>179.53</v>
      </c>
      <c r="G146" s="27">
        <f t="shared" si="2"/>
        <v>676.83</v>
      </c>
      <c r="H146" s="22" t="s">
        <v>1597</v>
      </c>
    </row>
    <row r="147" customHeight="1" spans="1:8">
      <c r="A147" s="36">
        <v>143</v>
      </c>
      <c r="B147" s="20" t="s">
        <v>1609</v>
      </c>
      <c r="C147" s="21" t="s">
        <v>53</v>
      </c>
      <c r="D147" s="20">
        <v>1.95</v>
      </c>
      <c r="E147" s="20">
        <v>1.95</v>
      </c>
      <c r="F147" s="20">
        <v>179.53</v>
      </c>
      <c r="G147" s="27">
        <f t="shared" si="2"/>
        <v>350.08</v>
      </c>
      <c r="H147" s="22" t="s">
        <v>1597</v>
      </c>
    </row>
    <row r="148" customHeight="1" spans="1:8">
      <c r="A148" s="36">
        <v>144</v>
      </c>
      <c r="B148" s="27" t="s">
        <v>1610</v>
      </c>
      <c r="C148" s="21" t="s">
        <v>806</v>
      </c>
      <c r="D148" s="20">
        <v>4.33</v>
      </c>
      <c r="E148" s="20">
        <v>4.33</v>
      </c>
      <c r="F148" s="20">
        <v>179.53</v>
      </c>
      <c r="G148" s="27">
        <f t="shared" si="2"/>
        <v>777.36</v>
      </c>
      <c r="H148" s="22" t="s">
        <v>1597</v>
      </c>
    </row>
    <row r="149" customHeight="1" spans="1:8">
      <c r="A149" s="36">
        <v>145</v>
      </c>
      <c r="B149" s="20" t="s">
        <v>1611</v>
      </c>
      <c r="C149" s="21" t="s">
        <v>15</v>
      </c>
      <c r="D149" s="20">
        <v>2.81</v>
      </c>
      <c r="E149" s="20">
        <v>2.81</v>
      </c>
      <c r="F149" s="20">
        <v>179.53</v>
      </c>
      <c r="G149" s="27">
        <f t="shared" si="2"/>
        <v>504.48</v>
      </c>
      <c r="H149" s="22" t="s">
        <v>1597</v>
      </c>
    </row>
    <row r="150" customHeight="1" spans="1:8">
      <c r="A150" s="36">
        <v>146</v>
      </c>
      <c r="B150" s="27" t="s">
        <v>892</v>
      </c>
      <c r="C150" s="21" t="s">
        <v>48</v>
      </c>
      <c r="D150" s="20">
        <v>3.66</v>
      </c>
      <c r="E150" s="20">
        <v>3.66</v>
      </c>
      <c r="F150" s="20">
        <v>179.53</v>
      </c>
      <c r="G150" s="27">
        <f t="shared" si="2"/>
        <v>657.08</v>
      </c>
      <c r="H150" s="22" t="s">
        <v>1597</v>
      </c>
    </row>
    <row r="151" customHeight="1" spans="1:8">
      <c r="A151" s="36">
        <v>147</v>
      </c>
      <c r="B151" s="27" t="s">
        <v>1612</v>
      </c>
      <c r="C151" s="21" t="s">
        <v>95</v>
      </c>
      <c r="D151" s="20">
        <v>3.87</v>
      </c>
      <c r="E151" s="20">
        <v>3.87</v>
      </c>
      <c r="F151" s="20">
        <v>179.53</v>
      </c>
      <c r="G151" s="27">
        <f t="shared" si="2"/>
        <v>694.78</v>
      </c>
      <c r="H151" s="22" t="s">
        <v>1597</v>
      </c>
    </row>
    <row r="152" customHeight="1" spans="1:8">
      <c r="A152" s="36">
        <v>148</v>
      </c>
      <c r="B152" s="27" t="s">
        <v>1613</v>
      </c>
      <c r="C152" s="21" t="s">
        <v>26</v>
      </c>
      <c r="D152" s="20">
        <v>0.59</v>
      </c>
      <c r="E152" s="20">
        <v>0.59</v>
      </c>
      <c r="F152" s="20">
        <v>179.53</v>
      </c>
      <c r="G152" s="27">
        <f t="shared" si="2"/>
        <v>105.92</v>
      </c>
      <c r="H152" s="22" t="s">
        <v>1597</v>
      </c>
    </row>
    <row r="153" customHeight="1" spans="1:8">
      <c r="A153" s="36">
        <v>149</v>
      </c>
      <c r="B153" s="27" t="s">
        <v>1614</v>
      </c>
      <c r="C153" s="21" t="s">
        <v>12</v>
      </c>
      <c r="D153" s="20">
        <v>3.88</v>
      </c>
      <c r="E153" s="20">
        <v>3.88</v>
      </c>
      <c r="F153" s="20">
        <v>179.53</v>
      </c>
      <c r="G153" s="27">
        <f t="shared" si="2"/>
        <v>696.58</v>
      </c>
      <c r="H153" s="22" t="s">
        <v>1597</v>
      </c>
    </row>
    <row r="154" customHeight="1" spans="1:8">
      <c r="A154" s="36">
        <v>150</v>
      </c>
      <c r="B154" s="27" t="s">
        <v>1615</v>
      </c>
      <c r="C154" s="21" t="s">
        <v>15</v>
      </c>
      <c r="D154" s="20">
        <v>4.51</v>
      </c>
      <c r="E154" s="20">
        <v>4.51</v>
      </c>
      <c r="F154" s="20">
        <v>179.53</v>
      </c>
      <c r="G154" s="27">
        <f t="shared" si="2"/>
        <v>809.68</v>
      </c>
      <c r="H154" s="22" t="s">
        <v>1597</v>
      </c>
    </row>
    <row r="155" customHeight="1" spans="1:8">
      <c r="A155" s="36">
        <v>151</v>
      </c>
      <c r="B155" s="27" t="s">
        <v>1616</v>
      </c>
      <c r="C155" s="21" t="s">
        <v>451</v>
      </c>
      <c r="D155" s="20">
        <v>2.32</v>
      </c>
      <c r="E155" s="20">
        <v>2.32</v>
      </c>
      <c r="F155" s="20">
        <v>179.53</v>
      </c>
      <c r="G155" s="27">
        <f t="shared" si="2"/>
        <v>416.51</v>
      </c>
      <c r="H155" s="22" t="s">
        <v>1597</v>
      </c>
    </row>
    <row r="156" customHeight="1" spans="1:8">
      <c r="A156" s="36">
        <v>152</v>
      </c>
      <c r="B156" s="27" t="s">
        <v>1617</v>
      </c>
      <c r="C156" s="21" t="s">
        <v>172</v>
      </c>
      <c r="D156" s="20">
        <v>4.38</v>
      </c>
      <c r="E156" s="20">
        <v>4.38</v>
      </c>
      <c r="F156" s="20">
        <v>179.53</v>
      </c>
      <c r="G156" s="27">
        <f t="shared" si="2"/>
        <v>786.34</v>
      </c>
      <c r="H156" s="22" t="s">
        <v>1597</v>
      </c>
    </row>
    <row r="157" customHeight="1" spans="1:8">
      <c r="A157" s="36">
        <v>153</v>
      </c>
      <c r="B157" s="27" t="s">
        <v>1618</v>
      </c>
      <c r="C157" s="21" t="s">
        <v>335</v>
      </c>
      <c r="D157" s="20">
        <v>1.62</v>
      </c>
      <c r="E157" s="20">
        <v>1.62</v>
      </c>
      <c r="F157" s="20">
        <v>179.53</v>
      </c>
      <c r="G157" s="27">
        <f t="shared" si="2"/>
        <v>290.84</v>
      </c>
      <c r="H157" s="22" t="s">
        <v>1597</v>
      </c>
    </row>
    <row r="158" customHeight="1" spans="1:8">
      <c r="A158" s="36">
        <v>154</v>
      </c>
      <c r="B158" s="27" t="s">
        <v>1619</v>
      </c>
      <c r="C158" s="21" t="s">
        <v>56</v>
      </c>
      <c r="D158" s="20">
        <v>2.19</v>
      </c>
      <c r="E158" s="20">
        <v>2.19</v>
      </c>
      <c r="F158" s="20">
        <v>179.53</v>
      </c>
      <c r="G158" s="27">
        <f t="shared" si="2"/>
        <v>393.17</v>
      </c>
      <c r="H158" s="22" t="s">
        <v>1597</v>
      </c>
    </row>
    <row r="159" customHeight="1" spans="1:8">
      <c r="A159" s="36">
        <v>155</v>
      </c>
      <c r="B159" s="27" t="s">
        <v>1620</v>
      </c>
      <c r="C159" s="21" t="s">
        <v>451</v>
      </c>
      <c r="D159" s="20">
        <v>3.61</v>
      </c>
      <c r="E159" s="20">
        <v>3.61</v>
      </c>
      <c r="F159" s="20">
        <v>179.53</v>
      </c>
      <c r="G159" s="27">
        <f t="shared" si="2"/>
        <v>648.1</v>
      </c>
      <c r="H159" s="22" t="s">
        <v>1597</v>
      </c>
    </row>
    <row r="160" customHeight="1" spans="1:8">
      <c r="A160" s="36">
        <v>156</v>
      </c>
      <c r="B160" s="27" t="s">
        <v>1621</v>
      </c>
      <c r="C160" s="21" t="s">
        <v>31</v>
      </c>
      <c r="D160" s="20">
        <v>1.92</v>
      </c>
      <c r="E160" s="20">
        <v>1.92</v>
      </c>
      <c r="F160" s="20">
        <v>179.53</v>
      </c>
      <c r="G160" s="27">
        <f t="shared" si="2"/>
        <v>344.7</v>
      </c>
      <c r="H160" s="22" t="s">
        <v>1597</v>
      </c>
    </row>
    <row r="161" customHeight="1" spans="1:8">
      <c r="A161" s="36">
        <v>157</v>
      </c>
      <c r="B161" s="27" t="s">
        <v>1622</v>
      </c>
      <c r="C161" s="21" t="s">
        <v>12</v>
      </c>
      <c r="D161" s="20">
        <v>2.81</v>
      </c>
      <c r="E161" s="20">
        <v>2.81</v>
      </c>
      <c r="F161" s="20">
        <v>179.53</v>
      </c>
      <c r="G161" s="27">
        <f t="shared" si="2"/>
        <v>504.48</v>
      </c>
      <c r="H161" s="22" t="s">
        <v>1623</v>
      </c>
    </row>
    <row r="162" customHeight="1" spans="1:8">
      <c r="A162" s="36">
        <v>158</v>
      </c>
      <c r="B162" s="27" t="s">
        <v>1624</v>
      </c>
      <c r="C162" s="21" t="s">
        <v>19</v>
      </c>
      <c r="D162" s="20">
        <v>3.03</v>
      </c>
      <c r="E162" s="20">
        <v>3.03</v>
      </c>
      <c r="F162" s="20">
        <v>179.53</v>
      </c>
      <c r="G162" s="27">
        <f t="shared" si="2"/>
        <v>543.98</v>
      </c>
      <c r="H162" s="22" t="s">
        <v>1623</v>
      </c>
    </row>
    <row r="163" customHeight="1" spans="1:8">
      <c r="A163" s="36">
        <v>159</v>
      </c>
      <c r="B163" s="27" t="s">
        <v>1625</v>
      </c>
      <c r="C163" s="21" t="s">
        <v>39</v>
      </c>
      <c r="D163" s="20">
        <v>3.07</v>
      </c>
      <c r="E163" s="20">
        <v>3.07</v>
      </c>
      <c r="F163" s="20">
        <v>179.53</v>
      </c>
      <c r="G163" s="27">
        <f t="shared" si="2"/>
        <v>551.16</v>
      </c>
      <c r="H163" s="22" t="s">
        <v>1623</v>
      </c>
    </row>
    <row r="164" customHeight="1" spans="1:8">
      <c r="A164" s="36">
        <v>160</v>
      </c>
      <c r="B164" s="27" t="s">
        <v>1626</v>
      </c>
      <c r="C164" s="21" t="s">
        <v>134</v>
      </c>
      <c r="D164" s="20">
        <v>3.36</v>
      </c>
      <c r="E164" s="20">
        <v>3.36</v>
      </c>
      <c r="F164" s="20">
        <v>179.53</v>
      </c>
      <c r="G164" s="27">
        <f t="shared" si="2"/>
        <v>603.22</v>
      </c>
      <c r="H164" s="22" t="s">
        <v>1623</v>
      </c>
    </row>
    <row r="165" customHeight="1" spans="1:8">
      <c r="A165" s="36">
        <v>161</v>
      </c>
      <c r="B165" s="27" t="s">
        <v>1627</v>
      </c>
      <c r="C165" s="21" t="s">
        <v>172</v>
      </c>
      <c r="D165" s="20">
        <v>2.81</v>
      </c>
      <c r="E165" s="20">
        <v>2.81</v>
      </c>
      <c r="F165" s="20">
        <v>179.53</v>
      </c>
      <c r="G165" s="27">
        <f t="shared" si="2"/>
        <v>504.48</v>
      </c>
      <c r="H165" s="22" t="s">
        <v>1623</v>
      </c>
    </row>
    <row r="166" customHeight="1" spans="1:8">
      <c r="A166" s="36">
        <v>162</v>
      </c>
      <c r="B166" s="27" t="s">
        <v>1628</v>
      </c>
      <c r="C166" s="21" t="s">
        <v>89</v>
      </c>
      <c r="D166" s="20">
        <v>3.79</v>
      </c>
      <c r="E166" s="20">
        <v>3.79</v>
      </c>
      <c r="F166" s="20">
        <v>179.53</v>
      </c>
      <c r="G166" s="27">
        <f t="shared" si="2"/>
        <v>680.42</v>
      </c>
      <c r="H166" s="22" t="s">
        <v>1623</v>
      </c>
    </row>
    <row r="167" customHeight="1" spans="1:8">
      <c r="A167" s="36">
        <v>163</v>
      </c>
      <c r="B167" s="27" t="s">
        <v>1629</v>
      </c>
      <c r="C167" s="21" t="s">
        <v>451</v>
      </c>
      <c r="D167" s="20">
        <v>2.74</v>
      </c>
      <c r="E167" s="20">
        <v>2.74</v>
      </c>
      <c r="F167" s="20">
        <v>179.53</v>
      </c>
      <c r="G167" s="27">
        <f t="shared" si="2"/>
        <v>491.91</v>
      </c>
      <c r="H167" s="22" t="s">
        <v>1623</v>
      </c>
    </row>
    <row r="168" customHeight="1" spans="1:8">
      <c r="A168" s="36">
        <v>164</v>
      </c>
      <c r="B168" s="207" t="s">
        <v>1630</v>
      </c>
      <c r="C168" s="208" t="s">
        <v>798</v>
      </c>
      <c r="D168" s="207">
        <v>7.33</v>
      </c>
      <c r="E168" s="207">
        <v>7.33</v>
      </c>
      <c r="F168" s="20">
        <v>179.53</v>
      </c>
      <c r="G168" s="27">
        <f t="shared" si="2"/>
        <v>1315.95</v>
      </c>
      <c r="H168" s="22" t="s">
        <v>1623</v>
      </c>
    </row>
    <row r="169" customHeight="1" spans="1:8">
      <c r="A169" s="36">
        <v>165</v>
      </c>
      <c r="B169" s="207" t="s">
        <v>1631</v>
      </c>
      <c r="C169" s="208" t="s">
        <v>1632</v>
      </c>
      <c r="D169" s="207">
        <v>3.12</v>
      </c>
      <c r="E169" s="207">
        <v>3.12</v>
      </c>
      <c r="F169" s="20">
        <v>179.53</v>
      </c>
      <c r="G169" s="27">
        <f t="shared" si="2"/>
        <v>560.13</v>
      </c>
      <c r="H169" s="22" t="s">
        <v>1623</v>
      </c>
    </row>
    <row r="170" customHeight="1" spans="1:8">
      <c r="A170" s="36">
        <v>166</v>
      </c>
      <c r="B170" s="207" t="s">
        <v>1633</v>
      </c>
      <c r="C170" s="208" t="s">
        <v>104</v>
      </c>
      <c r="D170" s="207">
        <v>6.35</v>
      </c>
      <c r="E170" s="207">
        <v>6.35</v>
      </c>
      <c r="F170" s="20">
        <v>179.53</v>
      </c>
      <c r="G170" s="27">
        <f t="shared" si="2"/>
        <v>1140.02</v>
      </c>
      <c r="H170" s="22" t="s">
        <v>1623</v>
      </c>
    </row>
    <row r="171" customHeight="1" spans="1:8">
      <c r="A171" s="36">
        <v>167</v>
      </c>
      <c r="B171" s="207" t="s">
        <v>179</v>
      </c>
      <c r="C171" s="208" t="s">
        <v>134</v>
      </c>
      <c r="D171" s="207">
        <v>4.53</v>
      </c>
      <c r="E171" s="207">
        <v>4.53</v>
      </c>
      <c r="F171" s="20">
        <v>179.53</v>
      </c>
      <c r="G171" s="27">
        <f t="shared" si="2"/>
        <v>813.27</v>
      </c>
      <c r="H171" s="22" t="s">
        <v>1623</v>
      </c>
    </row>
    <row r="172" customHeight="1" spans="1:8">
      <c r="A172" s="36">
        <v>168</v>
      </c>
      <c r="B172" s="27" t="s">
        <v>1634</v>
      </c>
      <c r="C172" s="21" t="s">
        <v>19</v>
      </c>
      <c r="D172" s="20">
        <v>2.47</v>
      </c>
      <c r="E172" s="20">
        <v>2.47</v>
      </c>
      <c r="F172" s="20">
        <v>179.53</v>
      </c>
      <c r="G172" s="27">
        <f t="shared" si="2"/>
        <v>443.44</v>
      </c>
      <c r="H172" s="22" t="s">
        <v>1623</v>
      </c>
    </row>
    <row r="173" customHeight="1" spans="1:8">
      <c r="A173" s="36">
        <v>169</v>
      </c>
      <c r="B173" s="207" t="s">
        <v>1635</v>
      </c>
      <c r="C173" s="21" t="s">
        <v>26</v>
      </c>
      <c r="D173" s="207">
        <v>0.67</v>
      </c>
      <c r="E173" s="207">
        <v>0.67</v>
      </c>
      <c r="F173" s="20">
        <v>179.53</v>
      </c>
      <c r="G173" s="27">
        <f t="shared" si="2"/>
        <v>120.29</v>
      </c>
      <c r="H173" s="22" t="s">
        <v>1623</v>
      </c>
    </row>
    <row r="174" customHeight="1" spans="1:8">
      <c r="A174" s="36">
        <v>170</v>
      </c>
      <c r="B174" s="207" t="s">
        <v>1298</v>
      </c>
      <c r="C174" s="208" t="s">
        <v>108</v>
      </c>
      <c r="D174" s="207">
        <v>4.66</v>
      </c>
      <c r="E174" s="207">
        <v>4.66</v>
      </c>
      <c r="F174" s="20">
        <v>179.53</v>
      </c>
      <c r="G174" s="27">
        <f t="shared" si="2"/>
        <v>836.61</v>
      </c>
      <c r="H174" s="22" t="s">
        <v>1623</v>
      </c>
    </row>
    <row r="175" customHeight="1" spans="1:8">
      <c r="A175" s="36">
        <v>171</v>
      </c>
      <c r="B175" s="207" t="s">
        <v>1636</v>
      </c>
      <c r="C175" s="208" t="s">
        <v>26</v>
      </c>
      <c r="D175" s="207">
        <v>3.79</v>
      </c>
      <c r="E175" s="207">
        <v>3.79</v>
      </c>
      <c r="F175" s="20">
        <v>179.53</v>
      </c>
      <c r="G175" s="27">
        <f t="shared" si="2"/>
        <v>680.42</v>
      </c>
      <c r="H175" s="22" t="s">
        <v>1623</v>
      </c>
    </row>
    <row r="176" customHeight="1" spans="1:8">
      <c r="A176" s="36">
        <v>172</v>
      </c>
      <c r="B176" s="207" t="s">
        <v>1637</v>
      </c>
      <c r="C176" s="208" t="s">
        <v>46</v>
      </c>
      <c r="D176" s="207">
        <v>2.85</v>
      </c>
      <c r="E176" s="207">
        <v>2.85</v>
      </c>
      <c r="F176" s="20">
        <v>179.53</v>
      </c>
      <c r="G176" s="27">
        <f t="shared" si="2"/>
        <v>511.66</v>
      </c>
      <c r="H176" s="22" t="s">
        <v>1623</v>
      </c>
    </row>
    <row r="177" customHeight="1" spans="1:8">
      <c r="A177" s="36">
        <v>173</v>
      </c>
      <c r="B177" s="207" t="s">
        <v>1638</v>
      </c>
      <c r="C177" s="208" t="s">
        <v>576</v>
      </c>
      <c r="D177" s="207">
        <v>6.09</v>
      </c>
      <c r="E177" s="207">
        <v>6.09</v>
      </c>
      <c r="F177" s="20">
        <v>179.53</v>
      </c>
      <c r="G177" s="27">
        <f t="shared" si="2"/>
        <v>1093.34</v>
      </c>
      <c r="H177" s="22" t="s">
        <v>1623</v>
      </c>
    </row>
    <row r="178" customHeight="1" spans="1:8">
      <c r="A178" s="36">
        <v>174</v>
      </c>
      <c r="B178" s="207" t="s">
        <v>1639</v>
      </c>
      <c r="C178" s="208" t="s">
        <v>59</v>
      </c>
      <c r="D178" s="207">
        <v>1.43</v>
      </c>
      <c r="E178" s="207">
        <v>1.43</v>
      </c>
      <c r="F178" s="20">
        <v>179.53</v>
      </c>
      <c r="G178" s="27">
        <f t="shared" si="2"/>
        <v>256.73</v>
      </c>
      <c r="H178" s="22" t="s">
        <v>1623</v>
      </c>
    </row>
    <row r="179" customHeight="1" spans="1:8">
      <c r="A179" s="36">
        <v>175</v>
      </c>
      <c r="B179" s="207" t="s">
        <v>1640</v>
      </c>
      <c r="C179" s="208" t="s">
        <v>19</v>
      </c>
      <c r="D179" s="207">
        <v>0.25</v>
      </c>
      <c r="E179" s="207">
        <v>0.25</v>
      </c>
      <c r="F179" s="20">
        <v>179.53</v>
      </c>
      <c r="G179" s="27">
        <f t="shared" si="2"/>
        <v>44.88</v>
      </c>
      <c r="H179" s="22" t="s">
        <v>1623</v>
      </c>
    </row>
    <row r="180" customHeight="1" spans="1:8">
      <c r="A180" s="36">
        <v>176</v>
      </c>
      <c r="B180" s="207" t="s">
        <v>1641</v>
      </c>
      <c r="C180" s="208" t="s">
        <v>101</v>
      </c>
      <c r="D180" s="207">
        <v>2.18</v>
      </c>
      <c r="E180" s="207">
        <v>2.18</v>
      </c>
      <c r="F180" s="20">
        <v>179.53</v>
      </c>
      <c r="G180" s="27">
        <f t="shared" si="2"/>
        <v>391.38</v>
      </c>
      <c r="H180" s="22" t="s">
        <v>1623</v>
      </c>
    </row>
    <row r="181" customHeight="1" spans="1:8">
      <c r="A181" s="36">
        <v>177</v>
      </c>
      <c r="B181" s="27" t="s">
        <v>1642</v>
      </c>
      <c r="C181" s="21" t="s">
        <v>134</v>
      </c>
      <c r="D181" s="20">
        <v>5.07</v>
      </c>
      <c r="E181" s="20">
        <v>5.07</v>
      </c>
      <c r="F181" s="20">
        <v>179.53</v>
      </c>
      <c r="G181" s="27">
        <f t="shared" si="2"/>
        <v>910.22</v>
      </c>
      <c r="H181" s="22" t="s">
        <v>1623</v>
      </c>
    </row>
    <row r="182" customHeight="1" spans="1:8">
      <c r="A182" s="36">
        <v>178</v>
      </c>
      <c r="B182" s="27" t="s">
        <v>1643</v>
      </c>
      <c r="C182" s="21" t="s">
        <v>26</v>
      </c>
      <c r="D182" s="20">
        <v>3.48</v>
      </c>
      <c r="E182" s="20">
        <v>3.48</v>
      </c>
      <c r="F182" s="20">
        <v>179.53</v>
      </c>
      <c r="G182" s="27">
        <f t="shared" si="2"/>
        <v>624.76</v>
      </c>
      <c r="H182" s="22" t="s">
        <v>1623</v>
      </c>
    </row>
    <row r="183" customHeight="1" spans="1:8">
      <c r="A183" s="36">
        <v>179</v>
      </c>
      <c r="B183" s="27" t="s">
        <v>1644</v>
      </c>
      <c r="C183" s="21" t="s">
        <v>19</v>
      </c>
      <c r="D183" s="20">
        <v>7.15</v>
      </c>
      <c r="E183" s="20">
        <v>7.15</v>
      </c>
      <c r="F183" s="20">
        <v>179.53</v>
      </c>
      <c r="G183" s="27">
        <f t="shared" si="2"/>
        <v>1283.64</v>
      </c>
      <c r="H183" s="22" t="s">
        <v>1623</v>
      </c>
    </row>
    <row r="184" customHeight="1" spans="1:8">
      <c r="A184" s="36">
        <v>180</v>
      </c>
      <c r="B184" s="27" t="s">
        <v>1645</v>
      </c>
      <c r="C184" s="21" t="s">
        <v>798</v>
      </c>
      <c r="D184" s="20">
        <v>1.54</v>
      </c>
      <c r="E184" s="20">
        <v>1.54</v>
      </c>
      <c r="F184" s="20">
        <v>179.53</v>
      </c>
      <c r="G184" s="27">
        <f t="shared" si="2"/>
        <v>276.48</v>
      </c>
      <c r="H184" s="22" t="s">
        <v>1623</v>
      </c>
    </row>
    <row r="185" customHeight="1" spans="1:8">
      <c r="A185" s="36">
        <v>181</v>
      </c>
      <c r="B185" s="27" t="s">
        <v>1646</v>
      </c>
      <c r="C185" s="21" t="s">
        <v>806</v>
      </c>
      <c r="D185" s="20">
        <v>2.89</v>
      </c>
      <c r="E185" s="20">
        <v>2.89</v>
      </c>
      <c r="F185" s="20">
        <v>179.53</v>
      </c>
      <c r="G185" s="27">
        <f t="shared" si="2"/>
        <v>518.84</v>
      </c>
      <c r="H185" s="22" t="s">
        <v>1623</v>
      </c>
    </row>
    <row r="186" customHeight="1" spans="1:8">
      <c r="A186" s="36">
        <v>182</v>
      </c>
      <c r="B186" s="27" t="s">
        <v>1647</v>
      </c>
      <c r="C186" s="21" t="s">
        <v>1648</v>
      </c>
      <c r="D186" s="20">
        <v>7.07</v>
      </c>
      <c r="E186" s="20">
        <v>7.07</v>
      </c>
      <c r="F186" s="20">
        <v>179.53</v>
      </c>
      <c r="G186" s="27">
        <f t="shared" si="2"/>
        <v>1269.28</v>
      </c>
      <c r="H186" s="22" t="s">
        <v>1623</v>
      </c>
    </row>
    <row r="187" customHeight="1" spans="1:8">
      <c r="A187" s="36">
        <v>183</v>
      </c>
      <c r="B187" s="27" t="s">
        <v>1296</v>
      </c>
      <c r="C187" s="21" t="s">
        <v>1649</v>
      </c>
      <c r="D187" s="20">
        <v>4.43</v>
      </c>
      <c r="E187" s="20">
        <v>4.43</v>
      </c>
      <c r="F187" s="20">
        <v>179.53</v>
      </c>
      <c r="G187" s="27">
        <f t="shared" si="2"/>
        <v>795.32</v>
      </c>
      <c r="H187" s="22" t="s">
        <v>1650</v>
      </c>
    </row>
    <row r="188" customHeight="1" spans="1:8">
      <c r="A188" s="36">
        <v>184</v>
      </c>
      <c r="B188" s="27" t="s">
        <v>1651</v>
      </c>
      <c r="C188" s="21" t="s">
        <v>56</v>
      </c>
      <c r="D188" s="20">
        <v>1.05</v>
      </c>
      <c r="E188" s="20">
        <v>1.05</v>
      </c>
      <c r="F188" s="20">
        <v>179.53</v>
      </c>
      <c r="G188" s="27">
        <f t="shared" si="2"/>
        <v>188.51</v>
      </c>
      <c r="H188" s="22" t="s">
        <v>1650</v>
      </c>
    </row>
    <row r="189" customHeight="1" spans="1:8">
      <c r="A189" s="36">
        <v>185</v>
      </c>
      <c r="B189" s="27" t="s">
        <v>1652</v>
      </c>
      <c r="C189" s="21" t="s">
        <v>53</v>
      </c>
      <c r="D189" s="20">
        <v>2.57</v>
      </c>
      <c r="E189" s="20">
        <v>2.57</v>
      </c>
      <c r="F189" s="20">
        <v>179.53</v>
      </c>
      <c r="G189" s="27">
        <f t="shared" si="2"/>
        <v>461.39</v>
      </c>
      <c r="H189" s="22" t="s">
        <v>1650</v>
      </c>
    </row>
    <row r="190" customHeight="1" spans="1:8">
      <c r="A190" s="36">
        <v>186</v>
      </c>
      <c r="B190" s="20" t="s">
        <v>1653</v>
      </c>
      <c r="C190" s="21" t="s">
        <v>73</v>
      </c>
      <c r="D190" s="20">
        <v>0.53</v>
      </c>
      <c r="E190" s="20">
        <v>0.53</v>
      </c>
      <c r="F190" s="20">
        <v>179.53</v>
      </c>
      <c r="G190" s="27">
        <f t="shared" si="2"/>
        <v>95.15</v>
      </c>
      <c r="H190" s="22" t="s">
        <v>1650</v>
      </c>
    </row>
    <row r="191" customHeight="1" spans="1:8">
      <c r="A191" s="36">
        <v>187</v>
      </c>
      <c r="B191" s="27" t="s">
        <v>1654</v>
      </c>
      <c r="C191" s="21" t="s">
        <v>1655</v>
      </c>
      <c r="D191" s="20">
        <v>1.86</v>
      </c>
      <c r="E191" s="20">
        <v>1.86</v>
      </c>
      <c r="F191" s="20">
        <v>179.53</v>
      </c>
      <c r="G191" s="27">
        <f t="shared" si="2"/>
        <v>333.93</v>
      </c>
      <c r="H191" s="22" t="s">
        <v>1650</v>
      </c>
    </row>
    <row r="192" customHeight="1" spans="1:8">
      <c r="A192" s="36">
        <v>188</v>
      </c>
      <c r="B192" s="27" t="s">
        <v>1656</v>
      </c>
      <c r="C192" s="21" t="s">
        <v>53</v>
      </c>
      <c r="D192" s="20">
        <v>1.59</v>
      </c>
      <c r="E192" s="20">
        <v>1.59</v>
      </c>
      <c r="F192" s="20">
        <v>179.53</v>
      </c>
      <c r="G192" s="27">
        <f t="shared" si="2"/>
        <v>285.45</v>
      </c>
      <c r="H192" s="22" t="s">
        <v>1650</v>
      </c>
    </row>
    <row r="193" customHeight="1" spans="1:8">
      <c r="A193" s="36">
        <v>189</v>
      </c>
      <c r="B193" s="27" t="s">
        <v>1657</v>
      </c>
      <c r="C193" s="21" t="s">
        <v>101</v>
      </c>
      <c r="D193" s="20">
        <v>1.87</v>
      </c>
      <c r="E193" s="20">
        <v>1.87</v>
      </c>
      <c r="F193" s="20">
        <v>179.53</v>
      </c>
      <c r="G193" s="27">
        <f t="shared" si="2"/>
        <v>335.72</v>
      </c>
      <c r="H193" s="22" t="s">
        <v>1650</v>
      </c>
    </row>
    <row r="194" customHeight="1" spans="1:8">
      <c r="A194" s="36">
        <v>190</v>
      </c>
      <c r="B194" s="27" t="s">
        <v>1658</v>
      </c>
      <c r="C194" s="21" t="s">
        <v>23</v>
      </c>
      <c r="D194" s="20">
        <v>3.16</v>
      </c>
      <c r="E194" s="20">
        <v>3.16</v>
      </c>
      <c r="F194" s="20">
        <v>179.53</v>
      </c>
      <c r="G194" s="27">
        <f t="shared" si="2"/>
        <v>567.31</v>
      </c>
      <c r="H194" s="22" t="s">
        <v>1650</v>
      </c>
    </row>
    <row r="195" customHeight="1" spans="1:8">
      <c r="A195" s="36">
        <v>191</v>
      </c>
      <c r="B195" s="27" t="s">
        <v>1659</v>
      </c>
      <c r="C195" s="21" t="s">
        <v>23</v>
      </c>
      <c r="D195" s="20">
        <v>2.25</v>
      </c>
      <c r="E195" s="20">
        <v>2.25</v>
      </c>
      <c r="F195" s="20">
        <v>179.53</v>
      </c>
      <c r="G195" s="27">
        <f t="shared" si="2"/>
        <v>403.94</v>
      </c>
      <c r="H195" s="22" t="s">
        <v>1650</v>
      </c>
    </row>
    <row r="196" customHeight="1" spans="1:8">
      <c r="A196" s="36">
        <v>192</v>
      </c>
      <c r="B196" s="27" t="s">
        <v>1660</v>
      </c>
      <c r="C196" s="21" t="s">
        <v>519</v>
      </c>
      <c r="D196" s="20">
        <v>0.78</v>
      </c>
      <c r="E196" s="20">
        <v>0.78</v>
      </c>
      <c r="F196" s="20">
        <v>179.53</v>
      </c>
      <c r="G196" s="27">
        <f t="shared" si="2"/>
        <v>140.03</v>
      </c>
      <c r="H196" s="22" t="s">
        <v>1650</v>
      </c>
    </row>
    <row r="197" customHeight="1" spans="1:8">
      <c r="A197" s="36">
        <v>193</v>
      </c>
      <c r="B197" s="27" t="s">
        <v>1661</v>
      </c>
      <c r="C197" s="21" t="s">
        <v>335</v>
      </c>
      <c r="D197" s="20">
        <v>4.51</v>
      </c>
      <c r="E197" s="20">
        <v>4.51</v>
      </c>
      <c r="F197" s="20">
        <v>179.53</v>
      </c>
      <c r="G197" s="27">
        <f t="shared" ref="G197:G260" si="3">ROUND(E197*F197,2)</f>
        <v>809.68</v>
      </c>
      <c r="H197" s="22" t="s">
        <v>1650</v>
      </c>
    </row>
    <row r="198" customHeight="1" spans="1:8">
      <c r="A198" s="36">
        <v>194</v>
      </c>
      <c r="B198" s="27" t="s">
        <v>1662</v>
      </c>
      <c r="C198" s="21" t="s">
        <v>44</v>
      </c>
      <c r="D198" s="20">
        <v>3.52</v>
      </c>
      <c r="E198" s="20">
        <v>3.52</v>
      </c>
      <c r="F198" s="20">
        <v>179.53</v>
      </c>
      <c r="G198" s="27">
        <f t="shared" si="3"/>
        <v>631.95</v>
      </c>
      <c r="H198" s="22" t="s">
        <v>1650</v>
      </c>
    </row>
    <row r="199" customHeight="1" spans="1:8">
      <c r="A199" s="36">
        <v>195</v>
      </c>
      <c r="B199" s="27" t="s">
        <v>1663</v>
      </c>
      <c r="C199" s="21" t="s">
        <v>46</v>
      </c>
      <c r="D199" s="20">
        <v>3</v>
      </c>
      <c r="E199" s="20">
        <v>3</v>
      </c>
      <c r="F199" s="20">
        <v>179.53</v>
      </c>
      <c r="G199" s="27">
        <f t="shared" si="3"/>
        <v>538.59</v>
      </c>
      <c r="H199" s="22" t="s">
        <v>1650</v>
      </c>
    </row>
    <row r="200" customHeight="1" spans="1:8">
      <c r="A200" s="36">
        <v>196</v>
      </c>
      <c r="B200" s="27" t="s">
        <v>1664</v>
      </c>
      <c r="C200" s="21" t="s">
        <v>12</v>
      </c>
      <c r="D200" s="20">
        <v>2.03</v>
      </c>
      <c r="E200" s="20">
        <v>2.03</v>
      </c>
      <c r="F200" s="20">
        <v>179.53</v>
      </c>
      <c r="G200" s="27">
        <f t="shared" si="3"/>
        <v>364.45</v>
      </c>
      <c r="H200" s="22" t="s">
        <v>1650</v>
      </c>
    </row>
    <row r="201" customHeight="1" spans="1:8">
      <c r="A201" s="36">
        <v>197</v>
      </c>
      <c r="B201" s="27" t="s">
        <v>1665</v>
      </c>
      <c r="C201" s="21" t="s">
        <v>142</v>
      </c>
      <c r="D201" s="20">
        <v>3.51</v>
      </c>
      <c r="E201" s="20">
        <v>3.51</v>
      </c>
      <c r="F201" s="20">
        <v>179.53</v>
      </c>
      <c r="G201" s="27">
        <f t="shared" si="3"/>
        <v>630.15</v>
      </c>
      <c r="H201" s="22" t="s">
        <v>1650</v>
      </c>
    </row>
    <row r="202" customHeight="1" spans="1:8">
      <c r="A202" s="36">
        <v>198</v>
      </c>
      <c r="B202" s="27" t="s">
        <v>1666</v>
      </c>
      <c r="C202" s="21" t="s">
        <v>142</v>
      </c>
      <c r="D202" s="20">
        <v>2.25</v>
      </c>
      <c r="E202" s="20">
        <v>2.25</v>
      </c>
      <c r="F202" s="20">
        <v>179.53</v>
      </c>
      <c r="G202" s="27">
        <f t="shared" si="3"/>
        <v>403.94</v>
      </c>
      <c r="H202" s="22" t="s">
        <v>1650</v>
      </c>
    </row>
    <row r="203" customHeight="1" spans="1:8">
      <c r="A203" s="36">
        <v>199</v>
      </c>
      <c r="B203" s="27" t="s">
        <v>1667</v>
      </c>
      <c r="C203" s="21" t="s">
        <v>26</v>
      </c>
      <c r="D203" s="20">
        <v>3.19</v>
      </c>
      <c r="E203" s="20">
        <v>3.19</v>
      </c>
      <c r="F203" s="20">
        <v>179.53</v>
      </c>
      <c r="G203" s="27">
        <f t="shared" si="3"/>
        <v>572.7</v>
      </c>
      <c r="H203" s="22" t="s">
        <v>1650</v>
      </c>
    </row>
    <row r="204" customHeight="1" spans="1:8">
      <c r="A204" s="36">
        <v>200</v>
      </c>
      <c r="B204" s="27" t="s">
        <v>1668</v>
      </c>
      <c r="C204" s="21" t="s">
        <v>226</v>
      </c>
      <c r="D204" s="20">
        <v>2.51</v>
      </c>
      <c r="E204" s="20">
        <v>2.51</v>
      </c>
      <c r="F204" s="20">
        <v>179.53</v>
      </c>
      <c r="G204" s="27">
        <f t="shared" si="3"/>
        <v>450.62</v>
      </c>
      <c r="H204" s="22" t="s">
        <v>1650</v>
      </c>
    </row>
    <row r="205" customHeight="1" spans="1:8">
      <c r="A205" s="36">
        <v>201</v>
      </c>
      <c r="B205" s="27" t="s">
        <v>1669</v>
      </c>
      <c r="C205" s="21" t="s">
        <v>53</v>
      </c>
      <c r="D205" s="20">
        <v>3.8</v>
      </c>
      <c r="E205" s="20">
        <v>3.8</v>
      </c>
      <c r="F205" s="20">
        <v>179.53</v>
      </c>
      <c r="G205" s="27">
        <f t="shared" si="3"/>
        <v>682.21</v>
      </c>
      <c r="H205" s="22" t="s">
        <v>1650</v>
      </c>
    </row>
    <row r="206" customHeight="1" spans="1:8">
      <c r="A206" s="36">
        <v>202</v>
      </c>
      <c r="B206" s="27" t="s">
        <v>515</v>
      </c>
      <c r="C206" s="21" t="s">
        <v>519</v>
      </c>
      <c r="D206" s="20">
        <v>3.9</v>
      </c>
      <c r="E206" s="20">
        <v>3.9</v>
      </c>
      <c r="F206" s="20">
        <v>179.53</v>
      </c>
      <c r="G206" s="27">
        <f t="shared" si="3"/>
        <v>700.17</v>
      </c>
      <c r="H206" s="22" t="s">
        <v>1650</v>
      </c>
    </row>
    <row r="207" customHeight="1" spans="1:8">
      <c r="A207" s="36">
        <v>203</v>
      </c>
      <c r="B207" s="27" t="s">
        <v>1670</v>
      </c>
      <c r="C207" s="21" t="s">
        <v>53</v>
      </c>
      <c r="D207" s="20">
        <v>3.48</v>
      </c>
      <c r="E207" s="20">
        <v>3.48</v>
      </c>
      <c r="F207" s="20">
        <v>179.53</v>
      </c>
      <c r="G207" s="27">
        <f t="shared" si="3"/>
        <v>624.76</v>
      </c>
      <c r="H207" s="22" t="s">
        <v>1650</v>
      </c>
    </row>
    <row r="208" customHeight="1" spans="1:8">
      <c r="A208" s="36">
        <v>204</v>
      </c>
      <c r="B208" s="27" t="s">
        <v>1671</v>
      </c>
      <c r="C208" s="21" t="s">
        <v>28</v>
      </c>
      <c r="D208" s="20">
        <v>2.54</v>
      </c>
      <c r="E208" s="20">
        <v>2.54</v>
      </c>
      <c r="F208" s="20">
        <v>179.53</v>
      </c>
      <c r="G208" s="27">
        <f t="shared" si="3"/>
        <v>456.01</v>
      </c>
      <c r="H208" s="22" t="s">
        <v>1650</v>
      </c>
    </row>
    <row r="209" customHeight="1" spans="1:8">
      <c r="A209" s="36">
        <v>205</v>
      </c>
      <c r="B209" s="27" t="s">
        <v>1534</v>
      </c>
      <c r="C209" s="21" t="s">
        <v>65</v>
      </c>
      <c r="D209" s="20">
        <v>3.81</v>
      </c>
      <c r="E209" s="20">
        <v>3.81</v>
      </c>
      <c r="F209" s="20">
        <v>179.53</v>
      </c>
      <c r="G209" s="27">
        <f t="shared" si="3"/>
        <v>684.01</v>
      </c>
      <c r="H209" s="22" t="s">
        <v>1650</v>
      </c>
    </row>
    <row r="210" customHeight="1" spans="1:8">
      <c r="A210" s="36">
        <v>206</v>
      </c>
      <c r="B210" s="27" t="s">
        <v>1672</v>
      </c>
      <c r="C210" s="21" t="s">
        <v>89</v>
      </c>
      <c r="D210" s="20">
        <v>2.62</v>
      </c>
      <c r="E210" s="20">
        <v>2.62</v>
      </c>
      <c r="F210" s="20">
        <v>179.53</v>
      </c>
      <c r="G210" s="27">
        <f t="shared" si="3"/>
        <v>470.37</v>
      </c>
      <c r="H210" s="22" t="s">
        <v>1650</v>
      </c>
    </row>
    <row r="211" customHeight="1" spans="1:8">
      <c r="A211" s="36">
        <v>207</v>
      </c>
      <c r="B211" s="27" t="s">
        <v>1673</v>
      </c>
      <c r="C211" s="21" t="s">
        <v>108</v>
      </c>
      <c r="D211" s="20">
        <v>2.19</v>
      </c>
      <c r="E211" s="20">
        <v>2.19</v>
      </c>
      <c r="F211" s="20">
        <v>179.53</v>
      </c>
      <c r="G211" s="27">
        <f t="shared" si="3"/>
        <v>393.17</v>
      </c>
      <c r="H211" s="22" t="s">
        <v>1650</v>
      </c>
    </row>
    <row r="212" customHeight="1" spans="1:8">
      <c r="A212" s="36">
        <v>208</v>
      </c>
      <c r="B212" s="27" t="s">
        <v>1674</v>
      </c>
      <c r="C212" s="21" t="s">
        <v>56</v>
      </c>
      <c r="D212" s="20">
        <v>2.3</v>
      </c>
      <c r="E212" s="20">
        <v>2.3</v>
      </c>
      <c r="F212" s="20">
        <v>179.53</v>
      </c>
      <c r="G212" s="27">
        <f t="shared" si="3"/>
        <v>412.92</v>
      </c>
      <c r="H212" s="22" t="s">
        <v>1650</v>
      </c>
    </row>
    <row r="213" customHeight="1" spans="1:8">
      <c r="A213" s="36">
        <v>209</v>
      </c>
      <c r="B213" s="27" t="s">
        <v>1675</v>
      </c>
      <c r="C213" s="21" t="s">
        <v>134</v>
      </c>
      <c r="D213" s="20">
        <v>5.58</v>
      </c>
      <c r="E213" s="20">
        <v>5.58</v>
      </c>
      <c r="F213" s="20">
        <v>179.53</v>
      </c>
      <c r="G213" s="27">
        <f t="shared" si="3"/>
        <v>1001.78</v>
      </c>
      <c r="H213" s="22" t="s">
        <v>1676</v>
      </c>
    </row>
    <row r="214" customHeight="1" spans="1:8">
      <c r="A214" s="36">
        <v>210</v>
      </c>
      <c r="B214" s="27" t="s">
        <v>1677</v>
      </c>
      <c r="C214" s="21" t="s">
        <v>44</v>
      </c>
      <c r="D214" s="20">
        <v>6.76</v>
      </c>
      <c r="E214" s="20">
        <v>6.76</v>
      </c>
      <c r="F214" s="20">
        <v>179.53</v>
      </c>
      <c r="G214" s="27">
        <f t="shared" si="3"/>
        <v>1213.62</v>
      </c>
      <c r="H214" s="22" t="s">
        <v>1676</v>
      </c>
    </row>
    <row r="215" customHeight="1" spans="1:8">
      <c r="A215" s="36">
        <v>211</v>
      </c>
      <c r="B215" s="27" t="s">
        <v>1556</v>
      </c>
      <c r="C215" s="21" t="s">
        <v>95</v>
      </c>
      <c r="D215" s="20">
        <v>4.86</v>
      </c>
      <c r="E215" s="20">
        <v>4.86</v>
      </c>
      <c r="F215" s="20">
        <v>179.53</v>
      </c>
      <c r="G215" s="27">
        <f t="shared" si="3"/>
        <v>872.52</v>
      </c>
      <c r="H215" s="22" t="s">
        <v>1676</v>
      </c>
    </row>
    <row r="216" customHeight="1" spans="1:8">
      <c r="A216" s="36">
        <v>212</v>
      </c>
      <c r="B216" s="27" t="s">
        <v>1424</v>
      </c>
      <c r="C216" s="21" t="s">
        <v>26</v>
      </c>
      <c r="D216" s="20">
        <v>8.5</v>
      </c>
      <c r="E216" s="20">
        <v>8.5</v>
      </c>
      <c r="F216" s="20">
        <v>179.53</v>
      </c>
      <c r="G216" s="27">
        <f t="shared" si="3"/>
        <v>1526.01</v>
      </c>
      <c r="H216" s="22" t="s">
        <v>1676</v>
      </c>
    </row>
    <row r="217" customHeight="1" spans="1:8">
      <c r="A217" s="36">
        <v>213</v>
      </c>
      <c r="B217" s="27" t="s">
        <v>841</v>
      </c>
      <c r="C217" s="21" t="s">
        <v>17</v>
      </c>
      <c r="D217" s="20">
        <v>3.65</v>
      </c>
      <c r="E217" s="20">
        <v>3.65</v>
      </c>
      <c r="F217" s="20">
        <v>179.53</v>
      </c>
      <c r="G217" s="27">
        <f t="shared" si="3"/>
        <v>655.28</v>
      </c>
      <c r="H217" s="22" t="s">
        <v>1676</v>
      </c>
    </row>
    <row r="218" customHeight="1" spans="1:8">
      <c r="A218" s="36">
        <v>214</v>
      </c>
      <c r="B218" s="27" t="s">
        <v>1678</v>
      </c>
      <c r="C218" s="21" t="s">
        <v>35</v>
      </c>
      <c r="D218" s="20">
        <v>3.96</v>
      </c>
      <c r="E218" s="20">
        <v>3.96</v>
      </c>
      <c r="F218" s="20">
        <v>179.53</v>
      </c>
      <c r="G218" s="27">
        <f t="shared" si="3"/>
        <v>710.94</v>
      </c>
      <c r="H218" s="22" t="s">
        <v>1676</v>
      </c>
    </row>
    <row r="219" customHeight="1" spans="1:8">
      <c r="A219" s="36">
        <v>215</v>
      </c>
      <c r="B219" s="27" t="s">
        <v>1679</v>
      </c>
      <c r="C219" s="21" t="s">
        <v>28</v>
      </c>
      <c r="D219" s="20">
        <v>6.57</v>
      </c>
      <c r="E219" s="20">
        <v>6.57</v>
      </c>
      <c r="F219" s="20">
        <v>179.53</v>
      </c>
      <c r="G219" s="27">
        <f t="shared" si="3"/>
        <v>1179.51</v>
      </c>
      <c r="H219" s="22" t="s">
        <v>1676</v>
      </c>
    </row>
    <row r="220" customHeight="1" spans="1:8">
      <c r="A220" s="36">
        <v>216</v>
      </c>
      <c r="B220" s="27" t="s">
        <v>1680</v>
      </c>
      <c r="C220" s="21" t="s">
        <v>28</v>
      </c>
      <c r="D220" s="20">
        <v>5.24</v>
      </c>
      <c r="E220" s="20">
        <v>5.24</v>
      </c>
      <c r="F220" s="20">
        <v>179.53</v>
      </c>
      <c r="G220" s="27">
        <f t="shared" si="3"/>
        <v>940.74</v>
      </c>
      <c r="H220" s="22" t="s">
        <v>1676</v>
      </c>
    </row>
    <row r="221" customHeight="1" spans="1:8">
      <c r="A221" s="36">
        <v>217</v>
      </c>
      <c r="B221" s="27" t="s">
        <v>1681</v>
      </c>
      <c r="C221" s="21" t="s">
        <v>1682</v>
      </c>
      <c r="D221" s="20">
        <v>3.41</v>
      </c>
      <c r="E221" s="20">
        <v>3.41</v>
      </c>
      <c r="F221" s="20">
        <v>179.53</v>
      </c>
      <c r="G221" s="27">
        <f t="shared" si="3"/>
        <v>612.2</v>
      </c>
      <c r="H221" s="22" t="s">
        <v>1676</v>
      </c>
    </row>
    <row r="222" customHeight="1" spans="1:8">
      <c r="A222" s="36">
        <v>218</v>
      </c>
      <c r="B222" s="27" t="s">
        <v>1683</v>
      </c>
      <c r="C222" s="21" t="s">
        <v>26</v>
      </c>
      <c r="D222" s="20">
        <v>4.75</v>
      </c>
      <c r="E222" s="20">
        <v>4.75</v>
      </c>
      <c r="F222" s="20">
        <v>179.53</v>
      </c>
      <c r="G222" s="27">
        <f t="shared" si="3"/>
        <v>852.77</v>
      </c>
      <c r="H222" s="22" t="s">
        <v>1676</v>
      </c>
    </row>
    <row r="223" customHeight="1" spans="1:8">
      <c r="A223" s="36">
        <v>219</v>
      </c>
      <c r="B223" s="27" t="s">
        <v>1684</v>
      </c>
      <c r="C223" s="21" t="s">
        <v>39</v>
      </c>
      <c r="D223" s="20">
        <v>4.01</v>
      </c>
      <c r="E223" s="20">
        <v>4.01</v>
      </c>
      <c r="F223" s="20">
        <v>179.53</v>
      </c>
      <c r="G223" s="27">
        <f t="shared" si="3"/>
        <v>719.92</v>
      </c>
      <c r="H223" s="22" t="s">
        <v>1676</v>
      </c>
    </row>
    <row r="224" customHeight="1" spans="1:8">
      <c r="A224" s="36">
        <v>220</v>
      </c>
      <c r="B224" s="27" t="s">
        <v>1685</v>
      </c>
      <c r="C224" s="21" t="s">
        <v>89</v>
      </c>
      <c r="D224" s="20">
        <v>4.08</v>
      </c>
      <c r="E224" s="20">
        <v>4.08</v>
      </c>
      <c r="F224" s="20">
        <v>179.53</v>
      </c>
      <c r="G224" s="27">
        <f t="shared" si="3"/>
        <v>732.48</v>
      </c>
      <c r="H224" s="22" t="s">
        <v>1676</v>
      </c>
    </row>
    <row r="225" customHeight="1" spans="1:8">
      <c r="A225" s="36">
        <v>221</v>
      </c>
      <c r="B225" s="27" t="s">
        <v>1686</v>
      </c>
      <c r="C225" s="21" t="s">
        <v>65</v>
      </c>
      <c r="D225" s="20">
        <v>2.15</v>
      </c>
      <c r="E225" s="20">
        <v>2.15</v>
      </c>
      <c r="F225" s="20">
        <v>179.53</v>
      </c>
      <c r="G225" s="27">
        <f t="shared" si="3"/>
        <v>385.99</v>
      </c>
      <c r="H225" s="22" t="s">
        <v>1676</v>
      </c>
    </row>
    <row r="226" customHeight="1" spans="1:8">
      <c r="A226" s="36">
        <v>222</v>
      </c>
      <c r="B226" s="27" t="s">
        <v>1687</v>
      </c>
      <c r="C226" s="21" t="s">
        <v>35</v>
      </c>
      <c r="D226" s="20">
        <v>3.89</v>
      </c>
      <c r="E226" s="20">
        <v>3.89</v>
      </c>
      <c r="F226" s="20">
        <v>179.53</v>
      </c>
      <c r="G226" s="27">
        <f t="shared" si="3"/>
        <v>698.37</v>
      </c>
      <c r="H226" s="22" t="s">
        <v>1676</v>
      </c>
    </row>
    <row r="227" customHeight="1" spans="1:8">
      <c r="A227" s="36">
        <v>223</v>
      </c>
      <c r="B227" s="27" t="s">
        <v>1688</v>
      </c>
      <c r="C227" s="21" t="s">
        <v>28</v>
      </c>
      <c r="D227" s="20">
        <v>4.86</v>
      </c>
      <c r="E227" s="20">
        <v>4.86</v>
      </c>
      <c r="F227" s="20">
        <v>179.53</v>
      </c>
      <c r="G227" s="27">
        <f t="shared" si="3"/>
        <v>872.52</v>
      </c>
      <c r="H227" s="22" t="s">
        <v>1676</v>
      </c>
    </row>
    <row r="228" customHeight="1" spans="1:8">
      <c r="A228" s="36">
        <v>224</v>
      </c>
      <c r="B228" s="27" t="s">
        <v>1438</v>
      </c>
      <c r="C228" s="21" t="s">
        <v>39</v>
      </c>
      <c r="D228" s="20">
        <v>6.87</v>
      </c>
      <c r="E228" s="20">
        <v>6.87</v>
      </c>
      <c r="F228" s="20">
        <v>179.53</v>
      </c>
      <c r="G228" s="27">
        <f t="shared" si="3"/>
        <v>1233.37</v>
      </c>
      <c r="H228" s="22" t="s">
        <v>1676</v>
      </c>
    </row>
    <row r="229" customHeight="1" spans="1:8">
      <c r="A229" s="36">
        <v>225</v>
      </c>
      <c r="B229" s="27" t="s">
        <v>1689</v>
      </c>
      <c r="C229" s="21" t="s">
        <v>451</v>
      </c>
      <c r="D229" s="20">
        <v>2.33</v>
      </c>
      <c r="E229" s="20">
        <v>2.33</v>
      </c>
      <c r="F229" s="20">
        <v>179.53</v>
      </c>
      <c r="G229" s="27">
        <f t="shared" si="3"/>
        <v>418.3</v>
      </c>
      <c r="H229" s="22" t="s">
        <v>1676</v>
      </c>
    </row>
    <row r="230" customHeight="1" spans="1:8">
      <c r="A230" s="36">
        <v>226</v>
      </c>
      <c r="B230" s="27" t="s">
        <v>1690</v>
      </c>
      <c r="C230" s="21" t="s">
        <v>89</v>
      </c>
      <c r="D230" s="20">
        <v>5.04</v>
      </c>
      <c r="E230" s="20">
        <v>5.04</v>
      </c>
      <c r="F230" s="20">
        <v>179.53</v>
      </c>
      <c r="G230" s="27">
        <f t="shared" si="3"/>
        <v>904.83</v>
      </c>
      <c r="H230" s="22" t="s">
        <v>1676</v>
      </c>
    </row>
    <row r="231" customHeight="1" spans="1:8">
      <c r="A231" s="36">
        <v>227</v>
      </c>
      <c r="B231" s="27" t="s">
        <v>270</v>
      </c>
      <c r="C231" s="21" t="s">
        <v>53</v>
      </c>
      <c r="D231" s="20">
        <v>4.04</v>
      </c>
      <c r="E231" s="20">
        <v>4.04</v>
      </c>
      <c r="F231" s="20">
        <v>179.53</v>
      </c>
      <c r="G231" s="27">
        <f t="shared" si="3"/>
        <v>725.3</v>
      </c>
      <c r="H231" s="22" t="s">
        <v>1676</v>
      </c>
    </row>
    <row r="232" customHeight="1" spans="1:8">
      <c r="A232" s="36">
        <v>228</v>
      </c>
      <c r="B232" s="27" t="s">
        <v>1691</v>
      </c>
      <c r="C232" s="21" t="s">
        <v>95</v>
      </c>
      <c r="D232" s="20">
        <v>3.06</v>
      </c>
      <c r="E232" s="20">
        <v>3.06</v>
      </c>
      <c r="F232" s="20">
        <v>179.53</v>
      </c>
      <c r="G232" s="27">
        <f t="shared" si="3"/>
        <v>549.36</v>
      </c>
      <c r="H232" s="22" t="s">
        <v>1676</v>
      </c>
    </row>
    <row r="233" customHeight="1" spans="1:8">
      <c r="A233" s="36">
        <v>229</v>
      </c>
      <c r="B233" s="27" t="s">
        <v>1692</v>
      </c>
      <c r="C233" s="21" t="s">
        <v>172</v>
      </c>
      <c r="D233" s="20">
        <v>3.39</v>
      </c>
      <c r="E233" s="20">
        <v>3.39</v>
      </c>
      <c r="F233" s="20">
        <v>179.53</v>
      </c>
      <c r="G233" s="27">
        <f t="shared" si="3"/>
        <v>608.61</v>
      </c>
      <c r="H233" s="22" t="s">
        <v>1676</v>
      </c>
    </row>
    <row r="234" customHeight="1" spans="1:8">
      <c r="A234" s="36">
        <v>230</v>
      </c>
      <c r="B234" s="27" t="s">
        <v>1068</v>
      </c>
      <c r="C234" s="21" t="s">
        <v>218</v>
      </c>
      <c r="D234" s="20">
        <v>2.23</v>
      </c>
      <c r="E234" s="20">
        <v>2.23</v>
      </c>
      <c r="F234" s="20">
        <v>179.53</v>
      </c>
      <c r="G234" s="27">
        <f t="shared" si="3"/>
        <v>400.35</v>
      </c>
      <c r="H234" s="22" t="s">
        <v>1676</v>
      </c>
    </row>
    <row r="235" customHeight="1" spans="1:8">
      <c r="A235" s="36">
        <v>231</v>
      </c>
      <c r="B235" s="27" t="s">
        <v>1693</v>
      </c>
      <c r="C235" s="21" t="s">
        <v>12</v>
      </c>
      <c r="D235" s="20">
        <v>2.96</v>
      </c>
      <c r="E235" s="20">
        <v>2.96</v>
      </c>
      <c r="F235" s="20">
        <v>179.53</v>
      </c>
      <c r="G235" s="27">
        <f t="shared" si="3"/>
        <v>531.41</v>
      </c>
      <c r="H235" s="22" t="s">
        <v>1676</v>
      </c>
    </row>
    <row r="236" customHeight="1" spans="1:8">
      <c r="A236" s="36">
        <v>232</v>
      </c>
      <c r="B236" s="27" t="s">
        <v>1694</v>
      </c>
      <c r="C236" s="21" t="s">
        <v>39</v>
      </c>
      <c r="D236" s="20">
        <v>3.79</v>
      </c>
      <c r="E236" s="20">
        <v>3.79</v>
      </c>
      <c r="F236" s="20">
        <v>179.53</v>
      </c>
      <c r="G236" s="27">
        <f t="shared" si="3"/>
        <v>680.42</v>
      </c>
      <c r="H236" s="22" t="s">
        <v>1676</v>
      </c>
    </row>
    <row r="237" customHeight="1" spans="1:8">
      <c r="A237" s="36">
        <v>233</v>
      </c>
      <c r="B237" s="27" t="s">
        <v>1695</v>
      </c>
      <c r="C237" s="21" t="s">
        <v>39</v>
      </c>
      <c r="D237" s="20">
        <v>4.29</v>
      </c>
      <c r="E237" s="20">
        <v>4.29</v>
      </c>
      <c r="F237" s="20">
        <v>179.53</v>
      </c>
      <c r="G237" s="27">
        <f t="shared" si="3"/>
        <v>770.18</v>
      </c>
      <c r="H237" s="22" t="s">
        <v>1676</v>
      </c>
    </row>
    <row r="238" customHeight="1" spans="1:8">
      <c r="A238" s="36">
        <v>234</v>
      </c>
      <c r="B238" s="27" t="s">
        <v>1696</v>
      </c>
      <c r="C238" s="21" t="s">
        <v>44</v>
      </c>
      <c r="D238" s="20">
        <v>5.35</v>
      </c>
      <c r="E238" s="20">
        <v>5.35</v>
      </c>
      <c r="F238" s="20">
        <v>179.53</v>
      </c>
      <c r="G238" s="27">
        <f t="shared" si="3"/>
        <v>960.49</v>
      </c>
      <c r="H238" s="22" t="s">
        <v>1676</v>
      </c>
    </row>
    <row r="239" customHeight="1" spans="1:8">
      <c r="A239" s="36">
        <v>235</v>
      </c>
      <c r="B239" s="27" t="s">
        <v>1697</v>
      </c>
      <c r="C239" s="21" t="s">
        <v>68</v>
      </c>
      <c r="D239" s="20">
        <v>2.43</v>
      </c>
      <c r="E239" s="20">
        <v>2.43</v>
      </c>
      <c r="F239" s="20">
        <v>179.53</v>
      </c>
      <c r="G239" s="27">
        <f t="shared" si="3"/>
        <v>436.26</v>
      </c>
      <c r="H239" s="22" t="s">
        <v>1676</v>
      </c>
    </row>
    <row r="240" customHeight="1" spans="1:8">
      <c r="A240" s="36">
        <v>236</v>
      </c>
      <c r="B240" s="27" t="s">
        <v>1698</v>
      </c>
      <c r="C240" s="21" t="s">
        <v>110</v>
      </c>
      <c r="D240" s="20">
        <v>5.45</v>
      </c>
      <c r="E240" s="20">
        <v>5.45</v>
      </c>
      <c r="F240" s="20">
        <v>179.53</v>
      </c>
      <c r="G240" s="27">
        <f t="shared" si="3"/>
        <v>978.44</v>
      </c>
      <c r="H240" s="22" t="s">
        <v>1676</v>
      </c>
    </row>
    <row r="241" customHeight="1" spans="1:8">
      <c r="A241" s="36">
        <v>237</v>
      </c>
      <c r="B241" s="27" t="s">
        <v>1699</v>
      </c>
      <c r="C241" s="21" t="s">
        <v>53</v>
      </c>
      <c r="D241" s="20">
        <v>3.5</v>
      </c>
      <c r="E241" s="20">
        <v>3.5</v>
      </c>
      <c r="F241" s="20">
        <v>179.53</v>
      </c>
      <c r="G241" s="27">
        <f t="shared" si="3"/>
        <v>628.36</v>
      </c>
      <c r="H241" s="22" t="s">
        <v>1676</v>
      </c>
    </row>
    <row r="242" customHeight="1" spans="1:8">
      <c r="A242" s="36">
        <v>238</v>
      </c>
      <c r="B242" s="27" t="s">
        <v>1700</v>
      </c>
      <c r="C242" s="21" t="s">
        <v>44</v>
      </c>
      <c r="D242" s="20">
        <v>3.47</v>
      </c>
      <c r="E242" s="20">
        <v>3.47</v>
      </c>
      <c r="F242" s="20">
        <v>179.53</v>
      </c>
      <c r="G242" s="27">
        <f t="shared" si="3"/>
        <v>622.97</v>
      </c>
      <c r="H242" s="22" t="s">
        <v>1676</v>
      </c>
    </row>
    <row r="243" customHeight="1" spans="1:8">
      <c r="A243" s="36">
        <v>239</v>
      </c>
      <c r="B243" s="27" t="s">
        <v>1701</v>
      </c>
      <c r="C243" s="21" t="s">
        <v>56</v>
      </c>
      <c r="D243" s="20">
        <v>4.83</v>
      </c>
      <c r="E243" s="20">
        <v>4.83</v>
      </c>
      <c r="F243" s="20">
        <v>179.53</v>
      </c>
      <c r="G243" s="27">
        <f t="shared" si="3"/>
        <v>867.13</v>
      </c>
      <c r="H243" s="22" t="s">
        <v>1676</v>
      </c>
    </row>
    <row r="244" customHeight="1" spans="1:8">
      <c r="A244" s="36">
        <v>240</v>
      </c>
      <c r="B244" s="27" t="s">
        <v>1702</v>
      </c>
      <c r="C244" s="21" t="s">
        <v>89</v>
      </c>
      <c r="D244" s="20">
        <v>4.87</v>
      </c>
      <c r="E244" s="20">
        <v>4.87</v>
      </c>
      <c r="F244" s="20">
        <v>179.53</v>
      </c>
      <c r="G244" s="27">
        <f t="shared" si="3"/>
        <v>874.31</v>
      </c>
      <c r="H244" s="22" t="s">
        <v>1676</v>
      </c>
    </row>
    <row r="245" customHeight="1" spans="1:8">
      <c r="A245" s="36">
        <v>241</v>
      </c>
      <c r="B245" s="20" t="s">
        <v>1703</v>
      </c>
      <c r="C245" s="21" t="s">
        <v>1704</v>
      </c>
      <c r="D245" s="20">
        <v>2.38</v>
      </c>
      <c r="E245" s="20">
        <v>2.38</v>
      </c>
      <c r="F245" s="20">
        <v>179.53</v>
      </c>
      <c r="G245" s="27">
        <f t="shared" si="3"/>
        <v>427.28</v>
      </c>
      <c r="H245" s="22" t="s">
        <v>1676</v>
      </c>
    </row>
    <row r="246" customHeight="1" spans="1:8">
      <c r="A246" s="36">
        <v>242</v>
      </c>
      <c r="B246" s="27" t="s">
        <v>1705</v>
      </c>
      <c r="C246" s="21" t="s">
        <v>39</v>
      </c>
      <c r="D246" s="20">
        <v>2.25</v>
      </c>
      <c r="E246" s="20">
        <v>2.25</v>
      </c>
      <c r="F246" s="20">
        <v>179.53</v>
      </c>
      <c r="G246" s="27">
        <f t="shared" si="3"/>
        <v>403.94</v>
      </c>
      <c r="H246" s="22" t="s">
        <v>1676</v>
      </c>
    </row>
    <row r="247" customHeight="1" spans="1:8">
      <c r="A247" s="36">
        <v>243</v>
      </c>
      <c r="B247" s="27" t="s">
        <v>1706</v>
      </c>
      <c r="C247" s="21" t="s">
        <v>53</v>
      </c>
      <c r="D247" s="20">
        <v>3.28</v>
      </c>
      <c r="E247" s="20">
        <v>3.28</v>
      </c>
      <c r="F247" s="20">
        <v>179.53</v>
      </c>
      <c r="G247" s="27">
        <f t="shared" si="3"/>
        <v>588.86</v>
      </c>
      <c r="H247" s="22" t="s">
        <v>1676</v>
      </c>
    </row>
    <row r="248" customHeight="1" spans="1:8">
      <c r="A248" s="36">
        <v>244</v>
      </c>
      <c r="B248" s="27" t="s">
        <v>1374</v>
      </c>
      <c r="C248" s="21" t="s">
        <v>134</v>
      </c>
      <c r="D248" s="20">
        <v>5.56</v>
      </c>
      <c r="E248" s="20">
        <v>5.56</v>
      </c>
      <c r="F248" s="20">
        <v>179.53</v>
      </c>
      <c r="G248" s="27">
        <f t="shared" si="3"/>
        <v>998.19</v>
      </c>
      <c r="H248" s="22" t="s">
        <v>1676</v>
      </c>
    </row>
    <row r="249" customHeight="1" spans="1:8">
      <c r="A249" s="36">
        <v>245</v>
      </c>
      <c r="B249" s="27" t="s">
        <v>1707</v>
      </c>
      <c r="C249" s="21" t="s">
        <v>39</v>
      </c>
      <c r="D249" s="20">
        <v>0.15</v>
      </c>
      <c r="E249" s="20">
        <v>0.15</v>
      </c>
      <c r="F249" s="20">
        <v>179.53</v>
      </c>
      <c r="G249" s="27">
        <f t="shared" si="3"/>
        <v>26.93</v>
      </c>
      <c r="H249" s="22" t="s">
        <v>1676</v>
      </c>
    </row>
    <row r="250" customHeight="1" spans="1:8">
      <c r="A250" s="36">
        <v>246</v>
      </c>
      <c r="B250" s="27" t="s">
        <v>1708</v>
      </c>
      <c r="C250" s="21" t="s">
        <v>91</v>
      </c>
      <c r="D250" s="20">
        <v>4.68</v>
      </c>
      <c r="E250" s="20">
        <v>4.68</v>
      </c>
      <c r="F250" s="20">
        <v>179.53</v>
      </c>
      <c r="G250" s="27">
        <f t="shared" si="3"/>
        <v>840.2</v>
      </c>
      <c r="H250" s="22" t="s">
        <v>1676</v>
      </c>
    </row>
    <row r="251" customHeight="1" spans="1:8">
      <c r="A251" s="36">
        <v>247</v>
      </c>
      <c r="B251" s="27" t="s">
        <v>1709</v>
      </c>
      <c r="C251" s="21" t="s">
        <v>28</v>
      </c>
      <c r="D251" s="20">
        <v>3.44</v>
      </c>
      <c r="E251" s="20">
        <v>3.44</v>
      </c>
      <c r="F251" s="20">
        <v>179.53</v>
      </c>
      <c r="G251" s="27">
        <f t="shared" si="3"/>
        <v>617.58</v>
      </c>
      <c r="H251" s="22" t="s">
        <v>1710</v>
      </c>
    </row>
    <row r="252" customHeight="1" spans="1:8">
      <c r="A252" s="36">
        <v>248</v>
      </c>
      <c r="B252" s="27" t="s">
        <v>848</v>
      </c>
      <c r="C252" s="21" t="s">
        <v>68</v>
      </c>
      <c r="D252" s="20">
        <v>5.06</v>
      </c>
      <c r="E252" s="20">
        <v>5.06</v>
      </c>
      <c r="F252" s="20">
        <v>179.53</v>
      </c>
      <c r="G252" s="27">
        <f t="shared" si="3"/>
        <v>908.42</v>
      </c>
      <c r="H252" s="22" t="s">
        <v>1710</v>
      </c>
    </row>
    <row r="253" customHeight="1" spans="1:8">
      <c r="A253" s="36">
        <v>249</v>
      </c>
      <c r="B253" s="27" t="s">
        <v>1711</v>
      </c>
      <c r="C253" s="21" t="s">
        <v>26</v>
      </c>
      <c r="D253" s="20">
        <v>5.66</v>
      </c>
      <c r="E253" s="20">
        <v>5.66</v>
      </c>
      <c r="F253" s="20">
        <v>179.53</v>
      </c>
      <c r="G253" s="27">
        <f t="shared" si="3"/>
        <v>1016.14</v>
      </c>
      <c r="H253" s="22" t="s">
        <v>1710</v>
      </c>
    </row>
    <row r="254" customHeight="1" spans="1:8">
      <c r="A254" s="36">
        <v>250</v>
      </c>
      <c r="B254" s="27" t="s">
        <v>1712</v>
      </c>
      <c r="C254" s="21" t="s">
        <v>451</v>
      </c>
      <c r="D254" s="20">
        <v>2.45</v>
      </c>
      <c r="E254" s="20">
        <v>2.45</v>
      </c>
      <c r="F254" s="20">
        <v>179.53</v>
      </c>
      <c r="G254" s="27">
        <f t="shared" si="3"/>
        <v>439.85</v>
      </c>
      <c r="H254" s="22" t="s">
        <v>1710</v>
      </c>
    </row>
    <row r="255" customHeight="1" spans="1:8">
      <c r="A255" s="36">
        <v>251</v>
      </c>
      <c r="B255" s="27" t="s">
        <v>1713</v>
      </c>
      <c r="C255" s="21" t="s">
        <v>89</v>
      </c>
      <c r="D255" s="20">
        <v>3.66</v>
      </c>
      <c r="E255" s="20">
        <v>3.66</v>
      </c>
      <c r="F255" s="20">
        <v>179.53</v>
      </c>
      <c r="G255" s="27">
        <f t="shared" si="3"/>
        <v>657.08</v>
      </c>
      <c r="H255" s="22" t="s">
        <v>1710</v>
      </c>
    </row>
    <row r="256" customHeight="1" spans="1:8">
      <c r="A256" s="36">
        <v>252</v>
      </c>
      <c r="B256" s="27" t="s">
        <v>1714</v>
      </c>
      <c r="C256" s="21" t="s">
        <v>19</v>
      </c>
      <c r="D256" s="20">
        <v>5.97</v>
      </c>
      <c r="E256" s="20">
        <v>5.97</v>
      </c>
      <c r="F256" s="20">
        <v>179.53</v>
      </c>
      <c r="G256" s="27">
        <f t="shared" si="3"/>
        <v>1071.79</v>
      </c>
      <c r="H256" s="22" t="s">
        <v>1710</v>
      </c>
    </row>
    <row r="257" customHeight="1" spans="1:8">
      <c r="A257" s="36">
        <v>253</v>
      </c>
      <c r="B257" s="27" t="s">
        <v>1715</v>
      </c>
      <c r="C257" s="21" t="s">
        <v>120</v>
      </c>
      <c r="D257" s="20">
        <v>6.31</v>
      </c>
      <c r="E257" s="20">
        <v>6.31</v>
      </c>
      <c r="F257" s="20">
        <v>179.53</v>
      </c>
      <c r="G257" s="27">
        <f t="shared" si="3"/>
        <v>1132.83</v>
      </c>
      <c r="H257" s="22" t="s">
        <v>1710</v>
      </c>
    </row>
    <row r="258" customHeight="1" spans="1:8">
      <c r="A258" s="36">
        <v>254</v>
      </c>
      <c r="B258" s="27" t="s">
        <v>1716</v>
      </c>
      <c r="C258" s="21" t="s">
        <v>39</v>
      </c>
      <c r="D258" s="20">
        <v>3.58</v>
      </c>
      <c r="E258" s="20">
        <v>3.58</v>
      </c>
      <c r="F258" s="20">
        <v>179.53</v>
      </c>
      <c r="G258" s="27">
        <f t="shared" si="3"/>
        <v>642.72</v>
      </c>
      <c r="H258" s="22" t="s">
        <v>1710</v>
      </c>
    </row>
    <row r="259" customHeight="1" spans="1:8">
      <c r="A259" s="36">
        <v>255</v>
      </c>
      <c r="B259" s="27" t="s">
        <v>1717</v>
      </c>
      <c r="C259" s="21" t="s">
        <v>89</v>
      </c>
      <c r="D259" s="20">
        <v>2.37</v>
      </c>
      <c r="E259" s="20">
        <v>2.37</v>
      </c>
      <c r="F259" s="20">
        <v>179.53</v>
      </c>
      <c r="G259" s="27">
        <f t="shared" si="3"/>
        <v>425.49</v>
      </c>
      <c r="H259" s="22" t="s">
        <v>1710</v>
      </c>
    </row>
    <row r="260" customHeight="1" spans="1:8">
      <c r="A260" s="36">
        <v>256</v>
      </c>
      <c r="B260" s="27" t="s">
        <v>1718</v>
      </c>
      <c r="C260" s="21" t="s">
        <v>46</v>
      </c>
      <c r="D260" s="20">
        <v>7.72</v>
      </c>
      <c r="E260" s="20">
        <v>7.72</v>
      </c>
      <c r="F260" s="20">
        <v>179.53</v>
      </c>
      <c r="G260" s="27">
        <f t="shared" si="3"/>
        <v>1385.97</v>
      </c>
      <c r="H260" s="22" t="s">
        <v>1710</v>
      </c>
    </row>
    <row r="261" customHeight="1" spans="1:8">
      <c r="A261" s="36">
        <v>257</v>
      </c>
      <c r="B261" s="27" t="s">
        <v>1719</v>
      </c>
      <c r="C261" s="21" t="s">
        <v>91</v>
      </c>
      <c r="D261" s="20">
        <v>12.27</v>
      </c>
      <c r="E261" s="20">
        <v>12.27</v>
      </c>
      <c r="F261" s="20">
        <v>179.53</v>
      </c>
      <c r="G261" s="27">
        <f t="shared" ref="G261:G324" si="4">ROUND(E261*F261,2)</f>
        <v>2202.83</v>
      </c>
      <c r="H261" s="22" t="s">
        <v>1710</v>
      </c>
    </row>
    <row r="262" customHeight="1" spans="1:8">
      <c r="A262" s="36">
        <v>258</v>
      </c>
      <c r="B262" s="27" t="s">
        <v>1720</v>
      </c>
      <c r="C262" s="21" t="s">
        <v>39</v>
      </c>
      <c r="D262" s="20">
        <v>6.51</v>
      </c>
      <c r="E262" s="20">
        <v>6.51</v>
      </c>
      <c r="F262" s="20">
        <v>179.53</v>
      </c>
      <c r="G262" s="27">
        <f t="shared" si="4"/>
        <v>1168.74</v>
      </c>
      <c r="H262" s="22" t="s">
        <v>1710</v>
      </c>
    </row>
    <row r="263" customHeight="1" spans="1:8">
      <c r="A263" s="36">
        <v>259</v>
      </c>
      <c r="B263" s="27" t="s">
        <v>1721</v>
      </c>
      <c r="C263" s="21" t="s">
        <v>1722</v>
      </c>
      <c r="D263" s="20">
        <v>4.5</v>
      </c>
      <c r="E263" s="20">
        <v>4.5</v>
      </c>
      <c r="F263" s="20">
        <v>179.53</v>
      </c>
      <c r="G263" s="27">
        <f t="shared" si="4"/>
        <v>807.89</v>
      </c>
      <c r="H263" s="22" t="s">
        <v>1710</v>
      </c>
    </row>
    <row r="264" customHeight="1" spans="1:8">
      <c r="A264" s="36">
        <v>260</v>
      </c>
      <c r="B264" s="27" t="s">
        <v>1723</v>
      </c>
      <c r="C264" s="21" t="s">
        <v>39</v>
      </c>
      <c r="D264" s="20">
        <v>1.34</v>
      </c>
      <c r="E264" s="20">
        <v>1.34</v>
      </c>
      <c r="F264" s="20">
        <v>179.53</v>
      </c>
      <c r="G264" s="27">
        <f t="shared" si="4"/>
        <v>240.57</v>
      </c>
      <c r="H264" s="22" t="s">
        <v>1710</v>
      </c>
    </row>
    <row r="265" customHeight="1" spans="1:8">
      <c r="A265" s="36">
        <v>261</v>
      </c>
      <c r="B265" s="27" t="s">
        <v>1724</v>
      </c>
      <c r="C265" s="21" t="s">
        <v>172</v>
      </c>
      <c r="D265" s="20">
        <v>4.1</v>
      </c>
      <c r="E265" s="20">
        <v>4.1</v>
      </c>
      <c r="F265" s="20">
        <v>179.53</v>
      </c>
      <c r="G265" s="27">
        <f t="shared" si="4"/>
        <v>736.07</v>
      </c>
      <c r="H265" s="22" t="s">
        <v>1710</v>
      </c>
    </row>
    <row r="266" customHeight="1" spans="1:8">
      <c r="A266" s="36">
        <v>262</v>
      </c>
      <c r="B266" s="27" t="s">
        <v>1725</v>
      </c>
      <c r="C266" s="21" t="s">
        <v>23</v>
      </c>
      <c r="D266" s="20">
        <v>5.99</v>
      </c>
      <c r="E266" s="20">
        <v>5.99</v>
      </c>
      <c r="F266" s="20">
        <v>179.53</v>
      </c>
      <c r="G266" s="27">
        <f t="shared" si="4"/>
        <v>1075.38</v>
      </c>
      <c r="H266" s="22" t="s">
        <v>1710</v>
      </c>
    </row>
    <row r="267" customHeight="1" spans="1:8">
      <c r="A267" s="36">
        <v>263</v>
      </c>
      <c r="B267" s="27" t="s">
        <v>1726</v>
      </c>
      <c r="C267" s="21" t="s">
        <v>56</v>
      </c>
      <c r="D267" s="20">
        <v>6.36</v>
      </c>
      <c r="E267" s="20">
        <v>6.36</v>
      </c>
      <c r="F267" s="20">
        <v>179.53</v>
      </c>
      <c r="G267" s="27">
        <f t="shared" si="4"/>
        <v>1141.81</v>
      </c>
      <c r="H267" s="22" t="s">
        <v>1710</v>
      </c>
    </row>
    <row r="268" customHeight="1" spans="1:8">
      <c r="A268" s="36">
        <v>264</v>
      </c>
      <c r="B268" s="27" t="s">
        <v>1727</v>
      </c>
      <c r="C268" s="21" t="s">
        <v>134</v>
      </c>
      <c r="D268" s="20">
        <v>4</v>
      </c>
      <c r="E268" s="20">
        <v>4</v>
      </c>
      <c r="F268" s="20">
        <v>179.53</v>
      </c>
      <c r="G268" s="27">
        <f t="shared" si="4"/>
        <v>718.12</v>
      </c>
      <c r="H268" s="22" t="s">
        <v>1710</v>
      </c>
    </row>
    <row r="269" customHeight="1" spans="1:8">
      <c r="A269" s="36">
        <v>265</v>
      </c>
      <c r="B269" s="27" t="s">
        <v>1728</v>
      </c>
      <c r="C269" s="21" t="s">
        <v>68</v>
      </c>
      <c r="D269" s="20">
        <v>1.87</v>
      </c>
      <c r="E269" s="20">
        <v>1.87</v>
      </c>
      <c r="F269" s="20">
        <v>179.53</v>
      </c>
      <c r="G269" s="27">
        <f t="shared" si="4"/>
        <v>335.72</v>
      </c>
      <c r="H269" s="22" t="s">
        <v>1710</v>
      </c>
    </row>
    <row r="270" customHeight="1" spans="1:8">
      <c r="A270" s="36">
        <v>266</v>
      </c>
      <c r="B270" s="20" t="s">
        <v>1729</v>
      </c>
      <c r="C270" s="21" t="s">
        <v>44</v>
      </c>
      <c r="D270" s="20">
        <v>5.76</v>
      </c>
      <c r="E270" s="20">
        <v>5.76</v>
      </c>
      <c r="F270" s="20">
        <v>179.53</v>
      </c>
      <c r="G270" s="27">
        <f t="shared" si="4"/>
        <v>1034.09</v>
      </c>
      <c r="H270" s="22" t="s">
        <v>1710</v>
      </c>
    </row>
    <row r="271" customHeight="1" spans="1:8">
      <c r="A271" s="36">
        <v>267</v>
      </c>
      <c r="B271" s="27" t="s">
        <v>1730</v>
      </c>
      <c r="C271" s="21" t="s">
        <v>104</v>
      </c>
      <c r="D271" s="20">
        <v>5.83</v>
      </c>
      <c r="E271" s="20">
        <v>5.83</v>
      </c>
      <c r="F271" s="20">
        <v>179.53</v>
      </c>
      <c r="G271" s="27">
        <f t="shared" si="4"/>
        <v>1046.66</v>
      </c>
      <c r="H271" s="22" t="s">
        <v>1710</v>
      </c>
    </row>
    <row r="272" customHeight="1" spans="1:8">
      <c r="A272" s="36">
        <v>268</v>
      </c>
      <c r="B272" s="27" t="s">
        <v>1731</v>
      </c>
      <c r="C272" s="21" t="s">
        <v>19</v>
      </c>
      <c r="D272" s="20">
        <v>3.9</v>
      </c>
      <c r="E272" s="20">
        <v>3.9</v>
      </c>
      <c r="F272" s="20">
        <v>179.53</v>
      </c>
      <c r="G272" s="27">
        <f t="shared" si="4"/>
        <v>700.17</v>
      </c>
      <c r="H272" s="22" t="s">
        <v>1710</v>
      </c>
    </row>
    <row r="273" customHeight="1" spans="1:8">
      <c r="A273" s="36">
        <v>269</v>
      </c>
      <c r="B273" s="27" t="s">
        <v>1732</v>
      </c>
      <c r="C273" s="21" t="s">
        <v>798</v>
      </c>
      <c r="D273" s="20">
        <v>1.27</v>
      </c>
      <c r="E273" s="20">
        <v>1.27</v>
      </c>
      <c r="F273" s="20">
        <v>179.53</v>
      </c>
      <c r="G273" s="27">
        <f t="shared" si="4"/>
        <v>228</v>
      </c>
      <c r="H273" s="22" t="s">
        <v>1710</v>
      </c>
    </row>
    <row r="274" customHeight="1" spans="1:8">
      <c r="A274" s="36">
        <v>270</v>
      </c>
      <c r="B274" s="27" t="s">
        <v>1733</v>
      </c>
      <c r="C274" s="21" t="s">
        <v>142</v>
      </c>
      <c r="D274" s="20">
        <v>2.42</v>
      </c>
      <c r="E274" s="20">
        <v>2.42</v>
      </c>
      <c r="F274" s="20">
        <v>179.53</v>
      </c>
      <c r="G274" s="27">
        <f t="shared" si="4"/>
        <v>434.46</v>
      </c>
      <c r="H274" s="22" t="s">
        <v>1710</v>
      </c>
    </row>
    <row r="275" customHeight="1" spans="1:8">
      <c r="A275" s="36">
        <v>271</v>
      </c>
      <c r="B275" s="27" t="s">
        <v>1734</v>
      </c>
      <c r="C275" s="21" t="s">
        <v>15</v>
      </c>
      <c r="D275" s="20">
        <v>8.12</v>
      </c>
      <c r="E275" s="20">
        <v>8.12</v>
      </c>
      <c r="F275" s="20">
        <v>179.53</v>
      </c>
      <c r="G275" s="27">
        <f t="shared" si="4"/>
        <v>1457.78</v>
      </c>
      <c r="H275" s="22" t="s">
        <v>1710</v>
      </c>
    </row>
    <row r="276" customHeight="1" spans="1:8">
      <c r="A276" s="36">
        <v>272</v>
      </c>
      <c r="B276" s="27" t="s">
        <v>1735</v>
      </c>
      <c r="C276" s="21" t="s">
        <v>26</v>
      </c>
      <c r="D276" s="20">
        <v>11.69</v>
      </c>
      <c r="E276" s="20">
        <v>11.69</v>
      </c>
      <c r="F276" s="20">
        <v>179.53</v>
      </c>
      <c r="G276" s="27">
        <f t="shared" si="4"/>
        <v>2098.71</v>
      </c>
      <c r="H276" s="22" t="s">
        <v>1710</v>
      </c>
    </row>
    <row r="277" customHeight="1" spans="1:8">
      <c r="A277" s="36">
        <v>273</v>
      </c>
      <c r="B277" s="27" t="s">
        <v>1736</v>
      </c>
      <c r="C277" s="21" t="s">
        <v>26</v>
      </c>
      <c r="D277" s="20">
        <v>0.8</v>
      </c>
      <c r="E277" s="20">
        <v>0.8</v>
      </c>
      <c r="F277" s="20">
        <v>179.53</v>
      </c>
      <c r="G277" s="27">
        <f t="shared" si="4"/>
        <v>143.62</v>
      </c>
      <c r="H277" s="22" t="s">
        <v>1710</v>
      </c>
    </row>
    <row r="278" customHeight="1" spans="1:8">
      <c r="A278" s="36">
        <v>274</v>
      </c>
      <c r="B278" s="27" t="s">
        <v>1737</v>
      </c>
      <c r="C278" s="21" t="s">
        <v>426</v>
      </c>
      <c r="D278" s="20">
        <v>4.5</v>
      </c>
      <c r="E278" s="20">
        <v>4.5</v>
      </c>
      <c r="F278" s="20">
        <v>179.53</v>
      </c>
      <c r="G278" s="27">
        <f t="shared" si="4"/>
        <v>807.89</v>
      </c>
      <c r="H278" s="22" t="s">
        <v>1710</v>
      </c>
    </row>
    <row r="279" customHeight="1" spans="1:8">
      <c r="A279" s="36">
        <v>275</v>
      </c>
      <c r="B279" s="27" t="s">
        <v>1738</v>
      </c>
      <c r="C279" s="21" t="s">
        <v>23</v>
      </c>
      <c r="D279" s="20">
        <v>1.64</v>
      </c>
      <c r="E279" s="20">
        <v>1.64</v>
      </c>
      <c r="F279" s="20">
        <v>179.53</v>
      </c>
      <c r="G279" s="27">
        <f t="shared" si="4"/>
        <v>294.43</v>
      </c>
      <c r="H279" s="22" t="s">
        <v>1710</v>
      </c>
    </row>
    <row r="280" customHeight="1" spans="1:8">
      <c r="A280" s="36">
        <v>276</v>
      </c>
      <c r="B280" s="27" t="s">
        <v>1055</v>
      </c>
      <c r="C280" s="21" t="s">
        <v>15</v>
      </c>
      <c r="D280" s="20">
        <v>3.88</v>
      </c>
      <c r="E280" s="20">
        <v>3.88</v>
      </c>
      <c r="F280" s="20">
        <v>179.53</v>
      </c>
      <c r="G280" s="27">
        <f t="shared" si="4"/>
        <v>696.58</v>
      </c>
      <c r="H280" s="22" t="s">
        <v>1710</v>
      </c>
    </row>
    <row r="281" customHeight="1" spans="1:8">
      <c r="A281" s="36">
        <v>277</v>
      </c>
      <c r="B281" s="27" t="s">
        <v>1739</v>
      </c>
      <c r="C281" s="21" t="s">
        <v>68</v>
      </c>
      <c r="D281" s="20">
        <v>2.7</v>
      </c>
      <c r="E281" s="20">
        <v>2.7</v>
      </c>
      <c r="F281" s="20">
        <v>179.53</v>
      </c>
      <c r="G281" s="27">
        <f t="shared" si="4"/>
        <v>484.73</v>
      </c>
      <c r="H281" s="22" t="s">
        <v>1710</v>
      </c>
    </row>
    <row r="282" customHeight="1" spans="1:8">
      <c r="A282" s="36">
        <v>278</v>
      </c>
      <c r="B282" s="27" t="s">
        <v>1740</v>
      </c>
      <c r="C282" s="21" t="s">
        <v>17</v>
      </c>
      <c r="D282" s="20">
        <v>5.75</v>
      </c>
      <c r="E282" s="20">
        <v>5.75</v>
      </c>
      <c r="F282" s="20">
        <v>179.53</v>
      </c>
      <c r="G282" s="27">
        <f t="shared" si="4"/>
        <v>1032.3</v>
      </c>
      <c r="H282" s="22" t="s">
        <v>1710</v>
      </c>
    </row>
    <row r="283" customHeight="1" spans="1:8">
      <c r="A283" s="36">
        <v>279</v>
      </c>
      <c r="B283" s="27" t="s">
        <v>1741</v>
      </c>
      <c r="C283" s="21" t="s">
        <v>53</v>
      </c>
      <c r="D283" s="20">
        <v>5.65</v>
      </c>
      <c r="E283" s="20">
        <v>5.65</v>
      </c>
      <c r="F283" s="20">
        <v>179.53</v>
      </c>
      <c r="G283" s="27">
        <f t="shared" si="4"/>
        <v>1014.34</v>
      </c>
      <c r="H283" s="22" t="s">
        <v>1710</v>
      </c>
    </row>
    <row r="284" customHeight="1" spans="1:8">
      <c r="A284" s="36">
        <v>280</v>
      </c>
      <c r="B284" s="27" t="s">
        <v>1742</v>
      </c>
      <c r="C284" s="21" t="s">
        <v>26</v>
      </c>
      <c r="D284" s="20">
        <v>3.82</v>
      </c>
      <c r="E284" s="20">
        <v>3.82</v>
      </c>
      <c r="F284" s="20">
        <v>179.53</v>
      </c>
      <c r="G284" s="27">
        <f t="shared" si="4"/>
        <v>685.8</v>
      </c>
      <c r="H284" s="22" t="s">
        <v>1710</v>
      </c>
    </row>
    <row r="285" customHeight="1" spans="1:8">
      <c r="A285" s="36">
        <v>281</v>
      </c>
      <c r="B285" s="27" t="s">
        <v>1743</v>
      </c>
      <c r="C285" s="21" t="s">
        <v>59</v>
      </c>
      <c r="D285" s="20">
        <v>4.19</v>
      </c>
      <c r="E285" s="20">
        <v>4.19</v>
      </c>
      <c r="F285" s="20">
        <v>179.53</v>
      </c>
      <c r="G285" s="27">
        <f t="shared" si="4"/>
        <v>752.23</v>
      </c>
      <c r="H285" s="22" t="s">
        <v>1710</v>
      </c>
    </row>
    <row r="286" customHeight="1" spans="1:8">
      <c r="A286" s="36">
        <v>282</v>
      </c>
      <c r="B286" s="27" t="s">
        <v>1744</v>
      </c>
      <c r="C286" s="21" t="s">
        <v>89</v>
      </c>
      <c r="D286" s="20">
        <v>4.61</v>
      </c>
      <c r="E286" s="20">
        <v>4.61</v>
      </c>
      <c r="F286" s="20">
        <v>179.53</v>
      </c>
      <c r="G286" s="27">
        <f t="shared" si="4"/>
        <v>827.63</v>
      </c>
      <c r="H286" s="22" t="s">
        <v>1710</v>
      </c>
    </row>
    <row r="287" customHeight="1" spans="1:8">
      <c r="A287" s="36">
        <v>283</v>
      </c>
      <c r="B287" s="27" t="s">
        <v>892</v>
      </c>
      <c r="C287" s="21" t="s">
        <v>95</v>
      </c>
      <c r="D287" s="20">
        <v>2.29</v>
      </c>
      <c r="E287" s="20">
        <v>2.29</v>
      </c>
      <c r="F287" s="20">
        <v>179.53</v>
      </c>
      <c r="G287" s="27">
        <f t="shared" si="4"/>
        <v>411.12</v>
      </c>
      <c r="H287" s="22" t="s">
        <v>1710</v>
      </c>
    </row>
    <row r="288" customHeight="1" spans="1:8">
      <c r="A288" s="36">
        <v>284</v>
      </c>
      <c r="B288" s="27" t="s">
        <v>1745</v>
      </c>
      <c r="C288" s="21" t="s">
        <v>19</v>
      </c>
      <c r="D288" s="20">
        <v>6.09</v>
      </c>
      <c r="E288" s="20">
        <v>6.09</v>
      </c>
      <c r="F288" s="20">
        <v>179.53</v>
      </c>
      <c r="G288" s="27">
        <f t="shared" si="4"/>
        <v>1093.34</v>
      </c>
      <c r="H288" s="22" t="s">
        <v>1710</v>
      </c>
    </row>
    <row r="289" customHeight="1" spans="1:8">
      <c r="A289" s="36">
        <v>285</v>
      </c>
      <c r="B289" s="27" t="s">
        <v>1746</v>
      </c>
      <c r="C289" s="21" t="s">
        <v>35</v>
      </c>
      <c r="D289" s="20">
        <v>1.36</v>
      </c>
      <c r="E289" s="20">
        <v>1.36</v>
      </c>
      <c r="F289" s="20">
        <v>179.53</v>
      </c>
      <c r="G289" s="27">
        <f t="shared" si="4"/>
        <v>244.16</v>
      </c>
      <c r="H289" s="22" t="s">
        <v>1710</v>
      </c>
    </row>
    <row r="290" customHeight="1" spans="1:8">
      <c r="A290" s="36">
        <v>286</v>
      </c>
      <c r="B290" s="27" t="s">
        <v>877</v>
      </c>
      <c r="C290" s="21" t="s">
        <v>354</v>
      </c>
      <c r="D290" s="20">
        <v>2.82</v>
      </c>
      <c r="E290" s="20">
        <v>2.82</v>
      </c>
      <c r="F290" s="20">
        <v>179.53</v>
      </c>
      <c r="G290" s="27">
        <f t="shared" si="4"/>
        <v>506.27</v>
      </c>
      <c r="H290" s="22" t="s">
        <v>1710</v>
      </c>
    </row>
    <row r="291" customHeight="1" spans="1:8">
      <c r="A291" s="36">
        <v>287</v>
      </c>
      <c r="B291" s="27" t="s">
        <v>1747</v>
      </c>
      <c r="C291" s="21" t="s">
        <v>73</v>
      </c>
      <c r="D291" s="20">
        <v>4.17</v>
      </c>
      <c r="E291" s="20">
        <v>4.17</v>
      </c>
      <c r="F291" s="20">
        <v>179.53</v>
      </c>
      <c r="G291" s="27">
        <f t="shared" si="4"/>
        <v>748.64</v>
      </c>
      <c r="H291" s="22" t="s">
        <v>1710</v>
      </c>
    </row>
    <row r="292" customHeight="1" spans="1:8">
      <c r="A292" s="36">
        <v>288</v>
      </c>
      <c r="B292" s="27" t="s">
        <v>1748</v>
      </c>
      <c r="C292" s="21" t="s">
        <v>172</v>
      </c>
      <c r="D292" s="20">
        <v>1.73</v>
      </c>
      <c r="E292" s="20">
        <v>1.73</v>
      </c>
      <c r="F292" s="20">
        <v>179.53</v>
      </c>
      <c r="G292" s="27">
        <f t="shared" si="4"/>
        <v>310.59</v>
      </c>
      <c r="H292" s="22" t="s">
        <v>1710</v>
      </c>
    </row>
    <row r="293" customHeight="1" spans="1:8">
      <c r="A293" s="36">
        <v>289</v>
      </c>
      <c r="B293" s="27" t="s">
        <v>1749</v>
      </c>
      <c r="C293" s="21" t="s">
        <v>519</v>
      </c>
      <c r="D293" s="20">
        <v>5.92</v>
      </c>
      <c r="E293" s="20">
        <v>5.92</v>
      </c>
      <c r="F293" s="20">
        <v>179.53</v>
      </c>
      <c r="G293" s="27">
        <f t="shared" si="4"/>
        <v>1062.82</v>
      </c>
      <c r="H293" s="22" t="s">
        <v>1710</v>
      </c>
    </row>
    <row r="294" customHeight="1" spans="1:8">
      <c r="A294" s="36">
        <v>290</v>
      </c>
      <c r="B294" s="27" t="s">
        <v>1750</v>
      </c>
      <c r="C294" s="21" t="s">
        <v>28</v>
      </c>
      <c r="D294" s="20">
        <v>4.39</v>
      </c>
      <c r="E294" s="20">
        <v>4.39</v>
      </c>
      <c r="F294" s="20">
        <v>179.53</v>
      </c>
      <c r="G294" s="27">
        <f t="shared" si="4"/>
        <v>788.14</v>
      </c>
      <c r="H294" s="22" t="s">
        <v>1710</v>
      </c>
    </row>
    <row r="295" customHeight="1" spans="1:8">
      <c r="A295" s="36">
        <v>291</v>
      </c>
      <c r="B295" s="27" t="s">
        <v>1751</v>
      </c>
      <c r="C295" s="21" t="s">
        <v>26</v>
      </c>
      <c r="D295" s="20">
        <v>5.35</v>
      </c>
      <c r="E295" s="20">
        <v>5.35</v>
      </c>
      <c r="F295" s="20">
        <v>179.53</v>
      </c>
      <c r="G295" s="27">
        <f t="shared" si="4"/>
        <v>960.49</v>
      </c>
      <c r="H295" s="22" t="s">
        <v>1710</v>
      </c>
    </row>
    <row r="296" customHeight="1" spans="1:8">
      <c r="A296" s="36">
        <v>292</v>
      </c>
      <c r="B296" s="27" t="s">
        <v>1752</v>
      </c>
      <c r="C296" s="21" t="s">
        <v>451</v>
      </c>
      <c r="D296" s="20">
        <v>6.71</v>
      </c>
      <c r="E296" s="20">
        <v>6.71</v>
      </c>
      <c r="F296" s="20">
        <v>179.53</v>
      </c>
      <c r="G296" s="27">
        <f t="shared" si="4"/>
        <v>1204.65</v>
      </c>
      <c r="H296" s="22" t="s">
        <v>1710</v>
      </c>
    </row>
    <row r="297" customHeight="1" spans="1:8">
      <c r="A297" s="36">
        <v>293</v>
      </c>
      <c r="B297" s="27" t="s">
        <v>1753</v>
      </c>
      <c r="C297" s="21" t="s">
        <v>110</v>
      </c>
      <c r="D297" s="20">
        <v>4.06</v>
      </c>
      <c r="E297" s="20">
        <v>4.06</v>
      </c>
      <c r="F297" s="20">
        <v>179.53</v>
      </c>
      <c r="G297" s="27">
        <f t="shared" si="4"/>
        <v>728.89</v>
      </c>
      <c r="H297" s="22" t="s">
        <v>1710</v>
      </c>
    </row>
    <row r="298" customHeight="1" spans="1:8">
      <c r="A298" s="36">
        <v>294</v>
      </c>
      <c r="B298" s="27" t="s">
        <v>1754</v>
      </c>
      <c r="C298" s="21" t="s">
        <v>28</v>
      </c>
      <c r="D298" s="20">
        <v>3.58</v>
      </c>
      <c r="E298" s="20">
        <v>3.58</v>
      </c>
      <c r="F298" s="20">
        <v>179.53</v>
      </c>
      <c r="G298" s="27">
        <f t="shared" si="4"/>
        <v>642.72</v>
      </c>
      <c r="H298" s="22" t="s">
        <v>1710</v>
      </c>
    </row>
    <row r="299" customHeight="1" spans="1:8">
      <c r="A299" s="36">
        <v>295</v>
      </c>
      <c r="B299" s="27" t="s">
        <v>271</v>
      </c>
      <c r="C299" s="21" t="s">
        <v>134</v>
      </c>
      <c r="D299" s="20">
        <v>0.52</v>
      </c>
      <c r="E299" s="20">
        <v>0.52</v>
      </c>
      <c r="F299" s="20">
        <v>179.53</v>
      </c>
      <c r="G299" s="27">
        <f t="shared" si="4"/>
        <v>93.36</v>
      </c>
      <c r="H299" s="22" t="s">
        <v>1710</v>
      </c>
    </row>
    <row r="300" customHeight="1" spans="1:8">
      <c r="A300" s="36">
        <v>296</v>
      </c>
      <c r="B300" s="27" t="s">
        <v>1755</v>
      </c>
      <c r="C300" s="21" t="s">
        <v>41</v>
      </c>
      <c r="D300" s="20">
        <v>2.15</v>
      </c>
      <c r="E300" s="20">
        <v>2.15</v>
      </c>
      <c r="F300" s="20">
        <v>179.53</v>
      </c>
      <c r="G300" s="27">
        <f t="shared" si="4"/>
        <v>385.99</v>
      </c>
      <c r="H300" s="22" t="s">
        <v>1710</v>
      </c>
    </row>
    <row r="301" customHeight="1" spans="1:8">
      <c r="A301" s="36">
        <v>297</v>
      </c>
      <c r="B301" s="27" t="s">
        <v>1756</v>
      </c>
      <c r="C301" s="21" t="s">
        <v>134</v>
      </c>
      <c r="D301" s="20">
        <v>1.82</v>
      </c>
      <c r="E301" s="20">
        <v>1.82</v>
      </c>
      <c r="F301" s="20">
        <v>179.53</v>
      </c>
      <c r="G301" s="27">
        <f t="shared" si="4"/>
        <v>326.74</v>
      </c>
      <c r="H301" s="22" t="s">
        <v>1710</v>
      </c>
    </row>
    <row r="302" customHeight="1" spans="1:8">
      <c r="A302" s="36">
        <v>298</v>
      </c>
      <c r="B302" s="27" t="s">
        <v>1757</v>
      </c>
      <c r="C302" s="21" t="s">
        <v>414</v>
      </c>
      <c r="D302" s="20">
        <v>1.13</v>
      </c>
      <c r="E302" s="20">
        <v>1.13</v>
      </c>
      <c r="F302" s="20">
        <v>179.53</v>
      </c>
      <c r="G302" s="27">
        <f t="shared" si="4"/>
        <v>202.87</v>
      </c>
      <c r="H302" s="22" t="s">
        <v>1710</v>
      </c>
    </row>
    <row r="303" customHeight="1" spans="1:8">
      <c r="A303" s="36">
        <v>299</v>
      </c>
      <c r="B303" s="27" t="s">
        <v>1758</v>
      </c>
      <c r="C303" s="21" t="s">
        <v>65</v>
      </c>
      <c r="D303" s="20">
        <v>2.98</v>
      </c>
      <c r="E303" s="20">
        <v>2.98</v>
      </c>
      <c r="F303" s="20">
        <v>179.53</v>
      </c>
      <c r="G303" s="27">
        <f t="shared" si="4"/>
        <v>535</v>
      </c>
      <c r="H303" s="22" t="s">
        <v>1710</v>
      </c>
    </row>
    <row r="304" customHeight="1" spans="1:8">
      <c r="A304" s="36">
        <v>300</v>
      </c>
      <c r="B304" s="27" t="s">
        <v>1759</v>
      </c>
      <c r="C304" s="21" t="s">
        <v>39</v>
      </c>
      <c r="D304" s="20">
        <v>6.11</v>
      </c>
      <c r="E304" s="20">
        <v>6.11</v>
      </c>
      <c r="F304" s="20">
        <v>179.53</v>
      </c>
      <c r="G304" s="27">
        <f t="shared" si="4"/>
        <v>1096.93</v>
      </c>
      <c r="H304" s="22" t="s">
        <v>1710</v>
      </c>
    </row>
    <row r="305" customHeight="1" spans="1:8">
      <c r="A305" s="36">
        <v>301</v>
      </c>
      <c r="B305" s="27" t="s">
        <v>1760</v>
      </c>
      <c r="C305" s="21" t="s">
        <v>142</v>
      </c>
      <c r="D305" s="20">
        <v>0.76</v>
      </c>
      <c r="E305" s="20">
        <v>0.76</v>
      </c>
      <c r="F305" s="20">
        <v>179.53</v>
      </c>
      <c r="G305" s="27">
        <f t="shared" si="4"/>
        <v>136.44</v>
      </c>
      <c r="H305" s="22" t="s">
        <v>1761</v>
      </c>
    </row>
    <row r="306" customHeight="1" spans="1:8">
      <c r="A306" s="36">
        <v>302</v>
      </c>
      <c r="B306" s="27" t="s">
        <v>1762</v>
      </c>
      <c r="C306" s="21" t="s">
        <v>798</v>
      </c>
      <c r="D306" s="20">
        <v>4.72</v>
      </c>
      <c r="E306" s="20">
        <v>4.72</v>
      </c>
      <c r="F306" s="20">
        <v>179.53</v>
      </c>
      <c r="G306" s="27">
        <f t="shared" si="4"/>
        <v>847.38</v>
      </c>
      <c r="H306" s="22" t="s">
        <v>1761</v>
      </c>
    </row>
    <row r="307" customHeight="1" spans="1:8">
      <c r="A307" s="36">
        <v>303</v>
      </c>
      <c r="B307" s="27" t="s">
        <v>1763</v>
      </c>
      <c r="C307" s="21" t="s">
        <v>174</v>
      </c>
      <c r="D307" s="20">
        <v>3.83</v>
      </c>
      <c r="E307" s="20">
        <v>3.83</v>
      </c>
      <c r="F307" s="20">
        <v>179.53</v>
      </c>
      <c r="G307" s="27">
        <f t="shared" si="4"/>
        <v>687.6</v>
      </c>
      <c r="H307" s="22" t="s">
        <v>1761</v>
      </c>
    </row>
    <row r="308" customHeight="1" spans="1:8">
      <c r="A308" s="36">
        <v>304</v>
      </c>
      <c r="B308" s="27" t="s">
        <v>1764</v>
      </c>
      <c r="C308" s="21" t="s">
        <v>19</v>
      </c>
      <c r="D308" s="20">
        <v>4.71</v>
      </c>
      <c r="E308" s="20">
        <v>4.71</v>
      </c>
      <c r="F308" s="20">
        <v>179.53</v>
      </c>
      <c r="G308" s="27">
        <f t="shared" si="4"/>
        <v>845.59</v>
      </c>
      <c r="H308" s="22" t="s">
        <v>1761</v>
      </c>
    </row>
    <row r="309" customHeight="1" spans="1:8">
      <c r="A309" s="36">
        <v>305</v>
      </c>
      <c r="B309" s="27" t="s">
        <v>1400</v>
      </c>
      <c r="C309" s="21" t="s">
        <v>26</v>
      </c>
      <c r="D309" s="20">
        <v>2.02</v>
      </c>
      <c r="E309" s="20">
        <v>2.02</v>
      </c>
      <c r="F309" s="20">
        <v>179.53</v>
      </c>
      <c r="G309" s="27">
        <f t="shared" si="4"/>
        <v>362.65</v>
      </c>
      <c r="H309" s="22" t="s">
        <v>1761</v>
      </c>
    </row>
    <row r="310" customHeight="1" spans="1:8">
      <c r="A310" s="36">
        <v>306</v>
      </c>
      <c r="B310" s="27" t="s">
        <v>1765</v>
      </c>
      <c r="C310" s="21" t="s">
        <v>1648</v>
      </c>
      <c r="D310" s="20">
        <v>0.9</v>
      </c>
      <c r="E310" s="20">
        <v>0.9</v>
      </c>
      <c r="F310" s="20">
        <v>179.53</v>
      </c>
      <c r="G310" s="27">
        <f t="shared" si="4"/>
        <v>161.58</v>
      </c>
      <c r="H310" s="22" t="s">
        <v>1761</v>
      </c>
    </row>
    <row r="311" customHeight="1" spans="1:8">
      <c r="A311" s="36">
        <v>307</v>
      </c>
      <c r="B311" s="27" t="s">
        <v>1766</v>
      </c>
      <c r="C311" s="21" t="s">
        <v>12</v>
      </c>
      <c r="D311" s="20">
        <v>5.29</v>
      </c>
      <c r="E311" s="20">
        <v>5.29</v>
      </c>
      <c r="F311" s="20">
        <v>179.53</v>
      </c>
      <c r="G311" s="27">
        <f t="shared" si="4"/>
        <v>949.71</v>
      </c>
      <c r="H311" s="22" t="s">
        <v>1761</v>
      </c>
    </row>
    <row r="312" customHeight="1" spans="1:8">
      <c r="A312" s="36">
        <v>308</v>
      </c>
      <c r="B312" s="27" t="s">
        <v>1767</v>
      </c>
      <c r="C312" s="21" t="s">
        <v>354</v>
      </c>
      <c r="D312" s="20">
        <v>4.83</v>
      </c>
      <c r="E312" s="20">
        <v>4.83</v>
      </c>
      <c r="F312" s="20">
        <v>179.53</v>
      </c>
      <c r="G312" s="27">
        <f t="shared" si="4"/>
        <v>867.13</v>
      </c>
      <c r="H312" s="22" t="s">
        <v>1761</v>
      </c>
    </row>
    <row r="313" customHeight="1" spans="1:8">
      <c r="A313" s="36">
        <v>309</v>
      </c>
      <c r="B313" s="27" t="s">
        <v>1768</v>
      </c>
      <c r="C313" s="21" t="s">
        <v>28</v>
      </c>
      <c r="D313" s="20">
        <v>6.54</v>
      </c>
      <c r="E313" s="20">
        <v>6.54</v>
      </c>
      <c r="F313" s="20">
        <v>179.53</v>
      </c>
      <c r="G313" s="27">
        <f t="shared" si="4"/>
        <v>1174.13</v>
      </c>
      <c r="H313" s="22" t="s">
        <v>1761</v>
      </c>
    </row>
    <row r="314" customHeight="1" spans="1:8">
      <c r="A314" s="36">
        <v>310</v>
      </c>
      <c r="B314" s="27" t="s">
        <v>1769</v>
      </c>
      <c r="C314" s="21" t="s">
        <v>53</v>
      </c>
      <c r="D314" s="20">
        <v>6.61</v>
      </c>
      <c r="E314" s="20">
        <v>6.61</v>
      </c>
      <c r="F314" s="20">
        <v>179.53</v>
      </c>
      <c r="G314" s="27">
        <f t="shared" si="4"/>
        <v>1186.69</v>
      </c>
      <c r="H314" s="22" t="s">
        <v>1761</v>
      </c>
    </row>
    <row r="315" customHeight="1" spans="1:8">
      <c r="A315" s="36">
        <v>311</v>
      </c>
      <c r="B315" s="27" t="s">
        <v>1770</v>
      </c>
      <c r="C315" s="21" t="s">
        <v>53</v>
      </c>
      <c r="D315" s="20">
        <v>3.18</v>
      </c>
      <c r="E315" s="20">
        <v>3.18</v>
      </c>
      <c r="F315" s="20">
        <v>179.53</v>
      </c>
      <c r="G315" s="27">
        <f t="shared" si="4"/>
        <v>570.91</v>
      </c>
      <c r="H315" s="22" t="s">
        <v>1761</v>
      </c>
    </row>
    <row r="316" customHeight="1" spans="1:8">
      <c r="A316" s="36">
        <v>312</v>
      </c>
      <c r="B316" s="27" t="s">
        <v>1771</v>
      </c>
      <c r="C316" s="21" t="s">
        <v>26</v>
      </c>
      <c r="D316" s="20">
        <v>3.7</v>
      </c>
      <c r="E316" s="20">
        <v>3.7</v>
      </c>
      <c r="F316" s="20">
        <v>179.53</v>
      </c>
      <c r="G316" s="27">
        <f t="shared" si="4"/>
        <v>664.26</v>
      </c>
      <c r="H316" s="22" t="s">
        <v>1761</v>
      </c>
    </row>
    <row r="317" customHeight="1" spans="1:8">
      <c r="A317" s="36">
        <v>313</v>
      </c>
      <c r="B317" s="27" t="s">
        <v>1772</v>
      </c>
      <c r="C317" s="21" t="s">
        <v>44</v>
      </c>
      <c r="D317" s="20">
        <v>6.12</v>
      </c>
      <c r="E317" s="20">
        <v>6.12</v>
      </c>
      <c r="F317" s="20">
        <v>179.53</v>
      </c>
      <c r="G317" s="27">
        <f t="shared" si="4"/>
        <v>1098.72</v>
      </c>
      <c r="H317" s="22" t="s">
        <v>1761</v>
      </c>
    </row>
    <row r="318" customHeight="1" spans="1:8">
      <c r="A318" s="36">
        <v>314</v>
      </c>
      <c r="B318" s="27" t="s">
        <v>1773</v>
      </c>
      <c r="C318" s="21" t="s">
        <v>451</v>
      </c>
      <c r="D318" s="20">
        <v>3.32</v>
      </c>
      <c r="E318" s="20">
        <v>3.32</v>
      </c>
      <c r="F318" s="20">
        <v>179.53</v>
      </c>
      <c r="G318" s="27">
        <f t="shared" si="4"/>
        <v>596.04</v>
      </c>
      <c r="H318" s="22" t="s">
        <v>1761</v>
      </c>
    </row>
    <row r="319" customHeight="1" spans="1:8">
      <c r="A319" s="36">
        <v>315</v>
      </c>
      <c r="B319" s="20" t="s">
        <v>1774</v>
      </c>
      <c r="C319" s="21" t="s">
        <v>53</v>
      </c>
      <c r="D319" s="20">
        <v>4.2</v>
      </c>
      <c r="E319" s="20">
        <v>4.2</v>
      </c>
      <c r="F319" s="20">
        <v>179.53</v>
      </c>
      <c r="G319" s="27">
        <f t="shared" si="4"/>
        <v>754.03</v>
      </c>
      <c r="H319" s="22" t="s">
        <v>1761</v>
      </c>
    </row>
    <row r="320" customHeight="1" spans="1:8">
      <c r="A320" s="36">
        <v>316</v>
      </c>
      <c r="B320" s="27" t="s">
        <v>1775</v>
      </c>
      <c r="C320" s="21" t="s">
        <v>451</v>
      </c>
      <c r="D320" s="20">
        <v>2.36</v>
      </c>
      <c r="E320" s="20">
        <v>2.36</v>
      </c>
      <c r="F320" s="20">
        <v>179.53</v>
      </c>
      <c r="G320" s="27">
        <f t="shared" si="4"/>
        <v>423.69</v>
      </c>
      <c r="H320" s="22" t="s">
        <v>1761</v>
      </c>
    </row>
    <row r="321" customHeight="1" spans="1:8">
      <c r="A321" s="36">
        <v>317</v>
      </c>
      <c r="B321" s="27" t="s">
        <v>1445</v>
      </c>
      <c r="C321" s="21" t="s">
        <v>53</v>
      </c>
      <c r="D321" s="20">
        <v>4.8</v>
      </c>
      <c r="E321" s="20">
        <v>4.8</v>
      </c>
      <c r="F321" s="20">
        <v>179.53</v>
      </c>
      <c r="G321" s="27">
        <f t="shared" si="4"/>
        <v>861.74</v>
      </c>
      <c r="H321" s="22" t="s">
        <v>1761</v>
      </c>
    </row>
    <row r="322" customHeight="1" spans="1:8">
      <c r="A322" s="36">
        <v>318</v>
      </c>
      <c r="B322" s="20" t="s">
        <v>1776</v>
      </c>
      <c r="C322" s="21" t="s">
        <v>15</v>
      </c>
      <c r="D322" s="20">
        <v>1.09</v>
      </c>
      <c r="E322" s="20">
        <v>1.09</v>
      </c>
      <c r="F322" s="20">
        <v>179.53</v>
      </c>
      <c r="G322" s="27">
        <f t="shared" si="4"/>
        <v>195.69</v>
      </c>
      <c r="H322" s="22" t="s">
        <v>1761</v>
      </c>
    </row>
    <row r="323" customHeight="1" spans="1:8">
      <c r="A323" s="36">
        <v>319</v>
      </c>
      <c r="B323" s="27" t="s">
        <v>1777</v>
      </c>
      <c r="C323" s="21" t="s">
        <v>41</v>
      </c>
      <c r="D323" s="20">
        <v>5.27</v>
      </c>
      <c r="E323" s="20">
        <v>5.27</v>
      </c>
      <c r="F323" s="20">
        <v>179.53</v>
      </c>
      <c r="G323" s="27">
        <f t="shared" si="4"/>
        <v>946.12</v>
      </c>
      <c r="H323" s="22" t="s">
        <v>1761</v>
      </c>
    </row>
    <row r="324" customHeight="1" spans="1:8">
      <c r="A324" s="36">
        <v>320</v>
      </c>
      <c r="B324" s="27" t="s">
        <v>1428</v>
      </c>
      <c r="C324" s="21" t="s">
        <v>142</v>
      </c>
      <c r="D324" s="20">
        <v>2.65</v>
      </c>
      <c r="E324" s="20">
        <v>2.65</v>
      </c>
      <c r="F324" s="20">
        <v>179.53</v>
      </c>
      <c r="G324" s="27">
        <f t="shared" si="4"/>
        <v>475.75</v>
      </c>
      <c r="H324" s="22" t="s">
        <v>1761</v>
      </c>
    </row>
    <row r="325" customHeight="1" spans="1:8">
      <c r="A325" s="36">
        <v>321</v>
      </c>
      <c r="B325" s="27" t="s">
        <v>1778</v>
      </c>
      <c r="C325" s="21" t="s">
        <v>48</v>
      </c>
      <c r="D325" s="20">
        <v>3.78</v>
      </c>
      <c r="E325" s="20">
        <v>3.78</v>
      </c>
      <c r="F325" s="20">
        <v>179.53</v>
      </c>
      <c r="G325" s="27">
        <f t="shared" ref="G325:G388" si="5">ROUND(E325*F325,2)</f>
        <v>678.62</v>
      </c>
      <c r="H325" s="22" t="s">
        <v>1761</v>
      </c>
    </row>
    <row r="326" customHeight="1" spans="1:8">
      <c r="A326" s="36">
        <v>322</v>
      </c>
      <c r="B326" s="27" t="s">
        <v>1450</v>
      </c>
      <c r="C326" s="21" t="s">
        <v>53</v>
      </c>
      <c r="D326" s="20">
        <v>7.32</v>
      </c>
      <c r="E326" s="20">
        <v>7.32</v>
      </c>
      <c r="F326" s="20">
        <v>179.53</v>
      </c>
      <c r="G326" s="27">
        <f t="shared" si="5"/>
        <v>1314.16</v>
      </c>
      <c r="H326" s="22" t="s">
        <v>1761</v>
      </c>
    </row>
    <row r="327" customHeight="1" spans="1:8">
      <c r="A327" s="36">
        <v>323</v>
      </c>
      <c r="B327" s="27" t="s">
        <v>1779</v>
      </c>
      <c r="C327" s="21" t="s">
        <v>41</v>
      </c>
      <c r="D327" s="20">
        <v>4.44</v>
      </c>
      <c r="E327" s="20">
        <v>4.44</v>
      </c>
      <c r="F327" s="20">
        <v>179.53</v>
      </c>
      <c r="G327" s="27">
        <f t="shared" si="5"/>
        <v>797.11</v>
      </c>
      <c r="H327" s="22" t="s">
        <v>1761</v>
      </c>
    </row>
    <row r="328" customHeight="1" spans="1:8">
      <c r="A328" s="36">
        <v>324</v>
      </c>
      <c r="B328" s="27" t="s">
        <v>1780</v>
      </c>
      <c r="C328" s="21" t="s">
        <v>56</v>
      </c>
      <c r="D328" s="20">
        <v>6.57</v>
      </c>
      <c r="E328" s="20">
        <v>6.57</v>
      </c>
      <c r="F328" s="20">
        <v>179.53</v>
      </c>
      <c r="G328" s="27">
        <f t="shared" si="5"/>
        <v>1179.51</v>
      </c>
      <c r="H328" s="22" t="s">
        <v>1761</v>
      </c>
    </row>
    <row r="329" customHeight="1" spans="1:8">
      <c r="A329" s="36">
        <v>325</v>
      </c>
      <c r="B329" s="27" t="s">
        <v>1781</v>
      </c>
      <c r="C329" s="21" t="s">
        <v>89</v>
      </c>
      <c r="D329" s="20">
        <v>4.55</v>
      </c>
      <c r="E329" s="20">
        <v>4.55</v>
      </c>
      <c r="F329" s="20">
        <v>179.53</v>
      </c>
      <c r="G329" s="27">
        <f t="shared" si="5"/>
        <v>816.86</v>
      </c>
      <c r="H329" s="22" t="s">
        <v>1761</v>
      </c>
    </row>
    <row r="330" customHeight="1" spans="1:8">
      <c r="A330" s="36">
        <v>326</v>
      </c>
      <c r="B330" s="27" t="s">
        <v>1782</v>
      </c>
      <c r="C330" s="21" t="s">
        <v>28</v>
      </c>
      <c r="D330" s="20">
        <v>4.79</v>
      </c>
      <c r="E330" s="20">
        <v>4.79</v>
      </c>
      <c r="F330" s="20">
        <v>179.53</v>
      </c>
      <c r="G330" s="27">
        <f t="shared" si="5"/>
        <v>859.95</v>
      </c>
      <c r="H330" s="22" t="s">
        <v>1761</v>
      </c>
    </row>
    <row r="331" customHeight="1" spans="1:8">
      <c r="A331" s="36">
        <v>327</v>
      </c>
      <c r="B331" s="27" t="s">
        <v>1783</v>
      </c>
      <c r="C331" s="21" t="s">
        <v>95</v>
      </c>
      <c r="D331" s="20">
        <v>6.17</v>
      </c>
      <c r="E331" s="20">
        <v>6.17</v>
      </c>
      <c r="F331" s="20">
        <v>179.53</v>
      </c>
      <c r="G331" s="27">
        <f t="shared" si="5"/>
        <v>1107.7</v>
      </c>
      <c r="H331" s="22" t="s">
        <v>1761</v>
      </c>
    </row>
    <row r="332" customHeight="1" spans="1:8">
      <c r="A332" s="36">
        <v>328</v>
      </c>
      <c r="B332" s="27" t="s">
        <v>1784</v>
      </c>
      <c r="C332" s="21" t="s">
        <v>12</v>
      </c>
      <c r="D332" s="20">
        <v>5.45</v>
      </c>
      <c r="E332" s="20">
        <v>5.45</v>
      </c>
      <c r="F332" s="20">
        <v>179.53</v>
      </c>
      <c r="G332" s="27">
        <f t="shared" si="5"/>
        <v>978.44</v>
      </c>
      <c r="H332" s="22" t="s">
        <v>1761</v>
      </c>
    </row>
    <row r="333" customHeight="1" spans="1:8">
      <c r="A333" s="36">
        <v>329</v>
      </c>
      <c r="B333" s="27" t="s">
        <v>1785</v>
      </c>
      <c r="C333" s="21" t="s">
        <v>26</v>
      </c>
      <c r="D333" s="20">
        <v>3.65</v>
      </c>
      <c r="E333" s="20">
        <v>3.65</v>
      </c>
      <c r="F333" s="20">
        <v>179.53</v>
      </c>
      <c r="G333" s="27">
        <f t="shared" si="5"/>
        <v>655.28</v>
      </c>
      <c r="H333" s="22" t="s">
        <v>1761</v>
      </c>
    </row>
    <row r="334" customHeight="1" spans="1:8">
      <c r="A334" s="36">
        <v>330</v>
      </c>
      <c r="B334" s="27" t="s">
        <v>1374</v>
      </c>
      <c r="C334" s="21" t="s">
        <v>23</v>
      </c>
      <c r="D334" s="20">
        <v>0.07</v>
      </c>
      <c r="E334" s="20">
        <v>0.07</v>
      </c>
      <c r="F334" s="20">
        <v>179.53</v>
      </c>
      <c r="G334" s="27">
        <f t="shared" si="5"/>
        <v>12.57</v>
      </c>
      <c r="H334" s="22" t="s">
        <v>1761</v>
      </c>
    </row>
    <row r="335" customHeight="1" spans="1:8">
      <c r="A335" s="36">
        <v>331</v>
      </c>
      <c r="B335" s="27" t="s">
        <v>1786</v>
      </c>
      <c r="C335" s="21" t="s">
        <v>12</v>
      </c>
      <c r="D335" s="20">
        <v>4.23</v>
      </c>
      <c r="E335" s="20">
        <v>4.23</v>
      </c>
      <c r="F335" s="20">
        <v>179.53</v>
      </c>
      <c r="G335" s="27">
        <f t="shared" si="5"/>
        <v>759.41</v>
      </c>
      <c r="H335" s="22" t="s">
        <v>1761</v>
      </c>
    </row>
    <row r="336" customHeight="1" spans="1:8">
      <c r="A336" s="36">
        <v>332</v>
      </c>
      <c r="B336" s="27" t="s">
        <v>1787</v>
      </c>
      <c r="C336" s="21" t="s">
        <v>12</v>
      </c>
      <c r="D336" s="20">
        <v>4.77</v>
      </c>
      <c r="E336" s="20">
        <v>4.77</v>
      </c>
      <c r="F336" s="20">
        <v>179.53</v>
      </c>
      <c r="G336" s="27">
        <f t="shared" si="5"/>
        <v>856.36</v>
      </c>
      <c r="H336" s="22" t="s">
        <v>1761</v>
      </c>
    </row>
    <row r="337" customHeight="1" spans="1:8">
      <c r="A337" s="36">
        <v>333</v>
      </c>
      <c r="B337" s="27" t="s">
        <v>1788</v>
      </c>
      <c r="C337" s="21" t="s">
        <v>68</v>
      </c>
      <c r="D337" s="20">
        <v>6.78</v>
      </c>
      <c r="E337" s="20">
        <v>6.78</v>
      </c>
      <c r="F337" s="20">
        <v>179.53</v>
      </c>
      <c r="G337" s="27">
        <f t="shared" si="5"/>
        <v>1217.21</v>
      </c>
      <c r="H337" s="22" t="s">
        <v>1789</v>
      </c>
    </row>
    <row r="338" customHeight="1" spans="1:8">
      <c r="A338" s="36">
        <v>334</v>
      </c>
      <c r="B338" s="27" t="s">
        <v>1790</v>
      </c>
      <c r="C338" s="21" t="s">
        <v>12</v>
      </c>
      <c r="D338" s="20">
        <v>2.87</v>
      </c>
      <c r="E338" s="20">
        <v>2.87</v>
      </c>
      <c r="F338" s="20">
        <v>179.53</v>
      </c>
      <c r="G338" s="27">
        <f t="shared" si="5"/>
        <v>515.25</v>
      </c>
      <c r="H338" s="22" t="s">
        <v>1789</v>
      </c>
    </row>
    <row r="339" customHeight="1" spans="1:8">
      <c r="A339" s="36">
        <v>335</v>
      </c>
      <c r="B339" s="27" t="s">
        <v>1424</v>
      </c>
      <c r="C339" s="21" t="s">
        <v>39</v>
      </c>
      <c r="D339" s="20">
        <v>6.48</v>
      </c>
      <c r="E339" s="20">
        <v>6.48</v>
      </c>
      <c r="F339" s="20">
        <v>179.53</v>
      </c>
      <c r="G339" s="27">
        <f t="shared" si="5"/>
        <v>1163.35</v>
      </c>
      <c r="H339" s="22" t="s">
        <v>1789</v>
      </c>
    </row>
    <row r="340" customHeight="1" spans="1:8">
      <c r="A340" s="36">
        <v>336</v>
      </c>
      <c r="B340" s="27" t="s">
        <v>1791</v>
      </c>
      <c r="C340" s="21" t="s">
        <v>1792</v>
      </c>
      <c r="D340" s="20">
        <v>6</v>
      </c>
      <c r="E340" s="20">
        <v>6</v>
      </c>
      <c r="F340" s="20">
        <v>179.53</v>
      </c>
      <c r="G340" s="27">
        <f t="shared" si="5"/>
        <v>1077.18</v>
      </c>
      <c r="H340" s="22" t="s">
        <v>1789</v>
      </c>
    </row>
    <row r="341" customHeight="1" spans="1:8">
      <c r="A341" s="36">
        <v>337</v>
      </c>
      <c r="B341" s="27" t="s">
        <v>1400</v>
      </c>
      <c r="C341" s="21" t="s">
        <v>39</v>
      </c>
      <c r="D341" s="20">
        <v>6.39</v>
      </c>
      <c r="E341" s="20">
        <v>6.39</v>
      </c>
      <c r="F341" s="20">
        <v>179.53</v>
      </c>
      <c r="G341" s="27">
        <f t="shared" si="5"/>
        <v>1147.2</v>
      </c>
      <c r="H341" s="22" t="s">
        <v>1789</v>
      </c>
    </row>
    <row r="342" customHeight="1" spans="1:8">
      <c r="A342" s="36">
        <v>338</v>
      </c>
      <c r="B342" s="27" t="s">
        <v>1793</v>
      </c>
      <c r="C342" s="21" t="s">
        <v>19</v>
      </c>
      <c r="D342" s="20">
        <v>1.73</v>
      </c>
      <c r="E342" s="20">
        <v>1.73</v>
      </c>
      <c r="F342" s="20">
        <v>179.53</v>
      </c>
      <c r="G342" s="27">
        <f t="shared" si="5"/>
        <v>310.59</v>
      </c>
      <c r="H342" s="22" t="s">
        <v>1789</v>
      </c>
    </row>
    <row r="343" customHeight="1" spans="1:8">
      <c r="A343" s="36">
        <v>339</v>
      </c>
      <c r="B343" s="27" t="s">
        <v>1794</v>
      </c>
      <c r="C343" s="21" t="s">
        <v>56</v>
      </c>
      <c r="D343" s="20">
        <v>3.35</v>
      </c>
      <c r="E343" s="20">
        <v>3.35</v>
      </c>
      <c r="F343" s="20">
        <v>179.53</v>
      </c>
      <c r="G343" s="27">
        <f t="shared" si="5"/>
        <v>601.43</v>
      </c>
      <c r="H343" s="22" t="s">
        <v>1789</v>
      </c>
    </row>
    <row r="344" customHeight="1" spans="1:8">
      <c r="A344" s="36">
        <v>340</v>
      </c>
      <c r="B344" s="27" t="s">
        <v>1795</v>
      </c>
      <c r="C344" s="21" t="s">
        <v>44</v>
      </c>
      <c r="D344" s="20">
        <v>3.59</v>
      </c>
      <c r="E344" s="20">
        <v>3.59</v>
      </c>
      <c r="F344" s="20">
        <v>179.53</v>
      </c>
      <c r="G344" s="27">
        <f t="shared" si="5"/>
        <v>644.51</v>
      </c>
      <c r="H344" s="22" t="s">
        <v>1789</v>
      </c>
    </row>
    <row r="345" customHeight="1" spans="1:8">
      <c r="A345" s="36">
        <v>341</v>
      </c>
      <c r="B345" s="27" t="s">
        <v>1796</v>
      </c>
      <c r="C345" s="21" t="s">
        <v>39</v>
      </c>
      <c r="D345" s="20">
        <v>3.61</v>
      </c>
      <c r="E345" s="20">
        <v>3.61</v>
      </c>
      <c r="F345" s="20">
        <v>179.53</v>
      </c>
      <c r="G345" s="27">
        <f t="shared" si="5"/>
        <v>648.1</v>
      </c>
      <c r="H345" s="22" t="s">
        <v>1789</v>
      </c>
    </row>
    <row r="346" customHeight="1" spans="1:8">
      <c r="A346" s="36">
        <v>342</v>
      </c>
      <c r="B346" s="27" t="s">
        <v>1797</v>
      </c>
      <c r="C346" s="21" t="s">
        <v>35</v>
      </c>
      <c r="D346" s="20">
        <v>3.25</v>
      </c>
      <c r="E346" s="20">
        <v>3.25</v>
      </c>
      <c r="F346" s="20">
        <v>179.53</v>
      </c>
      <c r="G346" s="27">
        <f t="shared" si="5"/>
        <v>583.47</v>
      </c>
      <c r="H346" s="22" t="s">
        <v>1789</v>
      </c>
    </row>
    <row r="347" customHeight="1" spans="1:8">
      <c r="A347" s="36">
        <v>343</v>
      </c>
      <c r="B347" s="27" t="s">
        <v>1798</v>
      </c>
      <c r="C347" s="21" t="s">
        <v>35</v>
      </c>
      <c r="D347" s="20">
        <v>4.43</v>
      </c>
      <c r="E347" s="20">
        <v>4.43</v>
      </c>
      <c r="F347" s="20">
        <v>179.53</v>
      </c>
      <c r="G347" s="27">
        <f t="shared" si="5"/>
        <v>795.32</v>
      </c>
      <c r="H347" s="22" t="s">
        <v>1789</v>
      </c>
    </row>
    <row r="348" customHeight="1" spans="1:8">
      <c r="A348" s="36">
        <v>344</v>
      </c>
      <c r="B348" s="27" t="s">
        <v>1799</v>
      </c>
      <c r="C348" s="21" t="s">
        <v>89</v>
      </c>
      <c r="D348" s="20">
        <v>1.67</v>
      </c>
      <c r="E348" s="20">
        <v>1.67</v>
      </c>
      <c r="F348" s="20">
        <v>179.53</v>
      </c>
      <c r="G348" s="27">
        <f t="shared" si="5"/>
        <v>299.82</v>
      </c>
      <c r="H348" s="22" t="s">
        <v>1789</v>
      </c>
    </row>
    <row r="349" customHeight="1" spans="1:8">
      <c r="A349" s="36">
        <v>345</v>
      </c>
      <c r="B349" s="27" t="s">
        <v>1800</v>
      </c>
      <c r="C349" s="21" t="s">
        <v>104</v>
      </c>
      <c r="D349" s="20">
        <v>7.24</v>
      </c>
      <c r="E349" s="20">
        <v>7.24</v>
      </c>
      <c r="F349" s="20">
        <v>179.53</v>
      </c>
      <c r="G349" s="27">
        <f t="shared" si="5"/>
        <v>1299.8</v>
      </c>
      <c r="H349" s="22" t="s">
        <v>1789</v>
      </c>
    </row>
    <row r="350" customHeight="1" spans="1:8">
      <c r="A350" s="36">
        <v>346</v>
      </c>
      <c r="B350" s="27" t="s">
        <v>1450</v>
      </c>
      <c r="C350" s="21" t="s">
        <v>1029</v>
      </c>
      <c r="D350" s="20">
        <v>1.16</v>
      </c>
      <c r="E350" s="20">
        <v>1.16</v>
      </c>
      <c r="F350" s="20">
        <v>179.53</v>
      </c>
      <c r="G350" s="27">
        <f t="shared" si="5"/>
        <v>208.25</v>
      </c>
      <c r="H350" s="22" t="s">
        <v>1789</v>
      </c>
    </row>
    <row r="351" customHeight="1" spans="1:8">
      <c r="A351" s="36">
        <v>347</v>
      </c>
      <c r="B351" s="27" t="s">
        <v>1801</v>
      </c>
      <c r="C351" s="21" t="s">
        <v>39</v>
      </c>
      <c r="D351" s="20">
        <v>2.75</v>
      </c>
      <c r="E351" s="20">
        <v>2.75</v>
      </c>
      <c r="F351" s="20">
        <v>179.53</v>
      </c>
      <c r="G351" s="27">
        <f t="shared" si="5"/>
        <v>493.71</v>
      </c>
      <c r="H351" s="22" t="s">
        <v>1789</v>
      </c>
    </row>
    <row r="352" customHeight="1" spans="1:8">
      <c r="A352" s="36">
        <v>348</v>
      </c>
      <c r="B352" s="27" t="s">
        <v>1802</v>
      </c>
      <c r="C352" s="21" t="s">
        <v>1029</v>
      </c>
      <c r="D352" s="20">
        <v>1.89</v>
      </c>
      <c r="E352" s="20">
        <v>1.89</v>
      </c>
      <c r="F352" s="20">
        <v>179.53</v>
      </c>
      <c r="G352" s="27">
        <f t="shared" si="5"/>
        <v>339.31</v>
      </c>
      <c r="H352" s="22" t="s">
        <v>1789</v>
      </c>
    </row>
    <row r="353" customHeight="1" spans="1:8">
      <c r="A353" s="36">
        <v>349</v>
      </c>
      <c r="B353" s="27" t="s">
        <v>1803</v>
      </c>
      <c r="C353" s="21" t="s">
        <v>39</v>
      </c>
      <c r="D353" s="20">
        <v>4.89</v>
      </c>
      <c r="E353" s="20">
        <v>4.89</v>
      </c>
      <c r="F353" s="20">
        <v>179.53</v>
      </c>
      <c r="G353" s="27">
        <f t="shared" si="5"/>
        <v>877.9</v>
      </c>
      <c r="H353" s="22" t="s">
        <v>1789</v>
      </c>
    </row>
    <row r="354" customHeight="1" spans="1:8">
      <c r="A354" s="36">
        <v>350</v>
      </c>
      <c r="B354" s="20" t="s">
        <v>1804</v>
      </c>
      <c r="C354" s="21" t="s">
        <v>91</v>
      </c>
      <c r="D354" s="20">
        <v>3.14</v>
      </c>
      <c r="E354" s="20">
        <v>3.14</v>
      </c>
      <c r="F354" s="20">
        <v>179.53</v>
      </c>
      <c r="G354" s="27">
        <f t="shared" si="5"/>
        <v>563.72</v>
      </c>
      <c r="H354" s="22" t="s">
        <v>1789</v>
      </c>
    </row>
    <row r="355" customHeight="1" spans="1:8">
      <c r="A355" s="36">
        <v>351</v>
      </c>
      <c r="B355" s="27" t="s">
        <v>1805</v>
      </c>
      <c r="C355" s="21" t="s">
        <v>12</v>
      </c>
      <c r="D355" s="20">
        <v>2.32</v>
      </c>
      <c r="E355" s="20">
        <v>2.32</v>
      </c>
      <c r="F355" s="20">
        <v>179.53</v>
      </c>
      <c r="G355" s="27">
        <f t="shared" si="5"/>
        <v>416.51</v>
      </c>
      <c r="H355" s="22" t="s">
        <v>1789</v>
      </c>
    </row>
    <row r="356" customHeight="1" spans="1:8">
      <c r="A356" s="36">
        <v>352</v>
      </c>
      <c r="B356" s="27" t="s">
        <v>1806</v>
      </c>
      <c r="C356" s="21" t="s">
        <v>26</v>
      </c>
      <c r="D356" s="20">
        <v>4.52</v>
      </c>
      <c r="E356" s="20">
        <v>4.52</v>
      </c>
      <c r="F356" s="20">
        <v>179.53</v>
      </c>
      <c r="G356" s="27">
        <f t="shared" si="5"/>
        <v>811.48</v>
      </c>
      <c r="H356" s="22" t="s">
        <v>1789</v>
      </c>
    </row>
    <row r="357" customHeight="1" spans="1:8">
      <c r="A357" s="36">
        <v>353</v>
      </c>
      <c r="B357" s="27" t="s">
        <v>1807</v>
      </c>
      <c r="C357" s="21" t="s">
        <v>56</v>
      </c>
      <c r="D357" s="20">
        <v>3.73</v>
      </c>
      <c r="E357" s="20">
        <v>3.73</v>
      </c>
      <c r="F357" s="20">
        <v>179.53</v>
      </c>
      <c r="G357" s="27">
        <f t="shared" si="5"/>
        <v>669.65</v>
      </c>
      <c r="H357" s="22" t="s">
        <v>1789</v>
      </c>
    </row>
    <row r="358" customHeight="1" spans="1:8">
      <c r="A358" s="36">
        <v>354</v>
      </c>
      <c r="B358" s="37" t="s">
        <v>1808</v>
      </c>
      <c r="C358" s="99" t="s">
        <v>73</v>
      </c>
      <c r="D358" s="101">
        <v>4.29</v>
      </c>
      <c r="E358" s="101">
        <v>4.29</v>
      </c>
      <c r="F358" s="20">
        <v>179.53</v>
      </c>
      <c r="G358" s="27">
        <f t="shared" si="5"/>
        <v>770.18</v>
      </c>
      <c r="H358" s="22" t="s">
        <v>1789</v>
      </c>
    </row>
    <row r="359" customHeight="1" spans="1:8">
      <c r="A359" s="36">
        <v>355</v>
      </c>
      <c r="B359" s="27" t="s">
        <v>1706</v>
      </c>
      <c r="C359" s="21" t="s">
        <v>26</v>
      </c>
      <c r="D359" s="20">
        <v>5.32</v>
      </c>
      <c r="E359" s="20">
        <v>5.32</v>
      </c>
      <c r="F359" s="20">
        <v>179.53</v>
      </c>
      <c r="G359" s="27">
        <f t="shared" si="5"/>
        <v>955.1</v>
      </c>
      <c r="H359" s="22" t="s">
        <v>1789</v>
      </c>
    </row>
    <row r="360" customHeight="1" spans="1:8">
      <c r="A360" s="36">
        <v>356</v>
      </c>
      <c r="B360" s="27" t="s">
        <v>1443</v>
      </c>
      <c r="C360" s="21" t="s">
        <v>1809</v>
      </c>
      <c r="D360" s="20">
        <v>5.22</v>
      </c>
      <c r="E360" s="20">
        <v>5.22</v>
      </c>
      <c r="F360" s="20">
        <v>179.53</v>
      </c>
      <c r="G360" s="27">
        <f t="shared" si="5"/>
        <v>937.15</v>
      </c>
      <c r="H360" s="22" t="s">
        <v>1789</v>
      </c>
    </row>
    <row r="361" customHeight="1" spans="1:8">
      <c r="A361" s="36">
        <v>357</v>
      </c>
      <c r="B361" s="27" t="s">
        <v>1810</v>
      </c>
      <c r="C361" s="21" t="s">
        <v>65</v>
      </c>
      <c r="D361" s="20">
        <v>5.01</v>
      </c>
      <c r="E361" s="20">
        <v>5.01</v>
      </c>
      <c r="F361" s="20">
        <v>179.53</v>
      </c>
      <c r="G361" s="27">
        <f t="shared" si="5"/>
        <v>899.45</v>
      </c>
      <c r="H361" s="22" t="s">
        <v>1789</v>
      </c>
    </row>
    <row r="362" customHeight="1" spans="1:8">
      <c r="A362" s="36">
        <v>358</v>
      </c>
      <c r="B362" s="27" t="s">
        <v>1811</v>
      </c>
      <c r="C362" s="21" t="s">
        <v>104</v>
      </c>
      <c r="D362" s="20">
        <v>4.08</v>
      </c>
      <c r="E362" s="20">
        <v>4.08</v>
      </c>
      <c r="F362" s="20">
        <v>179.53</v>
      </c>
      <c r="G362" s="27">
        <f t="shared" si="5"/>
        <v>732.48</v>
      </c>
      <c r="H362" s="22" t="s">
        <v>1789</v>
      </c>
    </row>
    <row r="363" customHeight="1" spans="1:8">
      <c r="A363" s="36">
        <v>359</v>
      </c>
      <c r="B363" s="27" t="s">
        <v>1812</v>
      </c>
      <c r="C363" s="21" t="s">
        <v>44</v>
      </c>
      <c r="D363" s="20">
        <v>5.85</v>
      </c>
      <c r="E363" s="20">
        <v>5.85</v>
      </c>
      <c r="F363" s="20">
        <v>179.53</v>
      </c>
      <c r="G363" s="27">
        <f t="shared" si="5"/>
        <v>1050.25</v>
      </c>
      <c r="H363" s="22" t="s">
        <v>1789</v>
      </c>
    </row>
    <row r="364" customHeight="1" spans="1:8">
      <c r="A364" s="36">
        <v>360</v>
      </c>
      <c r="B364" s="27" t="s">
        <v>1374</v>
      </c>
      <c r="C364" s="21" t="s">
        <v>134</v>
      </c>
      <c r="D364" s="20">
        <v>7.81</v>
      </c>
      <c r="E364" s="20">
        <v>7.81</v>
      </c>
      <c r="F364" s="20">
        <v>179.53</v>
      </c>
      <c r="G364" s="27">
        <f t="shared" si="5"/>
        <v>1402.13</v>
      </c>
      <c r="H364" s="22" t="s">
        <v>1789</v>
      </c>
    </row>
    <row r="365" customHeight="1" spans="1:8">
      <c r="A365" s="36">
        <v>361</v>
      </c>
      <c r="B365" s="27" t="s">
        <v>1813</v>
      </c>
      <c r="C365" s="21" t="s">
        <v>89</v>
      </c>
      <c r="D365" s="20">
        <v>4.64</v>
      </c>
      <c r="E365" s="20">
        <v>4.64</v>
      </c>
      <c r="F365" s="20">
        <v>179.53</v>
      </c>
      <c r="G365" s="27">
        <f t="shared" si="5"/>
        <v>833.02</v>
      </c>
      <c r="H365" s="22" t="s">
        <v>1789</v>
      </c>
    </row>
    <row r="366" customHeight="1" spans="1:8">
      <c r="A366" s="36">
        <v>362</v>
      </c>
      <c r="B366" s="27" t="s">
        <v>1814</v>
      </c>
      <c r="C366" s="21" t="s">
        <v>56</v>
      </c>
      <c r="D366" s="20">
        <v>4.11</v>
      </c>
      <c r="E366" s="20">
        <v>4.11</v>
      </c>
      <c r="F366" s="20">
        <v>179.53</v>
      </c>
      <c r="G366" s="27">
        <f t="shared" si="5"/>
        <v>737.87</v>
      </c>
      <c r="H366" s="22" t="s">
        <v>1789</v>
      </c>
    </row>
    <row r="367" customHeight="1" spans="1:8">
      <c r="A367" s="36">
        <v>363</v>
      </c>
      <c r="B367" s="27" t="s">
        <v>1815</v>
      </c>
      <c r="C367" s="21" t="s">
        <v>28</v>
      </c>
      <c r="D367" s="20">
        <v>1.56</v>
      </c>
      <c r="E367" s="20">
        <v>1.56</v>
      </c>
      <c r="F367" s="20">
        <v>179.53</v>
      </c>
      <c r="G367" s="27">
        <f t="shared" si="5"/>
        <v>280.07</v>
      </c>
      <c r="H367" s="22" t="s">
        <v>1789</v>
      </c>
    </row>
    <row r="368" customHeight="1" spans="1:8">
      <c r="A368" s="36">
        <v>364</v>
      </c>
      <c r="B368" s="27" t="s">
        <v>1816</v>
      </c>
      <c r="C368" s="21" t="s">
        <v>35</v>
      </c>
      <c r="D368" s="20">
        <v>3.16</v>
      </c>
      <c r="E368" s="20">
        <v>3.16</v>
      </c>
      <c r="F368" s="20">
        <v>179.53</v>
      </c>
      <c r="G368" s="27">
        <f t="shared" si="5"/>
        <v>567.31</v>
      </c>
      <c r="H368" s="22" t="s">
        <v>1789</v>
      </c>
    </row>
    <row r="369" customHeight="1" spans="1:8">
      <c r="A369" s="36">
        <v>365</v>
      </c>
      <c r="B369" s="27" t="s">
        <v>892</v>
      </c>
      <c r="C369" s="21" t="s">
        <v>17</v>
      </c>
      <c r="D369" s="20">
        <v>1.8</v>
      </c>
      <c r="E369" s="20">
        <v>1.8</v>
      </c>
      <c r="F369" s="20">
        <v>179.53</v>
      </c>
      <c r="G369" s="27">
        <f t="shared" si="5"/>
        <v>323.15</v>
      </c>
      <c r="H369" s="22" t="s">
        <v>1789</v>
      </c>
    </row>
    <row r="370" customHeight="1" spans="1:8">
      <c r="A370" s="36">
        <v>366</v>
      </c>
      <c r="B370" s="27" t="s">
        <v>1817</v>
      </c>
      <c r="C370" s="21" t="s">
        <v>134</v>
      </c>
      <c r="D370" s="20">
        <v>2.18</v>
      </c>
      <c r="E370" s="20">
        <v>2.18</v>
      </c>
      <c r="F370" s="20">
        <v>179.53</v>
      </c>
      <c r="G370" s="27">
        <f t="shared" si="5"/>
        <v>391.38</v>
      </c>
      <c r="H370" s="22" t="s">
        <v>1789</v>
      </c>
    </row>
    <row r="371" customHeight="1" spans="1:8">
      <c r="A371" s="36">
        <v>367</v>
      </c>
      <c r="B371" s="27" t="s">
        <v>1818</v>
      </c>
      <c r="C371" s="21" t="s">
        <v>56</v>
      </c>
      <c r="D371" s="20">
        <v>1.85</v>
      </c>
      <c r="E371" s="20">
        <v>1.85</v>
      </c>
      <c r="F371" s="20">
        <v>179.53</v>
      </c>
      <c r="G371" s="27">
        <f t="shared" si="5"/>
        <v>332.13</v>
      </c>
      <c r="H371" s="22" t="s">
        <v>1789</v>
      </c>
    </row>
    <row r="372" customHeight="1" spans="1:8">
      <c r="A372" s="36">
        <v>368</v>
      </c>
      <c r="B372" s="20" t="s">
        <v>1819</v>
      </c>
      <c r="C372" s="21" t="s">
        <v>134</v>
      </c>
      <c r="D372" s="20">
        <v>7.87</v>
      </c>
      <c r="E372" s="20">
        <v>7.87</v>
      </c>
      <c r="F372" s="20">
        <v>179.53</v>
      </c>
      <c r="G372" s="27">
        <f t="shared" si="5"/>
        <v>1412.9</v>
      </c>
      <c r="H372" s="22" t="s">
        <v>1789</v>
      </c>
    </row>
    <row r="373" customHeight="1" spans="1:8">
      <c r="A373" s="36">
        <v>369</v>
      </c>
      <c r="B373" s="27" t="s">
        <v>1820</v>
      </c>
      <c r="C373" s="21" t="s">
        <v>44</v>
      </c>
      <c r="D373" s="20">
        <v>2.38</v>
      </c>
      <c r="E373" s="20">
        <v>2.38</v>
      </c>
      <c r="F373" s="20">
        <v>179.53</v>
      </c>
      <c r="G373" s="27">
        <f t="shared" si="5"/>
        <v>427.28</v>
      </c>
      <c r="H373" s="22" t="s">
        <v>1789</v>
      </c>
    </row>
    <row r="374" customHeight="1" spans="1:8">
      <c r="A374" s="36">
        <v>370</v>
      </c>
      <c r="B374" s="27" t="s">
        <v>1821</v>
      </c>
      <c r="C374" s="21" t="s">
        <v>451</v>
      </c>
      <c r="D374" s="20">
        <v>1.54</v>
      </c>
      <c r="E374" s="20">
        <v>1.54</v>
      </c>
      <c r="F374" s="20">
        <v>179.53</v>
      </c>
      <c r="G374" s="27">
        <f t="shared" si="5"/>
        <v>276.48</v>
      </c>
      <c r="H374" s="22" t="s">
        <v>1789</v>
      </c>
    </row>
    <row r="375" customHeight="1" spans="1:8">
      <c r="A375" s="36">
        <v>371</v>
      </c>
      <c r="B375" s="27" t="s">
        <v>1822</v>
      </c>
      <c r="C375" s="21" t="s">
        <v>1823</v>
      </c>
      <c r="D375" s="20">
        <v>4.63</v>
      </c>
      <c r="E375" s="20">
        <v>4.63</v>
      </c>
      <c r="F375" s="20">
        <v>179.53</v>
      </c>
      <c r="G375" s="27">
        <f t="shared" si="5"/>
        <v>831.22</v>
      </c>
      <c r="H375" s="22" t="s">
        <v>1789</v>
      </c>
    </row>
    <row r="376" customHeight="1" spans="1:8">
      <c r="A376" s="36">
        <v>372</v>
      </c>
      <c r="B376" s="27" t="s">
        <v>1824</v>
      </c>
      <c r="C376" s="21" t="s">
        <v>46</v>
      </c>
      <c r="D376" s="20">
        <v>4.78</v>
      </c>
      <c r="E376" s="20">
        <v>4.78</v>
      </c>
      <c r="F376" s="20">
        <v>179.53</v>
      </c>
      <c r="G376" s="27">
        <f t="shared" si="5"/>
        <v>858.15</v>
      </c>
      <c r="H376" s="22" t="s">
        <v>1789</v>
      </c>
    </row>
    <row r="377" customHeight="1" spans="1:8">
      <c r="A377" s="36">
        <v>373</v>
      </c>
      <c r="B377" s="27" t="s">
        <v>1825</v>
      </c>
      <c r="C377" s="21" t="s">
        <v>19</v>
      </c>
      <c r="D377" s="20">
        <v>3.64</v>
      </c>
      <c r="E377" s="20">
        <v>3.64</v>
      </c>
      <c r="F377" s="20">
        <v>179.53</v>
      </c>
      <c r="G377" s="27">
        <f t="shared" si="5"/>
        <v>653.49</v>
      </c>
      <c r="H377" s="22" t="s">
        <v>1789</v>
      </c>
    </row>
    <row r="378" customHeight="1" spans="1:8">
      <c r="A378" s="36">
        <v>374</v>
      </c>
      <c r="B378" s="27" t="s">
        <v>1826</v>
      </c>
      <c r="C378" s="21" t="s">
        <v>26</v>
      </c>
      <c r="D378" s="20">
        <v>1.54</v>
      </c>
      <c r="E378" s="20">
        <v>1.54</v>
      </c>
      <c r="F378" s="20">
        <v>179.53</v>
      </c>
      <c r="G378" s="27">
        <f t="shared" si="5"/>
        <v>276.48</v>
      </c>
      <c r="H378" s="22" t="s">
        <v>1789</v>
      </c>
    </row>
    <row r="379" customHeight="1" spans="1:8">
      <c r="A379" s="36">
        <v>375</v>
      </c>
      <c r="B379" s="27" t="s">
        <v>1827</v>
      </c>
      <c r="C379" s="21" t="s">
        <v>75</v>
      </c>
      <c r="D379" s="20">
        <v>1.92</v>
      </c>
      <c r="E379" s="20">
        <v>1.92</v>
      </c>
      <c r="F379" s="20">
        <v>179.53</v>
      </c>
      <c r="G379" s="27">
        <f t="shared" si="5"/>
        <v>344.7</v>
      </c>
      <c r="H379" s="22" t="s">
        <v>1789</v>
      </c>
    </row>
    <row r="380" customHeight="1" spans="1:8">
      <c r="A380" s="36">
        <v>376</v>
      </c>
      <c r="B380" s="27" t="s">
        <v>1828</v>
      </c>
      <c r="C380" s="21" t="s">
        <v>1829</v>
      </c>
      <c r="D380" s="20">
        <v>1.68</v>
      </c>
      <c r="E380" s="20">
        <v>1.68</v>
      </c>
      <c r="F380" s="20">
        <v>179.53</v>
      </c>
      <c r="G380" s="27">
        <f t="shared" si="5"/>
        <v>301.61</v>
      </c>
      <c r="H380" s="22" t="s">
        <v>1789</v>
      </c>
    </row>
    <row r="381" customHeight="1" spans="1:8">
      <c r="A381" s="36">
        <v>377</v>
      </c>
      <c r="B381" s="27" t="s">
        <v>1830</v>
      </c>
      <c r="C381" s="211" t="s">
        <v>35</v>
      </c>
      <c r="D381" s="20">
        <v>5.11</v>
      </c>
      <c r="E381" s="20">
        <v>5.11</v>
      </c>
      <c r="F381" s="20">
        <v>179.53</v>
      </c>
      <c r="G381" s="27">
        <f t="shared" si="5"/>
        <v>917.4</v>
      </c>
      <c r="H381" s="22" t="s">
        <v>1831</v>
      </c>
    </row>
    <row r="382" customHeight="1" spans="1:8">
      <c r="A382" s="36">
        <v>378</v>
      </c>
      <c r="B382" s="27" t="s">
        <v>1832</v>
      </c>
      <c r="C382" s="21" t="s">
        <v>91</v>
      </c>
      <c r="D382" s="20">
        <v>2.59</v>
      </c>
      <c r="E382" s="20">
        <v>2.59</v>
      </c>
      <c r="F382" s="20">
        <v>179.53</v>
      </c>
      <c r="G382" s="27">
        <f t="shared" si="5"/>
        <v>464.98</v>
      </c>
      <c r="H382" s="22" t="s">
        <v>1831</v>
      </c>
    </row>
    <row r="383" customHeight="1" spans="1:8">
      <c r="A383" s="36">
        <v>379</v>
      </c>
      <c r="B383" s="27" t="s">
        <v>1791</v>
      </c>
      <c r="C383" s="21" t="s">
        <v>28</v>
      </c>
      <c r="D383" s="20">
        <v>5.59</v>
      </c>
      <c r="E383" s="20">
        <v>5.59</v>
      </c>
      <c r="F383" s="20">
        <v>179.53</v>
      </c>
      <c r="G383" s="27">
        <f t="shared" si="5"/>
        <v>1003.57</v>
      </c>
      <c r="H383" s="22" t="s">
        <v>1831</v>
      </c>
    </row>
    <row r="384" customHeight="1" spans="1:8">
      <c r="A384" s="36">
        <v>380</v>
      </c>
      <c r="B384" s="27" t="s">
        <v>1833</v>
      </c>
      <c r="C384" s="21" t="s">
        <v>95</v>
      </c>
      <c r="D384" s="20">
        <v>6.3</v>
      </c>
      <c r="E384" s="20">
        <v>6.3</v>
      </c>
      <c r="F384" s="20">
        <v>179.53</v>
      </c>
      <c r="G384" s="27">
        <f t="shared" si="5"/>
        <v>1131.04</v>
      </c>
      <c r="H384" s="22" t="s">
        <v>1831</v>
      </c>
    </row>
    <row r="385" customHeight="1" spans="1:8">
      <c r="A385" s="36">
        <v>381</v>
      </c>
      <c r="B385" s="27" t="s">
        <v>1834</v>
      </c>
      <c r="C385" s="21" t="s">
        <v>134</v>
      </c>
      <c r="D385" s="20">
        <v>5.92</v>
      </c>
      <c r="E385" s="20">
        <v>5.92</v>
      </c>
      <c r="F385" s="20">
        <v>179.53</v>
      </c>
      <c r="G385" s="27">
        <f t="shared" si="5"/>
        <v>1062.82</v>
      </c>
      <c r="H385" s="22" t="s">
        <v>1831</v>
      </c>
    </row>
    <row r="386" customHeight="1" spans="1:8">
      <c r="A386" s="36">
        <v>382</v>
      </c>
      <c r="B386" s="27" t="s">
        <v>1835</v>
      </c>
      <c r="C386" s="21" t="s">
        <v>59</v>
      </c>
      <c r="D386" s="20">
        <v>4.58</v>
      </c>
      <c r="E386" s="20">
        <v>4.58</v>
      </c>
      <c r="F386" s="20">
        <v>179.53</v>
      </c>
      <c r="G386" s="27">
        <f t="shared" si="5"/>
        <v>822.25</v>
      </c>
      <c r="H386" s="22" t="s">
        <v>1831</v>
      </c>
    </row>
    <row r="387" customHeight="1" spans="1:8">
      <c r="A387" s="36">
        <v>383</v>
      </c>
      <c r="B387" s="27" t="s">
        <v>1836</v>
      </c>
      <c r="C387" s="21" t="s">
        <v>59</v>
      </c>
      <c r="D387" s="20">
        <v>5.63</v>
      </c>
      <c r="E387" s="20">
        <v>5.63</v>
      </c>
      <c r="F387" s="20">
        <v>179.53</v>
      </c>
      <c r="G387" s="27">
        <f t="shared" si="5"/>
        <v>1010.75</v>
      </c>
      <c r="H387" s="22" t="s">
        <v>1831</v>
      </c>
    </row>
    <row r="388" customHeight="1" spans="1:8">
      <c r="A388" s="36">
        <v>384</v>
      </c>
      <c r="B388" s="27" t="s">
        <v>1837</v>
      </c>
      <c r="C388" s="21" t="s">
        <v>65</v>
      </c>
      <c r="D388" s="20">
        <v>2.1</v>
      </c>
      <c r="E388" s="20">
        <v>2.1</v>
      </c>
      <c r="F388" s="20">
        <v>179.53</v>
      </c>
      <c r="G388" s="27">
        <f t="shared" si="5"/>
        <v>377.01</v>
      </c>
      <c r="H388" s="22" t="s">
        <v>1831</v>
      </c>
    </row>
    <row r="389" customHeight="1" spans="1:8">
      <c r="A389" s="36">
        <v>385</v>
      </c>
      <c r="B389" s="27" t="s">
        <v>1838</v>
      </c>
      <c r="C389" s="21" t="s">
        <v>108</v>
      </c>
      <c r="D389" s="20">
        <v>6.14</v>
      </c>
      <c r="E389" s="20">
        <v>6.14</v>
      </c>
      <c r="F389" s="20">
        <v>179.53</v>
      </c>
      <c r="G389" s="27">
        <f t="shared" ref="G389:G410" si="6">ROUND(E389*F389,2)</f>
        <v>1102.31</v>
      </c>
      <c r="H389" s="22" t="s">
        <v>1831</v>
      </c>
    </row>
    <row r="390" customHeight="1" spans="1:8">
      <c r="A390" s="36">
        <v>386</v>
      </c>
      <c r="B390" s="27" t="s">
        <v>1057</v>
      </c>
      <c r="C390" s="21" t="s">
        <v>806</v>
      </c>
      <c r="D390" s="20">
        <v>8.89</v>
      </c>
      <c r="E390" s="20">
        <v>8.89</v>
      </c>
      <c r="F390" s="20">
        <v>179.53</v>
      </c>
      <c r="G390" s="27">
        <f t="shared" si="6"/>
        <v>1596.02</v>
      </c>
      <c r="H390" s="22" t="s">
        <v>1831</v>
      </c>
    </row>
    <row r="391" customHeight="1" spans="1:8">
      <c r="A391" s="36">
        <v>387</v>
      </c>
      <c r="B391" s="27" t="s">
        <v>1839</v>
      </c>
      <c r="C391" s="21" t="s">
        <v>798</v>
      </c>
      <c r="D391" s="20">
        <v>5.52</v>
      </c>
      <c r="E391" s="20">
        <v>5.52</v>
      </c>
      <c r="F391" s="20">
        <v>179.53</v>
      </c>
      <c r="G391" s="27">
        <f t="shared" si="6"/>
        <v>991.01</v>
      </c>
      <c r="H391" s="22" t="s">
        <v>1831</v>
      </c>
    </row>
    <row r="392" customHeight="1" spans="1:8">
      <c r="A392" s="36">
        <v>388</v>
      </c>
      <c r="B392" s="27" t="s">
        <v>1840</v>
      </c>
      <c r="C392" s="21" t="s">
        <v>23</v>
      </c>
      <c r="D392" s="20">
        <v>3.01</v>
      </c>
      <c r="E392" s="20">
        <v>3.01</v>
      </c>
      <c r="F392" s="20">
        <v>179.53</v>
      </c>
      <c r="G392" s="27">
        <f t="shared" si="6"/>
        <v>540.39</v>
      </c>
      <c r="H392" s="22" t="s">
        <v>1831</v>
      </c>
    </row>
    <row r="393" customHeight="1" spans="1:8">
      <c r="A393" s="36">
        <v>389</v>
      </c>
      <c r="B393" s="27" t="s">
        <v>1431</v>
      </c>
      <c r="C393" s="21" t="s">
        <v>108</v>
      </c>
      <c r="D393" s="20">
        <v>1.53</v>
      </c>
      <c r="E393" s="20">
        <v>1.53</v>
      </c>
      <c r="F393" s="20">
        <v>179.53</v>
      </c>
      <c r="G393" s="27">
        <f t="shared" si="6"/>
        <v>274.68</v>
      </c>
      <c r="H393" s="22" t="s">
        <v>1831</v>
      </c>
    </row>
    <row r="394" customHeight="1" spans="1:8">
      <c r="A394" s="36">
        <v>390</v>
      </c>
      <c r="B394" s="27" t="s">
        <v>1841</v>
      </c>
      <c r="C394" s="21" t="s">
        <v>1842</v>
      </c>
      <c r="D394" s="20">
        <v>3.52</v>
      </c>
      <c r="E394" s="20">
        <v>3.52</v>
      </c>
      <c r="F394" s="20">
        <v>179.53</v>
      </c>
      <c r="G394" s="27">
        <f t="shared" si="6"/>
        <v>631.95</v>
      </c>
      <c r="H394" s="22" t="s">
        <v>1831</v>
      </c>
    </row>
    <row r="395" customHeight="1" spans="1:8">
      <c r="A395" s="36">
        <v>391</v>
      </c>
      <c r="B395" s="27" t="s">
        <v>1843</v>
      </c>
      <c r="C395" s="21" t="s">
        <v>172</v>
      </c>
      <c r="D395" s="20">
        <v>5.97</v>
      </c>
      <c r="E395" s="20">
        <v>5.97</v>
      </c>
      <c r="F395" s="20">
        <v>179.53</v>
      </c>
      <c r="G395" s="27">
        <f t="shared" si="6"/>
        <v>1071.79</v>
      </c>
      <c r="H395" s="22" t="s">
        <v>1831</v>
      </c>
    </row>
    <row r="396" customHeight="1" spans="1:8">
      <c r="A396" s="36">
        <v>392</v>
      </c>
      <c r="B396" s="27" t="s">
        <v>1424</v>
      </c>
      <c r="C396" s="21" t="s">
        <v>256</v>
      </c>
      <c r="D396" s="20">
        <v>5.81</v>
      </c>
      <c r="E396" s="20">
        <v>5.81</v>
      </c>
      <c r="F396" s="20">
        <v>179.53</v>
      </c>
      <c r="G396" s="27">
        <f t="shared" si="6"/>
        <v>1043.07</v>
      </c>
      <c r="H396" s="22" t="s">
        <v>1831</v>
      </c>
    </row>
    <row r="397" customHeight="1" spans="1:8">
      <c r="A397" s="36">
        <v>393</v>
      </c>
      <c r="B397" s="27" t="s">
        <v>1844</v>
      </c>
      <c r="C397" s="21" t="s">
        <v>134</v>
      </c>
      <c r="D397" s="20">
        <v>6.97</v>
      </c>
      <c r="E397" s="20">
        <v>6.97</v>
      </c>
      <c r="F397" s="20">
        <v>179.53</v>
      </c>
      <c r="G397" s="27">
        <f t="shared" si="6"/>
        <v>1251.32</v>
      </c>
      <c r="H397" s="22" t="s">
        <v>1831</v>
      </c>
    </row>
    <row r="398" customHeight="1" spans="1:8">
      <c r="A398" s="36">
        <v>394</v>
      </c>
      <c r="B398" s="27" t="s">
        <v>1365</v>
      </c>
      <c r="C398" s="21" t="s">
        <v>56</v>
      </c>
      <c r="D398" s="20">
        <v>5.9</v>
      </c>
      <c r="E398" s="20">
        <v>5.9</v>
      </c>
      <c r="F398" s="20">
        <v>179.53</v>
      </c>
      <c r="G398" s="27">
        <f t="shared" si="6"/>
        <v>1059.23</v>
      </c>
      <c r="H398" s="22" t="s">
        <v>1831</v>
      </c>
    </row>
    <row r="399" customHeight="1" spans="1:8">
      <c r="A399" s="36">
        <v>395</v>
      </c>
      <c r="B399" s="20" t="s">
        <v>1845</v>
      </c>
      <c r="C399" s="21" t="s">
        <v>12</v>
      </c>
      <c r="D399" s="20">
        <v>6.2</v>
      </c>
      <c r="E399" s="20">
        <v>6.2</v>
      </c>
      <c r="F399" s="20">
        <v>179.53</v>
      </c>
      <c r="G399" s="27">
        <f t="shared" si="6"/>
        <v>1113.09</v>
      </c>
      <c r="H399" s="22" t="s">
        <v>1831</v>
      </c>
    </row>
    <row r="400" customHeight="1" spans="1:8">
      <c r="A400" s="36">
        <v>396</v>
      </c>
      <c r="B400" s="27" t="s">
        <v>1846</v>
      </c>
      <c r="C400" s="21" t="s">
        <v>19</v>
      </c>
      <c r="D400" s="20">
        <v>7.66</v>
      </c>
      <c r="E400" s="20">
        <v>7.66</v>
      </c>
      <c r="F400" s="20">
        <v>179.53</v>
      </c>
      <c r="G400" s="27">
        <f t="shared" si="6"/>
        <v>1375.2</v>
      </c>
      <c r="H400" s="22" t="s">
        <v>1831</v>
      </c>
    </row>
    <row r="401" customHeight="1" spans="1:8">
      <c r="A401" s="36">
        <v>397</v>
      </c>
      <c r="B401" s="27" t="s">
        <v>1847</v>
      </c>
      <c r="C401" s="21" t="s">
        <v>95</v>
      </c>
      <c r="D401" s="20">
        <v>5.09</v>
      </c>
      <c r="E401" s="20">
        <v>5.09</v>
      </c>
      <c r="F401" s="20">
        <v>179.53</v>
      </c>
      <c r="G401" s="27">
        <f t="shared" si="6"/>
        <v>913.81</v>
      </c>
      <c r="H401" s="22" t="s">
        <v>1831</v>
      </c>
    </row>
    <row r="402" customHeight="1" spans="1:8">
      <c r="A402" s="36">
        <v>398</v>
      </c>
      <c r="B402" s="27" t="s">
        <v>1411</v>
      </c>
      <c r="C402" s="21" t="s">
        <v>89</v>
      </c>
      <c r="D402" s="20">
        <v>4.04</v>
      </c>
      <c r="E402" s="20">
        <v>4.04</v>
      </c>
      <c r="F402" s="20">
        <v>179.53</v>
      </c>
      <c r="G402" s="27">
        <f t="shared" si="6"/>
        <v>725.3</v>
      </c>
      <c r="H402" s="22" t="s">
        <v>1831</v>
      </c>
    </row>
    <row r="403" customHeight="1" spans="1:8">
      <c r="A403" s="36">
        <v>399</v>
      </c>
      <c r="B403" s="27" t="s">
        <v>1848</v>
      </c>
      <c r="C403" s="21" t="s">
        <v>1316</v>
      </c>
      <c r="D403" s="20">
        <v>2.43</v>
      </c>
      <c r="E403" s="20">
        <v>2.43</v>
      </c>
      <c r="F403" s="20">
        <v>179.53</v>
      </c>
      <c r="G403" s="27">
        <f t="shared" si="6"/>
        <v>436.26</v>
      </c>
      <c r="H403" s="22" t="s">
        <v>1831</v>
      </c>
    </row>
    <row r="404" customHeight="1" spans="1:8">
      <c r="A404" s="36">
        <v>400</v>
      </c>
      <c r="B404" s="27" t="s">
        <v>1849</v>
      </c>
      <c r="C404" s="21" t="s">
        <v>21</v>
      </c>
      <c r="D404" s="20">
        <v>4.87</v>
      </c>
      <c r="E404" s="20">
        <v>4.87</v>
      </c>
      <c r="F404" s="20">
        <v>179.53</v>
      </c>
      <c r="G404" s="27">
        <f t="shared" si="6"/>
        <v>874.31</v>
      </c>
      <c r="H404" s="22" t="s">
        <v>1831</v>
      </c>
    </row>
    <row r="405" customHeight="1" spans="1:8">
      <c r="A405" s="36">
        <v>401</v>
      </c>
      <c r="B405" s="27" t="s">
        <v>1850</v>
      </c>
      <c r="C405" s="21" t="s">
        <v>104</v>
      </c>
      <c r="D405" s="20">
        <v>7.16</v>
      </c>
      <c r="E405" s="20">
        <v>7.16</v>
      </c>
      <c r="F405" s="20">
        <v>179.53</v>
      </c>
      <c r="G405" s="27">
        <f t="shared" si="6"/>
        <v>1285.43</v>
      </c>
      <c r="H405" s="22" t="s">
        <v>1831</v>
      </c>
    </row>
    <row r="406" customHeight="1" spans="1:8">
      <c r="A406" s="36">
        <v>402</v>
      </c>
      <c r="B406" s="27" t="s">
        <v>1851</v>
      </c>
      <c r="C406" s="21" t="s">
        <v>26</v>
      </c>
      <c r="D406" s="20">
        <v>4.32</v>
      </c>
      <c r="E406" s="20">
        <v>4.32</v>
      </c>
      <c r="F406" s="20">
        <v>179.53</v>
      </c>
      <c r="G406" s="27">
        <f t="shared" si="6"/>
        <v>775.57</v>
      </c>
      <c r="H406" s="22" t="s">
        <v>1831</v>
      </c>
    </row>
    <row r="407" customHeight="1" spans="1:8">
      <c r="A407" s="36">
        <v>403</v>
      </c>
      <c r="B407" s="27" t="s">
        <v>1852</v>
      </c>
      <c r="C407" s="21" t="s">
        <v>108</v>
      </c>
      <c r="D407" s="20">
        <v>4.4</v>
      </c>
      <c r="E407" s="20">
        <v>4.4</v>
      </c>
      <c r="F407" s="20">
        <v>179.53</v>
      </c>
      <c r="G407" s="27">
        <f t="shared" si="6"/>
        <v>789.93</v>
      </c>
      <c r="H407" s="22" t="s">
        <v>1831</v>
      </c>
    </row>
    <row r="408" customHeight="1" spans="1:8">
      <c r="A408" s="36">
        <v>404</v>
      </c>
      <c r="B408" s="27" t="s">
        <v>1853</v>
      </c>
      <c r="C408" s="21" t="s">
        <v>39</v>
      </c>
      <c r="D408" s="20">
        <v>2.12</v>
      </c>
      <c r="E408" s="20">
        <v>2.12</v>
      </c>
      <c r="F408" s="20">
        <v>179.53</v>
      </c>
      <c r="G408" s="27">
        <f t="shared" si="6"/>
        <v>380.6</v>
      </c>
      <c r="H408" s="22" t="s">
        <v>1831</v>
      </c>
    </row>
    <row r="409" customHeight="1" spans="1:8">
      <c r="A409" s="36">
        <v>405</v>
      </c>
      <c r="B409" s="27" t="s">
        <v>1854</v>
      </c>
      <c r="C409" s="21" t="s">
        <v>68</v>
      </c>
      <c r="D409" s="20">
        <v>0.98</v>
      </c>
      <c r="E409" s="20">
        <v>0.98</v>
      </c>
      <c r="F409" s="20">
        <v>179.53</v>
      </c>
      <c r="G409" s="27">
        <f t="shared" si="6"/>
        <v>175.94</v>
      </c>
      <c r="H409" s="22" t="s">
        <v>1831</v>
      </c>
    </row>
    <row r="410" customHeight="1" spans="1:8">
      <c r="A410" s="36">
        <v>406</v>
      </c>
      <c r="B410" s="27" t="s">
        <v>1041</v>
      </c>
      <c r="C410" s="21" t="s">
        <v>44</v>
      </c>
      <c r="D410" s="20">
        <v>1.5</v>
      </c>
      <c r="E410" s="20">
        <v>1.5</v>
      </c>
      <c r="F410" s="20">
        <v>179.53</v>
      </c>
      <c r="G410" s="27">
        <f t="shared" si="6"/>
        <v>269.3</v>
      </c>
      <c r="H410" s="22" t="s">
        <v>1831</v>
      </c>
    </row>
    <row r="411" customHeight="1" spans="1:8">
      <c r="A411" s="50" t="s">
        <v>349</v>
      </c>
      <c r="B411" s="51"/>
      <c r="C411" s="84"/>
      <c r="D411" s="27">
        <f t="shared" ref="D411:G411" si="7">SUM(D5:D410)</f>
        <v>1684.98</v>
      </c>
      <c r="E411" s="27">
        <f t="shared" si="7"/>
        <v>1683.46</v>
      </c>
      <c r="F411" s="27"/>
      <c r="G411" s="27">
        <f t="shared" si="7"/>
        <v>302231.59</v>
      </c>
      <c r="H411" s="27"/>
    </row>
  </sheetData>
  <mergeCells count="3">
    <mergeCell ref="A1:H1"/>
    <mergeCell ref="A2:H2"/>
    <mergeCell ref="A411:B41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8"/>
  <sheetViews>
    <sheetView topLeftCell="A391" workbookViewId="0">
      <selection activeCell="A2" sqref="A2:H2"/>
    </sheetView>
  </sheetViews>
  <sheetFormatPr defaultColWidth="9" defaultRowHeight="24" customHeight="1" outlineLevelCol="7"/>
  <cols>
    <col min="1" max="1" width="6.5" style="76" customWidth="1"/>
    <col min="2" max="2" width="13.5" style="199" customWidth="1"/>
    <col min="3" max="3" width="24.75" style="199" customWidth="1"/>
    <col min="4" max="4" width="14.5" style="200" customWidth="1"/>
    <col min="5" max="5" width="14.875" style="200" customWidth="1"/>
    <col min="6" max="6" width="16.625" style="200" customWidth="1"/>
    <col min="7" max="7" width="17.5" style="200" customWidth="1"/>
    <col min="8" max="8" width="17.8833333333333" style="76" customWidth="1"/>
    <col min="9" max="16384" width="9" style="76"/>
  </cols>
  <sheetData>
    <row r="1" ht="36" customHeight="1" spans="1:8">
      <c r="A1" s="34" t="s">
        <v>0</v>
      </c>
      <c r="B1" s="168"/>
      <c r="C1" s="168"/>
      <c r="D1" s="169"/>
      <c r="E1" s="169"/>
      <c r="F1" s="169"/>
      <c r="G1" s="169"/>
      <c r="H1" s="34"/>
    </row>
    <row r="2" s="77" customFormat="1" ht="72" customHeight="1" spans="1:8">
      <c r="A2" s="6" t="s">
        <v>1855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3" customHeight="1" spans="1:8">
      <c r="A4" s="36" t="s">
        <v>3</v>
      </c>
      <c r="B4" s="36" t="s">
        <v>4</v>
      </c>
      <c r="C4" s="36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6" t="s">
        <v>10</v>
      </c>
    </row>
    <row r="5" s="76" customFormat="1" ht="23" customHeight="1" spans="1:8">
      <c r="A5" s="36">
        <v>1</v>
      </c>
      <c r="B5" s="46" t="s">
        <v>1856</v>
      </c>
      <c r="C5" s="46" t="s">
        <v>1857</v>
      </c>
      <c r="D5" s="48">
        <v>7.97</v>
      </c>
      <c r="E5" s="48">
        <v>7.97</v>
      </c>
      <c r="F5" s="48">
        <v>179.53</v>
      </c>
      <c r="G5" s="46">
        <f t="shared" ref="G5:G68" si="0">ROUND(E5*F5,2)</f>
        <v>1430.85</v>
      </c>
      <c r="H5" s="22" t="s">
        <v>1858</v>
      </c>
    </row>
    <row r="6" s="76" customFormat="1" ht="23" customHeight="1" spans="1:8">
      <c r="A6" s="36">
        <v>2</v>
      </c>
      <c r="B6" s="46" t="s">
        <v>1859</v>
      </c>
      <c r="C6" s="46" t="s">
        <v>1860</v>
      </c>
      <c r="D6" s="48">
        <v>0.7</v>
      </c>
      <c r="E6" s="48">
        <v>0.7</v>
      </c>
      <c r="F6" s="48">
        <v>179.53</v>
      </c>
      <c r="G6" s="46">
        <f t="shared" si="0"/>
        <v>125.67</v>
      </c>
      <c r="H6" s="22" t="s">
        <v>1858</v>
      </c>
    </row>
    <row r="7" s="76" customFormat="1" ht="23" customHeight="1" spans="1:8">
      <c r="A7" s="36">
        <v>3</v>
      </c>
      <c r="B7" s="46" t="s">
        <v>1861</v>
      </c>
      <c r="C7" s="46" t="s">
        <v>1862</v>
      </c>
      <c r="D7" s="48">
        <v>6.47</v>
      </c>
      <c r="E7" s="48">
        <v>6.47</v>
      </c>
      <c r="F7" s="48">
        <v>179.53</v>
      </c>
      <c r="G7" s="46">
        <f t="shared" si="0"/>
        <v>1161.56</v>
      </c>
      <c r="H7" s="22" t="s">
        <v>1858</v>
      </c>
    </row>
    <row r="8" s="76" customFormat="1" ht="23" customHeight="1" spans="1:8">
      <c r="A8" s="36">
        <v>4</v>
      </c>
      <c r="B8" s="144" t="s">
        <v>1863</v>
      </c>
      <c r="C8" s="144" t="s">
        <v>1864</v>
      </c>
      <c r="D8" s="145">
        <v>4.33</v>
      </c>
      <c r="E8" s="145">
        <v>4.33</v>
      </c>
      <c r="F8" s="48">
        <v>179.53</v>
      </c>
      <c r="G8" s="46">
        <f t="shared" si="0"/>
        <v>777.36</v>
      </c>
      <c r="H8" s="22" t="s">
        <v>1858</v>
      </c>
    </row>
    <row r="9" s="76" customFormat="1" ht="23" customHeight="1" spans="1:8">
      <c r="A9" s="36">
        <v>5</v>
      </c>
      <c r="B9" s="46" t="s">
        <v>1865</v>
      </c>
      <c r="C9" s="46" t="s">
        <v>1866</v>
      </c>
      <c r="D9" s="48">
        <v>2.84</v>
      </c>
      <c r="E9" s="48">
        <v>2.84</v>
      </c>
      <c r="F9" s="48">
        <v>179.53</v>
      </c>
      <c r="G9" s="46">
        <f t="shared" si="0"/>
        <v>509.87</v>
      </c>
      <c r="H9" s="22" t="s">
        <v>1858</v>
      </c>
    </row>
    <row r="10" s="76" customFormat="1" ht="23" customHeight="1" spans="1:8">
      <c r="A10" s="36">
        <v>6</v>
      </c>
      <c r="B10" s="46" t="s">
        <v>1867</v>
      </c>
      <c r="C10" s="46" t="s">
        <v>1868</v>
      </c>
      <c r="D10" s="48">
        <v>3.83</v>
      </c>
      <c r="E10" s="48">
        <v>3.83</v>
      </c>
      <c r="F10" s="48">
        <v>179.53</v>
      </c>
      <c r="G10" s="46">
        <f t="shared" si="0"/>
        <v>687.6</v>
      </c>
      <c r="H10" s="22" t="s">
        <v>1858</v>
      </c>
    </row>
    <row r="11" s="196" customFormat="1" ht="23" customHeight="1" spans="1:8">
      <c r="A11" s="36">
        <v>7</v>
      </c>
      <c r="B11" s="144" t="s">
        <v>1869</v>
      </c>
      <c r="C11" s="152" t="s">
        <v>1870</v>
      </c>
      <c r="D11" s="145">
        <v>3.68</v>
      </c>
      <c r="E11" s="145">
        <v>3.68</v>
      </c>
      <c r="F11" s="48">
        <v>179.53</v>
      </c>
      <c r="G11" s="46">
        <f t="shared" si="0"/>
        <v>660.67</v>
      </c>
      <c r="H11" s="22" t="s">
        <v>1858</v>
      </c>
    </row>
    <row r="12" s="196" customFormat="1" ht="23" customHeight="1" spans="1:8">
      <c r="A12" s="36">
        <v>8</v>
      </c>
      <c r="B12" s="46" t="s">
        <v>1871</v>
      </c>
      <c r="C12" s="46" t="s">
        <v>1872</v>
      </c>
      <c r="D12" s="48">
        <v>3.5</v>
      </c>
      <c r="E12" s="48">
        <v>3.5</v>
      </c>
      <c r="F12" s="48">
        <v>179.53</v>
      </c>
      <c r="G12" s="46">
        <f t="shared" si="0"/>
        <v>628.36</v>
      </c>
      <c r="H12" s="22" t="s">
        <v>1858</v>
      </c>
    </row>
    <row r="13" s="196" customFormat="1" ht="23" customHeight="1" spans="1:8">
      <c r="A13" s="36">
        <v>9</v>
      </c>
      <c r="B13" s="144" t="s">
        <v>1873</v>
      </c>
      <c r="C13" s="99" t="s">
        <v>1874</v>
      </c>
      <c r="D13" s="145">
        <v>5.66</v>
      </c>
      <c r="E13" s="145">
        <v>5.66</v>
      </c>
      <c r="F13" s="48">
        <v>179.53</v>
      </c>
      <c r="G13" s="46">
        <f t="shared" si="0"/>
        <v>1016.14</v>
      </c>
      <c r="H13" s="22" t="s">
        <v>1858</v>
      </c>
    </row>
    <row r="14" s="76" customFormat="1" ht="23" customHeight="1" spans="1:8">
      <c r="A14" s="36">
        <v>10</v>
      </c>
      <c r="B14" s="46" t="s">
        <v>1875</v>
      </c>
      <c r="C14" s="46" t="s">
        <v>1876</v>
      </c>
      <c r="D14" s="48">
        <v>3.97</v>
      </c>
      <c r="E14" s="48">
        <v>3.97</v>
      </c>
      <c r="F14" s="48">
        <v>179.53</v>
      </c>
      <c r="G14" s="46">
        <f t="shared" si="0"/>
        <v>712.73</v>
      </c>
      <c r="H14" s="22" t="s">
        <v>1858</v>
      </c>
    </row>
    <row r="15" s="196" customFormat="1" ht="23" customHeight="1" spans="1:8">
      <c r="A15" s="36">
        <v>11</v>
      </c>
      <c r="B15" s="144" t="s">
        <v>1877</v>
      </c>
      <c r="C15" s="152" t="s">
        <v>1878</v>
      </c>
      <c r="D15" s="145">
        <v>5.4</v>
      </c>
      <c r="E15" s="145">
        <v>5.4</v>
      </c>
      <c r="F15" s="48">
        <v>179.53</v>
      </c>
      <c r="G15" s="46">
        <f t="shared" si="0"/>
        <v>969.46</v>
      </c>
      <c r="H15" s="22" t="s">
        <v>1858</v>
      </c>
    </row>
    <row r="16" s="196" customFormat="1" ht="23" customHeight="1" spans="1:8">
      <c r="A16" s="36">
        <v>12</v>
      </c>
      <c r="B16" s="46" t="s">
        <v>1879</v>
      </c>
      <c r="C16" s="46" t="s">
        <v>1880</v>
      </c>
      <c r="D16" s="48">
        <v>5.98</v>
      </c>
      <c r="E16" s="48">
        <v>5.98</v>
      </c>
      <c r="F16" s="48">
        <v>179.53</v>
      </c>
      <c r="G16" s="46">
        <f t="shared" si="0"/>
        <v>1073.59</v>
      </c>
      <c r="H16" s="22" t="s">
        <v>1858</v>
      </c>
    </row>
    <row r="17" s="196" customFormat="1" ht="23" customHeight="1" spans="1:8">
      <c r="A17" s="36">
        <v>13</v>
      </c>
      <c r="B17" s="46" t="s">
        <v>1881</v>
      </c>
      <c r="C17" s="46" t="s">
        <v>1857</v>
      </c>
      <c r="D17" s="48">
        <v>4.29</v>
      </c>
      <c r="E17" s="48">
        <v>4.29</v>
      </c>
      <c r="F17" s="48">
        <v>179.53</v>
      </c>
      <c r="G17" s="46">
        <f t="shared" si="0"/>
        <v>770.18</v>
      </c>
      <c r="H17" s="22" t="s">
        <v>1858</v>
      </c>
    </row>
    <row r="18" s="196" customFormat="1" ht="23" customHeight="1" spans="1:8">
      <c r="A18" s="36">
        <v>14</v>
      </c>
      <c r="B18" s="46" t="s">
        <v>1882</v>
      </c>
      <c r="C18" s="46" t="s">
        <v>1883</v>
      </c>
      <c r="D18" s="48">
        <v>4.61</v>
      </c>
      <c r="E18" s="48">
        <v>4.61</v>
      </c>
      <c r="F18" s="48">
        <v>179.53</v>
      </c>
      <c r="G18" s="46">
        <f t="shared" si="0"/>
        <v>827.63</v>
      </c>
      <c r="H18" s="22" t="s">
        <v>1858</v>
      </c>
    </row>
    <row r="19" s="196" customFormat="1" ht="23" customHeight="1" spans="1:8">
      <c r="A19" s="36">
        <v>15</v>
      </c>
      <c r="B19" s="46" t="s">
        <v>1884</v>
      </c>
      <c r="C19" s="46" t="s">
        <v>1883</v>
      </c>
      <c r="D19" s="48">
        <v>9.33</v>
      </c>
      <c r="E19" s="48">
        <v>9.33</v>
      </c>
      <c r="F19" s="48">
        <v>179.53</v>
      </c>
      <c r="G19" s="46">
        <f t="shared" si="0"/>
        <v>1675.01</v>
      </c>
      <c r="H19" s="22" t="s">
        <v>1858</v>
      </c>
    </row>
    <row r="20" s="196" customFormat="1" ht="23" customHeight="1" spans="1:8">
      <c r="A20" s="36">
        <v>16</v>
      </c>
      <c r="B20" s="46" t="s">
        <v>1885</v>
      </c>
      <c r="C20" s="46" t="s">
        <v>1886</v>
      </c>
      <c r="D20" s="48">
        <v>2.47</v>
      </c>
      <c r="E20" s="48">
        <v>2.47</v>
      </c>
      <c r="F20" s="48">
        <v>179.53</v>
      </c>
      <c r="G20" s="46">
        <f t="shared" si="0"/>
        <v>443.44</v>
      </c>
      <c r="H20" s="22" t="s">
        <v>1858</v>
      </c>
    </row>
    <row r="21" s="196" customFormat="1" ht="23" customHeight="1" spans="1:8">
      <c r="A21" s="36">
        <v>17</v>
      </c>
      <c r="B21" s="46" t="s">
        <v>1887</v>
      </c>
      <c r="C21" s="46" t="s">
        <v>1888</v>
      </c>
      <c r="D21" s="48">
        <v>5.76</v>
      </c>
      <c r="E21" s="48">
        <v>5.76</v>
      </c>
      <c r="F21" s="48">
        <v>179.53</v>
      </c>
      <c r="G21" s="46">
        <f t="shared" si="0"/>
        <v>1034.09</v>
      </c>
      <c r="H21" s="22" t="s">
        <v>1858</v>
      </c>
    </row>
    <row r="22" s="196" customFormat="1" ht="23" customHeight="1" spans="1:8">
      <c r="A22" s="36">
        <v>18</v>
      </c>
      <c r="B22" s="144" t="s">
        <v>1889</v>
      </c>
      <c r="C22" s="99" t="s">
        <v>1890</v>
      </c>
      <c r="D22" s="145">
        <v>2.47</v>
      </c>
      <c r="E22" s="145">
        <v>2.47</v>
      </c>
      <c r="F22" s="48">
        <v>179.53</v>
      </c>
      <c r="G22" s="46">
        <f t="shared" si="0"/>
        <v>443.44</v>
      </c>
      <c r="H22" s="22" t="s">
        <v>1858</v>
      </c>
    </row>
    <row r="23" s="76" customFormat="1" ht="23" customHeight="1" spans="1:8">
      <c r="A23" s="36">
        <v>19</v>
      </c>
      <c r="B23" s="46" t="s">
        <v>1891</v>
      </c>
      <c r="C23" s="46" t="s">
        <v>1892</v>
      </c>
      <c r="D23" s="48">
        <v>2.5</v>
      </c>
      <c r="E23" s="48">
        <v>2.5</v>
      </c>
      <c r="F23" s="48">
        <v>179.53</v>
      </c>
      <c r="G23" s="46">
        <f t="shared" si="0"/>
        <v>448.83</v>
      </c>
      <c r="H23" s="22" t="s">
        <v>1858</v>
      </c>
    </row>
    <row r="24" s="76" customFormat="1" ht="23" customHeight="1" spans="1:8">
      <c r="A24" s="36">
        <v>20</v>
      </c>
      <c r="B24" s="46" t="s">
        <v>1893</v>
      </c>
      <c r="C24" s="46" t="s">
        <v>1894</v>
      </c>
      <c r="D24" s="48">
        <v>3.56</v>
      </c>
      <c r="E24" s="48">
        <v>3.56</v>
      </c>
      <c r="F24" s="48">
        <v>179.53</v>
      </c>
      <c r="G24" s="46">
        <f t="shared" si="0"/>
        <v>639.13</v>
      </c>
      <c r="H24" s="22" t="s">
        <v>1858</v>
      </c>
    </row>
    <row r="25" s="76" customFormat="1" ht="23" customHeight="1" spans="1:8">
      <c r="A25" s="36">
        <v>21</v>
      </c>
      <c r="B25" s="46" t="s">
        <v>1895</v>
      </c>
      <c r="C25" s="46" t="s">
        <v>1896</v>
      </c>
      <c r="D25" s="48">
        <v>5.38</v>
      </c>
      <c r="E25" s="48">
        <v>5.38</v>
      </c>
      <c r="F25" s="48">
        <v>179.53</v>
      </c>
      <c r="G25" s="46">
        <f t="shared" si="0"/>
        <v>965.87</v>
      </c>
      <c r="H25" s="22" t="s">
        <v>1858</v>
      </c>
    </row>
    <row r="26" s="76" customFormat="1" ht="23" customHeight="1" spans="1:8">
      <c r="A26" s="36">
        <v>22</v>
      </c>
      <c r="B26" s="46" t="s">
        <v>1897</v>
      </c>
      <c r="C26" s="46" t="s">
        <v>1898</v>
      </c>
      <c r="D26" s="48">
        <v>4.09</v>
      </c>
      <c r="E26" s="48">
        <v>4.09</v>
      </c>
      <c r="F26" s="48">
        <v>179.53</v>
      </c>
      <c r="G26" s="46">
        <f t="shared" si="0"/>
        <v>734.28</v>
      </c>
      <c r="H26" s="22" t="s">
        <v>1858</v>
      </c>
    </row>
    <row r="27" s="76" customFormat="1" ht="23" customHeight="1" spans="1:8">
      <c r="A27" s="36">
        <v>23</v>
      </c>
      <c r="B27" s="46" t="s">
        <v>1899</v>
      </c>
      <c r="C27" s="46" t="s">
        <v>1900</v>
      </c>
      <c r="D27" s="48">
        <v>1.3</v>
      </c>
      <c r="E27" s="48">
        <v>1.3</v>
      </c>
      <c r="F27" s="48">
        <v>179.53</v>
      </c>
      <c r="G27" s="46">
        <f t="shared" si="0"/>
        <v>233.39</v>
      </c>
      <c r="H27" s="22" t="s">
        <v>1858</v>
      </c>
    </row>
    <row r="28" s="76" customFormat="1" ht="23" customHeight="1" spans="1:8">
      <c r="A28" s="36">
        <v>24</v>
      </c>
      <c r="B28" s="46" t="s">
        <v>1901</v>
      </c>
      <c r="C28" s="46" t="s">
        <v>1888</v>
      </c>
      <c r="D28" s="48">
        <v>6.33</v>
      </c>
      <c r="E28" s="48">
        <v>6.33</v>
      </c>
      <c r="F28" s="48">
        <v>179.53</v>
      </c>
      <c r="G28" s="46">
        <f t="shared" si="0"/>
        <v>1136.42</v>
      </c>
      <c r="H28" s="22" t="s">
        <v>1858</v>
      </c>
    </row>
    <row r="29" s="76" customFormat="1" ht="23" customHeight="1" spans="1:8">
      <c r="A29" s="36">
        <v>25</v>
      </c>
      <c r="B29" s="46" t="s">
        <v>1902</v>
      </c>
      <c r="C29" s="46" t="s">
        <v>1903</v>
      </c>
      <c r="D29" s="48">
        <v>5.55</v>
      </c>
      <c r="E29" s="48">
        <v>5.55</v>
      </c>
      <c r="F29" s="48">
        <v>179.53</v>
      </c>
      <c r="G29" s="46">
        <f t="shared" si="0"/>
        <v>996.39</v>
      </c>
      <c r="H29" s="22" t="s">
        <v>1858</v>
      </c>
    </row>
    <row r="30" s="76" customFormat="1" ht="23" customHeight="1" spans="1:8">
      <c r="A30" s="36">
        <v>26</v>
      </c>
      <c r="B30" s="46" t="s">
        <v>1904</v>
      </c>
      <c r="C30" s="46" t="s">
        <v>1890</v>
      </c>
      <c r="D30" s="48">
        <v>0.65</v>
      </c>
      <c r="E30" s="48">
        <v>0.65</v>
      </c>
      <c r="F30" s="48">
        <v>179.53</v>
      </c>
      <c r="G30" s="46">
        <f t="shared" si="0"/>
        <v>116.69</v>
      </c>
      <c r="H30" s="22" t="s">
        <v>1858</v>
      </c>
    </row>
    <row r="31" s="76" customFormat="1" ht="23" customHeight="1" spans="1:8">
      <c r="A31" s="36">
        <v>27</v>
      </c>
      <c r="B31" s="46" t="s">
        <v>1905</v>
      </c>
      <c r="C31" s="46" t="s">
        <v>1888</v>
      </c>
      <c r="D31" s="48">
        <v>0.6</v>
      </c>
      <c r="E31" s="48">
        <v>0.6</v>
      </c>
      <c r="F31" s="48">
        <v>179.53</v>
      </c>
      <c r="G31" s="46">
        <f t="shared" si="0"/>
        <v>107.72</v>
      </c>
      <c r="H31" s="22" t="s">
        <v>1858</v>
      </c>
    </row>
    <row r="32" s="76" customFormat="1" ht="23" customHeight="1" spans="1:8">
      <c r="A32" s="36">
        <v>28</v>
      </c>
      <c r="B32" s="46" t="s">
        <v>1906</v>
      </c>
      <c r="C32" s="46" t="s">
        <v>1907</v>
      </c>
      <c r="D32" s="48">
        <v>2.07</v>
      </c>
      <c r="E32" s="48">
        <v>2.07</v>
      </c>
      <c r="F32" s="48">
        <v>179.53</v>
      </c>
      <c r="G32" s="46">
        <f t="shared" si="0"/>
        <v>371.63</v>
      </c>
      <c r="H32" s="22" t="s">
        <v>1858</v>
      </c>
    </row>
    <row r="33" s="76" customFormat="1" ht="23" customHeight="1" spans="1:8">
      <c r="A33" s="36">
        <v>29</v>
      </c>
      <c r="B33" s="46" t="s">
        <v>1908</v>
      </c>
      <c r="C33" s="46" t="s">
        <v>1898</v>
      </c>
      <c r="D33" s="48">
        <v>5.85</v>
      </c>
      <c r="E33" s="48">
        <v>5.85</v>
      </c>
      <c r="F33" s="48">
        <v>179.53</v>
      </c>
      <c r="G33" s="46">
        <f t="shared" si="0"/>
        <v>1050.25</v>
      </c>
      <c r="H33" s="22" t="s">
        <v>1858</v>
      </c>
    </row>
    <row r="34" s="76" customFormat="1" ht="23" customHeight="1" spans="1:8">
      <c r="A34" s="36">
        <v>30</v>
      </c>
      <c r="B34" s="46" t="s">
        <v>1909</v>
      </c>
      <c r="C34" s="46" t="s">
        <v>1907</v>
      </c>
      <c r="D34" s="48">
        <v>0.6</v>
      </c>
      <c r="E34" s="48">
        <v>0.6</v>
      </c>
      <c r="F34" s="48">
        <v>179.53</v>
      </c>
      <c r="G34" s="46">
        <f t="shared" si="0"/>
        <v>107.72</v>
      </c>
      <c r="H34" s="22" t="s">
        <v>1858</v>
      </c>
    </row>
    <row r="35" s="76" customFormat="1" ht="23" customHeight="1" spans="1:8">
      <c r="A35" s="36">
        <v>31</v>
      </c>
      <c r="B35" s="46" t="s">
        <v>1910</v>
      </c>
      <c r="C35" s="46" t="s">
        <v>1903</v>
      </c>
      <c r="D35" s="48">
        <v>5.92</v>
      </c>
      <c r="E35" s="48">
        <v>5.92</v>
      </c>
      <c r="F35" s="48">
        <v>179.53</v>
      </c>
      <c r="G35" s="46">
        <f t="shared" si="0"/>
        <v>1062.82</v>
      </c>
      <c r="H35" s="22" t="s">
        <v>1858</v>
      </c>
    </row>
    <row r="36" s="76" customFormat="1" ht="23" customHeight="1" spans="1:8">
      <c r="A36" s="36">
        <v>32</v>
      </c>
      <c r="B36" s="46" t="s">
        <v>1911</v>
      </c>
      <c r="C36" s="46" t="s">
        <v>1912</v>
      </c>
      <c r="D36" s="48">
        <v>5.41</v>
      </c>
      <c r="E36" s="48">
        <v>5.41</v>
      </c>
      <c r="F36" s="48">
        <v>179.53</v>
      </c>
      <c r="G36" s="46">
        <f t="shared" si="0"/>
        <v>971.26</v>
      </c>
      <c r="H36" s="22" t="s">
        <v>1858</v>
      </c>
    </row>
    <row r="37" s="76" customFormat="1" ht="23" customHeight="1" spans="1:8">
      <c r="A37" s="36">
        <v>33</v>
      </c>
      <c r="B37" s="46" t="s">
        <v>1913</v>
      </c>
      <c r="C37" s="46" t="s">
        <v>1914</v>
      </c>
      <c r="D37" s="48">
        <v>0.64</v>
      </c>
      <c r="E37" s="48">
        <v>0.64</v>
      </c>
      <c r="F37" s="48">
        <v>179.53</v>
      </c>
      <c r="G37" s="46">
        <f t="shared" si="0"/>
        <v>114.9</v>
      </c>
      <c r="H37" s="22" t="s">
        <v>1858</v>
      </c>
    </row>
    <row r="38" s="76" customFormat="1" ht="23" customHeight="1" spans="1:8">
      <c r="A38" s="36">
        <v>34</v>
      </c>
      <c r="B38" s="46" t="s">
        <v>1915</v>
      </c>
      <c r="C38" s="46" t="s">
        <v>1888</v>
      </c>
      <c r="D38" s="48">
        <v>0.71</v>
      </c>
      <c r="E38" s="48">
        <v>0.71</v>
      </c>
      <c r="F38" s="48">
        <v>179.53</v>
      </c>
      <c r="G38" s="46">
        <f t="shared" si="0"/>
        <v>127.47</v>
      </c>
      <c r="H38" s="22" t="s">
        <v>1858</v>
      </c>
    </row>
    <row r="39" s="76" customFormat="1" ht="23" customHeight="1" spans="1:8">
      <c r="A39" s="36">
        <v>35</v>
      </c>
      <c r="B39" s="46" t="s">
        <v>1916</v>
      </c>
      <c r="C39" s="46" t="s">
        <v>1890</v>
      </c>
      <c r="D39" s="48">
        <v>1.14</v>
      </c>
      <c r="E39" s="48">
        <v>1.14</v>
      </c>
      <c r="F39" s="48">
        <v>179.53</v>
      </c>
      <c r="G39" s="46">
        <f t="shared" si="0"/>
        <v>204.66</v>
      </c>
      <c r="H39" s="22" t="s">
        <v>1858</v>
      </c>
    </row>
    <row r="40" s="76" customFormat="1" ht="23" customHeight="1" spans="1:8">
      <c r="A40" s="36">
        <v>36</v>
      </c>
      <c r="B40" s="46" t="s">
        <v>1000</v>
      </c>
      <c r="C40" s="46" t="s">
        <v>1917</v>
      </c>
      <c r="D40" s="48">
        <v>5.38</v>
      </c>
      <c r="E40" s="48">
        <v>5.38</v>
      </c>
      <c r="F40" s="48">
        <v>179.53</v>
      </c>
      <c r="G40" s="46">
        <f t="shared" si="0"/>
        <v>965.87</v>
      </c>
      <c r="H40" s="22" t="s">
        <v>1858</v>
      </c>
    </row>
    <row r="41" s="76" customFormat="1" ht="23" customHeight="1" spans="1:8">
      <c r="A41" s="36">
        <v>37</v>
      </c>
      <c r="B41" s="46" t="s">
        <v>1918</v>
      </c>
      <c r="C41" s="46" t="s">
        <v>1919</v>
      </c>
      <c r="D41" s="48">
        <v>1.43</v>
      </c>
      <c r="E41" s="48">
        <v>1.43</v>
      </c>
      <c r="F41" s="48">
        <v>179.53</v>
      </c>
      <c r="G41" s="46">
        <f t="shared" si="0"/>
        <v>256.73</v>
      </c>
      <c r="H41" s="22" t="s">
        <v>1858</v>
      </c>
    </row>
    <row r="42" s="76" customFormat="1" ht="23" customHeight="1" spans="1:8">
      <c r="A42" s="36">
        <v>38</v>
      </c>
      <c r="B42" s="46" t="s">
        <v>1920</v>
      </c>
      <c r="C42" s="46" t="s">
        <v>1866</v>
      </c>
      <c r="D42" s="48">
        <v>3.95</v>
      </c>
      <c r="E42" s="48">
        <v>3.95</v>
      </c>
      <c r="F42" s="48">
        <v>179.53</v>
      </c>
      <c r="G42" s="46">
        <f t="shared" si="0"/>
        <v>709.14</v>
      </c>
      <c r="H42" s="22" t="s">
        <v>1858</v>
      </c>
    </row>
    <row r="43" s="76" customFormat="1" ht="23" customHeight="1" spans="1:8">
      <c r="A43" s="36">
        <v>39</v>
      </c>
      <c r="B43" s="46" t="s">
        <v>1921</v>
      </c>
      <c r="C43" s="46" t="s">
        <v>1922</v>
      </c>
      <c r="D43" s="48">
        <v>2.69</v>
      </c>
      <c r="E43" s="48">
        <v>2.69</v>
      </c>
      <c r="F43" s="48">
        <v>179.53</v>
      </c>
      <c r="G43" s="46">
        <f t="shared" si="0"/>
        <v>482.94</v>
      </c>
      <c r="H43" s="22" t="s">
        <v>1858</v>
      </c>
    </row>
    <row r="44" s="76" customFormat="1" ht="23" customHeight="1" spans="1:8">
      <c r="A44" s="36">
        <v>40</v>
      </c>
      <c r="B44" s="46" t="s">
        <v>1923</v>
      </c>
      <c r="C44" s="46" t="s">
        <v>1903</v>
      </c>
      <c r="D44" s="48">
        <v>4.28</v>
      </c>
      <c r="E44" s="48">
        <v>4.28</v>
      </c>
      <c r="F44" s="48">
        <v>179.53</v>
      </c>
      <c r="G44" s="46">
        <f t="shared" si="0"/>
        <v>768.39</v>
      </c>
      <c r="H44" s="22" t="s">
        <v>1858</v>
      </c>
    </row>
    <row r="45" s="76" customFormat="1" ht="23" customHeight="1" spans="1:8">
      <c r="A45" s="36">
        <v>41</v>
      </c>
      <c r="B45" s="46" t="s">
        <v>1924</v>
      </c>
      <c r="C45" s="46" t="s">
        <v>1894</v>
      </c>
      <c r="D45" s="48">
        <v>5.19</v>
      </c>
      <c r="E45" s="48">
        <v>5.19</v>
      </c>
      <c r="F45" s="48">
        <v>179.53</v>
      </c>
      <c r="G45" s="46">
        <f t="shared" si="0"/>
        <v>931.76</v>
      </c>
      <c r="H45" s="22" t="s">
        <v>1858</v>
      </c>
    </row>
    <row r="46" s="76" customFormat="1" ht="23" customHeight="1" spans="1:8">
      <c r="A46" s="36">
        <v>42</v>
      </c>
      <c r="B46" s="46" t="s">
        <v>1925</v>
      </c>
      <c r="C46" s="46" t="s">
        <v>1864</v>
      </c>
      <c r="D46" s="48">
        <v>2.86</v>
      </c>
      <c r="E46" s="48">
        <v>2.86</v>
      </c>
      <c r="F46" s="48">
        <v>179.53</v>
      </c>
      <c r="G46" s="46">
        <f t="shared" si="0"/>
        <v>513.46</v>
      </c>
      <c r="H46" s="22" t="s">
        <v>1858</v>
      </c>
    </row>
    <row r="47" s="76" customFormat="1" ht="23" customHeight="1" spans="1:8">
      <c r="A47" s="36">
        <v>43</v>
      </c>
      <c r="B47" s="46" t="s">
        <v>1926</v>
      </c>
      <c r="C47" s="46" t="s">
        <v>1898</v>
      </c>
      <c r="D47" s="48">
        <v>3.84</v>
      </c>
      <c r="E47" s="48">
        <v>3.84</v>
      </c>
      <c r="F47" s="48">
        <v>179.53</v>
      </c>
      <c r="G47" s="46">
        <f t="shared" si="0"/>
        <v>689.4</v>
      </c>
      <c r="H47" s="22" t="s">
        <v>1858</v>
      </c>
    </row>
    <row r="48" s="76" customFormat="1" ht="23" customHeight="1" spans="1:8">
      <c r="A48" s="36">
        <v>44</v>
      </c>
      <c r="B48" s="46" t="s">
        <v>1927</v>
      </c>
      <c r="C48" s="46" t="s">
        <v>1890</v>
      </c>
      <c r="D48" s="48">
        <v>4.83</v>
      </c>
      <c r="E48" s="48">
        <v>4.83</v>
      </c>
      <c r="F48" s="48">
        <v>179.53</v>
      </c>
      <c r="G48" s="46">
        <f t="shared" si="0"/>
        <v>867.13</v>
      </c>
      <c r="H48" s="22" t="s">
        <v>1858</v>
      </c>
    </row>
    <row r="49" s="76" customFormat="1" ht="23" customHeight="1" spans="1:8">
      <c r="A49" s="36">
        <v>45</v>
      </c>
      <c r="B49" s="46" t="s">
        <v>1928</v>
      </c>
      <c r="C49" s="46" t="s">
        <v>1929</v>
      </c>
      <c r="D49" s="48">
        <v>4.23</v>
      </c>
      <c r="E49" s="48">
        <v>4.23</v>
      </c>
      <c r="F49" s="48">
        <v>179.53</v>
      </c>
      <c r="G49" s="46">
        <f t="shared" si="0"/>
        <v>759.41</v>
      </c>
      <c r="H49" s="22" t="s">
        <v>1858</v>
      </c>
    </row>
    <row r="50" s="76" customFormat="1" ht="23" customHeight="1" spans="1:8">
      <c r="A50" s="36">
        <v>46</v>
      </c>
      <c r="B50" s="46" t="s">
        <v>1930</v>
      </c>
      <c r="C50" s="46" t="s">
        <v>1931</v>
      </c>
      <c r="D50" s="48">
        <v>0.74</v>
      </c>
      <c r="E50" s="48">
        <v>0.74</v>
      </c>
      <c r="F50" s="48">
        <v>179.53</v>
      </c>
      <c r="G50" s="46">
        <f t="shared" si="0"/>
        <v>132.85</v>
      </c>
      <c r="H50" s="22" t="s">
        <v>1858</v>
      </c>
    </row>
    <row r="51" s="76" customFormat="1" ht="23" customHeight="1" spans="1:8">
      <c r="A51" s="36">
        <v>47</v>
      </c>
      <c r="B51" s="46" t="s">
        <v>1932</v>
      </c>
      <c r="C51" s="46" t="s">
        <v>1933</v>
      </c>
      <c r="D51" s="48">
        <v>1.31</v>
      </c>
      <c r="E51" s="48">
        <v>1.31</v>
      </c>
      <c r="F51" s="48">
        <v>179.53</v>
      </c>
      <c r="G51" s="46">
        <f t="shared" si="0"/>
        <v>235.18</v>
      </c>
      <c r="H51" s="22" t="s">
        <v>1858</v>
      </c>
    </row>
    <row r="52" s="76" customFormat="1" ht="23" customHeight="1" spans="1:8">
      <c r="A52" s="36">
        <v>48</v>
      </c>
      <c r="B52" s="46" t="s">
        <v>1934</v>
      </c>
      <c r="C52" s="46" t="s">
        <v>1935</v>
      </c>
      <c r="D52" s="48">
        <v>0.89</v>
      </c>
      <c r="E52" s="48">
        <v>0.89</v>
      </c>
      <c r="F52" s="48">
        <v>179.53</v>
      </c>
      <c r="G52" s="46">
        <f t="shared" si="0"/>
        <v>159.78</v>
      </c>
      <c r="H52" s="22" t="s">
        <v>1858</v>
      </c>
    </row>
    <row r="53" s="76" customFormat="1" ht="23" customHeight="1" spans="1:8">
      <c r="A53" s="36">
        <v>49</v>
      </c>
      <c r="B53" s="46" t="s">
        <v>1936</v>
      </c>
      <c r="C53" s="46" t="s">
        <v>1937</v>
      </c>
      <c r="D53" s="145">
        <v>0.11</v>
      </c>
      <c r="E53" s="145">
        <v>0.11</v>
      </c>
      <c r="F53" s="48">
        <v>179.53</v>
      </c>
      <c r="G53" s="46">
        <f t="shared" si="0"/>
        <v>19.75</v>
      </c>
      <c r="H53" s="22" t="s">
        <v>1858</v>
      </c>
    </row>
    <row r="54" s="76" customFormat="1" ht="23" customHeight="1" spans="1:8">
      <c r="A54" s="36">
        <v>50</v>
      </c>
      <c r="B54" s="46" t="s">
        <v>1938</v>
      </c>
      <c r="C54" s="46" t="s">
        <v>1939</v>
      </c>
      <c r="D54" s="48">
        <v>1.4</v>
      </c>
      <c r="E54" s="48">
        <v>1.4</v>
      </c>
      <c r="F54" s="48">
        <v>179.53</v>
      </c>
      <c r="G54" s="46">
        <f t="shared" si="0"/>
        <v>251.34</v>
      </c>
      <c r="H54" s="22" t="s">
        <v>1858</v>
      </c>
    </row>
    <row r="55" s="76" customFormat="1" ht="23" customHeight="1" spans="1:8">
      <c r="A55" s="36">
        <v>51</v>
      </c>
      <c r="B55" s="46" t="s">
        <v>1940</v>
      </c>
      <c r="C55" s="46" t="s">
        <v>1872</v>
      </c>
      <c r="D55" s="48">
        <v>4.11</v>
      </c>
      <c r="E55" s="48">
        <v>4.11</v>
      </c>
      <c r="F55" s="48">
        <v>179.53</v>
      </c>
      <c r="G55" s="46">
        <f t="shared" si="0"/>
        <v>737.87</v>
      </c>
      <c r="H55" s="22" t="s">
        <v>1858</v>
      </c>
    </row>
    <row r="56" s="76" customFormat="1" ht="23" customHeight="1" spans="1:8">
      <c r="A56" s="36">
        <v>52</v>
      </c>
      <c r="B56" s="46" t="s">
        <v>1941</v>
      </c>
      <c r="C56" s="46" t="s">
        <v>1898</v>
      </c>
      <c r="D56" s="48">
        <v>4.17</v>
      </c>
      <c r="E56" s="48">
        <v>4.17</v>
      </c>
      <c r="F56" s="48">
        <v>179.53</v>
      </c>
      <c r="G56" s="46">
        <f t="shared" si="0"/>
        <v>748.64</v>
      </c>
      <c r="H56" s="22" t="s">
        <v>1858</v>
      </c>
    </row>
    <row r="57" s="196" customFormat="1" ht="23" customHeight="1" spans="1:8">
      <c r="A57" s="36">
        <v>53</v>
      </c>
      <c r="B57" s="144" t="s">
        <v>1942</v>
      </c>
      <c r="C57" s="152" t="s">
        <v>1935</v>
      </c>
      <c r="D57" s="145">
        <v>4.66</v>
      </c>
      <c r="E57" s="145">
        <v>4.66</v>
      </c>
      <c r="F57" s="48">
        <v>179.53</v>
      </c>
      <c r="G57" s="46">
        <f t="shared" si="0"/>
        <v>836.61</v>
      </c>
      <c r="H57" s="22" t="s">
        <v>1858</v>
      </c>
    </row>
    <row r="58" s="196" customFormat="1" ht="23" customHeight="1" spans="1:8">
      <c r="A58" s="36">
        <v>54</v>
      </c>
      <c r="B58" s="46" t="s">
        <v>1943</v>
      </c>
      <c r="C58" s="46" t="s">
        <v>1890</v>
      </c>
      <c r="D58" s="48">
        <v>5.7</v>
      </c>
      <c r="E58" s="48">
        <v>5.7</v>
      </c>
      <c r="F58" s="48">
        <v>179.53</v>
      </c>
      <c r="G58" s="46">
        <f t="shared" si="0"/>
        <v>1023.32</v>
      </c>
      <c r="H58" s="22" t="s">
        <v>1858</v>
      </c>
    </row>
    <row r="59" s="196" customFormat="1" ht="23" customHeight="1" spans="1:8">
      <c r="A59" s="36">
        <v>55</v>
      </c>
      <c r="B59" s="144" t="s">
        <v>1944</v>
      </c>
      <c r="C59" s="152" t="s">
        <v>1945</v>
      </c>
      <c r="D59" s="145">
        <v>1.1</v>
      </c>
      <c r="E59" s="145">
        <v>1.1</v>
      </c>
      <c r="F59" s="48">
        <v>179.53</v>
      </c>
      <c r="G59" s="46">
        <f t="shared" si="0"/>
        <v>197.48</v>
      </c>
      <c r="H59" s="22" t="s">
        <v>1858</v>
      </c>
    </row>
    <row r="60" s="76" customFormat="1" ht="23" customHeight="1" spans="1:8">
      <c r="A60" s="36">
        <v>56</v>
      </c>
      <c r="B60" s="46" t="s">
        <v>1946</v>
      </c>
      <c r="C60" s="46" t="s">
        <v>1947</v>
      </c>
      <c r="D60" s="48">
        <v>0.65</v>
      </c>
      <c r="E60" s="48">
        <v>0.65</v>
      </c>
      <c r="F60" s="48">
        <v>179.53</v>
      </c>
      <c r="G60" s="46">
        <f t="shared" si="0"/>
        <v>116.69</v>
      </c>
      <c r="H60" s="22" t="s">
        <v>1858</v>
      </c>
    </row>
    <row r="61" s="76" customFormat="1" ht="23" customHeight="1" spans="1:8">
      <c r="A61" s="36">
        <v>57</v>
      </c>
      <c r="B61" s="46" t="s">
        <v>1948</v>
      </c>
      <c r="C61" s="46" t="s">
        <v>1949</v>
      </c>
      <c r="D61" s="48">
        <v>4</v>
      </c>
      <c r="E61" s="48">
        <v>4</v>
      </c>
      <c r="F61" s="48">
        <v>179.53</v>
      </c>
      <c r="G61" s="46">
        <f t="shared" si="0"/>
        <v>718.12</v>
      </c>
      <c r="H61" s="22" t="s">
        <v>1858</v>
      </c>
    </row>
    <row r="62" s="76" customFormat="1" ht="23" customHeight="1" spans="1:8">
      <c r="A62" s="36">
        <v>58</v>
      </c>
      <c r="B62" s="144" t="s">
        <v>1439</v>
      </c>
      <c r="C62" s="144" t="s">
        <v>1917</v>
      </c>
      <c r="D62" s="145">
        <v>3.2</v>
      </c>
      <c r="E62" s="145">
        <v>3.2</v>
      </c>
      <c r="F62" s="48">
        <v>179.53</v>
      </c>
      <c r="G62" s="46">
        <f t="shared" si="0"/>
        <v>574.5</v>
      </c>
      <c r="H62" s="22" t="s">
        <v>1858</v>
      </c>
    </row>
    <row r="63" s="76" customFormat="1" ht="23" customHeight="1" spans="1:8">
      <c r="A63" s="36">
        <v>59</v>
      </c>
      <c r="B63" s="46" t="s">
        <v>1950</v>
      </c>
      <c r="C63" s="46" t="s">
        <v>1951</v>
      </c>
      <c r="D63" s="48">
        <v>1.88</v>
      </c>
      <c r="E63" s="48">
        <v>1.88</v>
      </c>
      <c r="F63" s="48">
        <v>179.53</v>
      </c>
      <c r="G63" s="46">
        <f t="shared" si="0"/>
        <v>337.52</v>
      </c>
      <c r="H63" s="22" t="s">
        <v>1858</v>
      </c>
    </row>
    <row r="64" s="76" customFormat="1" ht="23" customHeight="1" spans="1:8">
      <c r="A64" s="36">
        <v>60</v>
      </c>
      <c r="B64" s="46" t="s">
        <v>1952</v>
      </c>
      <c r="C64" s="46" t="s">
        <v>1922</v>
      </c>
      <c r="D64" s="48">
        <v>7.19</v>
      </c>
      <c r="E64" s="48">
        <v>7.19</v>
      </c>
      <c r="F64" s="48">
        <v>179.53</v>
      </c>
      <c r="G64" s="46">
        <f t="shared" si="0"/>
        <v>1290.82</v>
      </c>
      <c r="H64" s="22" t="s">
        <v>1858</v>
      </c>
    </row>
    <row r="65" s="76" customFormat="1" ht="23" customHeight="1" spans="1:8">
      <c r="A65" s="36">
        <v>61</v>
      </c>
      <c r="B65" s="46" t="s">
        <v>1953</v>
      </c>
      <c r="C65" s="46" t="s">
        <v>1954</v>
      </c>
      <c r="D65" s="48">
        <v>1.45</v>
      </c>
      <c r="E65" s="48">
        <v>1.45</v>
      </c>
      <c r="F65" s="48">
        <v>179.53</v>
      </c>
      <c r="G65" s="46">
        <f t="shared" si="0"/>
        <v>260.32</v>
      </c>
      <c r="H65" s="22" t="s">
        <v>1858</v>
      </c>
    </row>
    <row r="66" s="76" customFormat="1" ht="23" customHeight="1" spans="1:8">
      <c r="A66" s="36">
        <v>62</v>
      </c>
      <c r="B66" s="46" t="s">
        <v>1955</v>
      </c>
      <c r="C66" s="46" t="s">
        <v>1956</v>
      </c>
      <c r="D66" s="48">
        <v>3.18</v>
      </c>
      <c r="E66" s="48">
        <v>3.18</v>
      </c>
      <c r="F66" s="48">
        <v>179.53</v>
      </c>
      <c r="G66" s="46">
        <f t="shared" si="0"/>
        <v>570.91</v>
      </c>
      <c r="H66" s="22" t="s">
        <v>1858</v>
      </c>
    </row>
    <row r="67" s="76" customFormat="1" ht="23" customHeight="1" spans="1:8">
      <c r="A67" s="36">
        <v>63</v>
      </c>
      <c r="B67" s="46" t="s">
        <v>1957</v>
      </c>
      <c r="C67" s="46" t="s">
        <v>1929</v>
      </c>
      <c r="D67" s="48">
        <v>5.57</v>
      </c>
      <c r="E67" s="48">
        <v>5.57</v>
      </c>
      <c r="F67" s="48">
        <v>179.53</v>
      </c>
      <c r="G67" s="46">
        <f t="shared" si="0"/>
        <v>999.98</v>
      </c>
      <c r="H67" s="22" t="s">
        <v>1858</v>
      </c>
    </row>
    <row r="68" s="76" customFormat="1" ht="23" customHeight="1" spans="1:8">
      <c r="A68" s="36">
        <v>64</v>
      </c>
      <c r="B68" s="46" t="s">
        <v>1958</v>
      </c>
      <c r="C68" s="21" t="s">
        <v>1959</v>
      </c>
      <c r="D68" s="48">
        <v>6.71</v>
      </c>
      <c r="E68" s="48">
        <v>6.71</v>
      </c>
      <c r="F68" s="48">
        <v>179.53</v>
      </c>
      <c r="G68" s="46">
        <f t="shared" si="0"/>
        <v>1204.65</v>
      </c>
      <c r="H68" s="22" t="s">
        <v>1858</v>
      </c>
    </row>
    <row r="69" s="76" customFormat="1" ht="23" customHeight="1" spans="1:8">
      <c r="A69" s="36">
        <v>65</v>
      </c>
      <c r="B69" s="46" t="s">
        <v>1960</v>
      </c>
      <c r="C69" s="46" t="s">
        <v>1876</v>
      </c>
      <c r="D69" s="48">
        <v>1.12</v>
      </c>
      <c r="E69" s="48">
        <v>1.12</v>
      </c>
      <c r="F69" s="48">
        <v>179.53</v>
      </c>
      <c r="G69" s="46">
        <f t="shared" ref="G69:G132" si="1">ROUND(E69*F69,2)</f>
        <v>201.07</v>
      </c>
      <c r="H69" s="22" t="s">
        <v>1858</v>
      </c>
    </row>
    <row r="70" s="76" customFormat="1" ht="23" customHeight="1" spans="1:8">
      <c r="A70" s="36">
        <v>66</v>
      </c>
      <c r="B70" s="46" t="s">
        <v>1961</v>
      </c>
      <c r="C70" s="46" t="s">
        <v>1962</v>
      </c>
      <c r="D70" s="48">
        <v>1.26</v>
      </c>
      <c r="E70" s="48">
        <v>1.26</v>
      </c>
      <c r="F70" s="48">
        <v>179.53</v>
      </c>
      <c r="G70" s="46">
        <f t="shared" si="1"/>
        <v>226.21</v>
      </c>
      <c r="H70" s="22" t="s">
        <v>1858</v>
      </c>
    </row>
    <row r="71" s="76" customFormat="1" ht="23" customHeight="1" spans="1:8">
      <c r="A71" s="36">
        <v>67</v>
      </c>
      <c r="B71" s="144" t="s">
        <v>1963</v>
      </c>
      <c r="C71" s="152" t="s">
        <v>1919</v>
      </c>
      <c r="D71" s="145">
        <v>4.53</v>
      </c>
      <c r="E71" s="145">
        <v>4.53</v>
      </c>
      <c r="F71" s="48">
        <v>179.53</v>
      </c>
      <c r="G71" s="46">
        <f t="shared" si="1"/>
        <v>813.27</v>
      </c>
      <c r="H71" s="22" t="s">
        <v>1858</v>
      </c>
    </row>
    <row r="72" s="76" customFormat="1" ht="23" customHeight="1" spans="1:8">
      <c r="A72" s="36">
        <v>68</v>
      </c>
      <c r="B72" s="46" t="s">
        <v>1964</v>
      </c>
      <c r="C72" s="46" t="s">
        <v>1876</v>
      </c>
      <c r="D72" s="48">
        <v>3.28</v>
      </c>
      <c r="E72" s="48">
        <v>3.28</v>
      </c>
      <c r="F72" s="48">
        <v>179.53</v>
      </c>
      <c r="G72" s="46">
        <f t="shared" si="1"/>
        <v>588.86</v>
      </c>
      <c r="H72" s="22" t="s">
        <v>1858</v>
      </c>
    </row>
    <row r="73" ht="23" customHeight="1" spans="1:8">
      <c r="A73" s="36">
        <v>69</v>
      </c>
      <c r="B73" s="201" t="s">
        <v>1965</v>
      </c>
      <c r="C73" s="201" t="s">
        <v>1880</v>
      </c>
      <c r="D73" s="74">
        <v>3.22</v>
      </c>
      <c r="E73" s="74">
        <v>3.22</v>
      </c>
      <c r="F73" s="48">
        <v>179.53</v>
      </c>
      <c r="G73" s="46">
        <f t="shared" si="1"/>
        <v>578.09</v>
      </c>
      <c r="H73" s="22" t="s">
        <v>1858</v>
      </c>
    </row>
    <row r="74" ht="23" customHeight="1" spans="1:8">
      <c r="A74" s="36">
        <v>70</v>
      </c>
      <c r="B74" s="144" t="s">
        <v>1966</v>
      </c>
      <c r="C74" s="152" t="s">
        <v>1857</v>
      </c>
      <c r="D74" s="145">
        <v>9.24</v>
      </c>
      <c r="E74" s="145">
        <v>9.24</v>
      </c>
      <c r="F74" s="48">
        <v>179.53</v>
      </c>
      <c r="G74" s="46">
        <f t="shared" si="1"/>
        <v>1658.86</v>
      </c>
      <c r="H74" s="22" t="s">
        <v>1858</v>
      </c>
    </row>
    <row r="75" ht="23" customHeight="1" spans="1:8">
      <c r="A75" s="36">
        <v>71</v>
      </c>
      <c r="B75" s="202" t="s">
        <v>1967</v>
      </c>
      <c r="C75" s="202" t="s">
        <v>1968</v>
      </c>
      <c r="D75" s="145">
        <v>2.85</v>
      </c>
      <c r="E75" s="162">
        <v>2.85</v>
      </c>
      <c r="F75" s="48">
        <v>179.53</v>
      </c>
      <c r="G75" s="46">
        <f t="shared" si="1"/>
        <v>511.66</v>
      </c>
      <c r="H75" s="22" t="s">
        <v>1858</v>
      </c>
    </row>
    <row r="76" s="82" customFormat="1" ht="23" customHeight="1" spans="1:8">
      <c r="A76" s="36">
        <v>72</v>
      </c>
      <c r="B76" s="161" t="s">
        <v>1969</v>
      </c>
      <c r="C76" s="161" t="s">
        <v>1864</v>
      </c>
      <c r="D76" s="145">
        <v>2.37</v>
      </c>
      <c r="E76" s="145">
        <v>2.37</v>
      </c>
      <c r="F76" s="48">
        <v>179.53</v>
      </c>
      <c r="G76" s="46">
        <f t="shared" si="1"/>
        <v>425.49</v>
      </c>
      <c r="H76" s="22" t="s">
        <v>1858</v>
      </c>
    </row>
    <row r="77" s="76" customFormat="1" customHeight="1" spans="1:8">
      <c r="A77" s="36">
        <v>73</v>
      </c>
      <c r="B77" s="27" t="s">
        <v>1970</v>
      </c>
      <c r="C77" s="27" t="s">
        <v>1870</v>
      </c>
      <c r="D77" s="27">
        <v>2.61</v>
      </c>
      <c r="E77" s="27">
        <v>2.61</v>
      </c>
      <c r="F77" s="48">
        <v>179.53</v>
      </c>
      <c r="G77" s="46">
        <f t="shared" si="1"/>
        <v>468.57</v>
      </c>
      <c r="H77" s="22" t="s">
        <v>1971</v>
      </c>
    </row>
    <row r="78" s="76" customFormat="1" customHeight="1" spans="1:8">
      <c r="A78" s="36">
        <v>74</v>
      </c>
      <c r="B78" s="27" t="s">
        <v>1972</v>
      </c>
      <c r="C78" s="27" t="s">
        <v>1888</v>
      </c>
      <c r="D78" s="27">
        <v>7.96</v>
      </c>
      <c r="E78" s="27">
        <v>7.96</v>
      </c>
      <c r="F78" s="48">
        <v>179.53</v>
      </c>
      <c r="G78" s="46">
        <f t="shared" si="1"/>
        <v>1429.06</v>
      </c>
      <c r="H78" s="22" t="s">
        <v>1971</v>
      </c>
    </row>
    <row r="79" s="197" customFormat="1" customHeight="1" spans="1:8">
      <c r="A79" s="36">
        <v>75</v>
      </c>
      <c r="B79" s="37" t="s">
        <v>1973</v>
      </c>
      <c r="C79" s="38" t="s">
        <v>1974</v>
      </c>
      <c r="D79" s="37">
        <v>6.06</v>
      </c>
      <c r="E79" s="37">
        <v>6.06</v>
      </c>
      <c r="F79" s="48">
        <v>179.53</v>
      </c>
      <c r="G79" s="46">
        <f t="shared" si="1"/>
        <v>1087.95</v>
      </c>
      <c r="H79" s="22" t="s">
        <v>1971</v>
      </c>
    </row>
    <row r="80" s="76" customFormat="1" customHeight="1" spans="1:8">
      <c r="A80" s="36">
        <v>76</v>
      </c>
      <c r="B80" s="27" t="s">
        <v>1975</v>
      </c>
      <c r="C80" s="27" t="s">
        <v>1962</v>
      </c>
      <c r="D80" s="27">
        <v>4</v>
      </c>
      <c r="E80" s="27">
        <v>4</v>
      </c>
      <c r="F80" s="48">
        <v>179.53</v>
      </c>
      <c r="G80" s="46">
        <f t="shared" si="1"/>
        <v>718.12</v>
      </c>
      <c r="H80" s="22" t="s">
        <v>1971</v>
      </c>
    </row>
    <row r="81" s="77" customFormat="1" customHeight="1" spans="1:8">
      <c r="A81" s="36">
        <v>77</v>
      </c>
      <c r="B81" s="27" t="s">
        <v>1976</v>
      </c>
      <c r="C81" s="27" t="s">
        <v>1888</v>
      </c>
      <c r="D81" s="27">
        <v>3.25</v>
      </c>
      <c r="E81" s="27">
        <v>3.25</v>
      </c>
      <c r="F81" s="48">
        <v>179.53</v>
      </c>
      <c r="G81" s="46">
        <f t="shared" si="1"/>
        <v>583.47</v>
      </c>
      <c r="H81" s="22" t="s">
        <v>1971</v>
      </c>
    </row>
    <row r="82" s="77" customFormat="1" customHeight="1" spans="1:8">
      <c r="A82" s="36">
        <v>78</v>
      </c>
      <c r="B82" s="27" t="s">
        <v>1977</v>
      </c>
      <c r="C82" s="27" t="s">
        <v>1956</v>
      </c>
      <c r="D82" s="27">
        <v>2.77</v>
      </c>
      <c r="E82" s="27">
        <v>2.77</v>
      </c>
      <c r="F82" s="48">
        <v>179.53</v>
      </c>
      <c r="G82" s="46">
        <f t="shared" si="1"/>
        <v>497.3</v>
      </c>
      <c r="H82" s="22" t="s">
        <v>1971</v>
      </c>
    </row>
    <row r="83" s="77" customFormat="1" customHeight="1" spans="1:8">
      <c r="A83" s="36">
        <v>79</v>
      </c>
      <c r="B83" s="27" t="s">
        <v>1978</v>
      </c>
      <c r="C83" s="27" t="s">
        <v>1857</v>
      </c>
      <c r="D83" s="27">
        <v>4.39</v>
      </c>
      <c r="E83" s="27">
        <v>4.39</v>
      </c>
      <c r="F83" s="48">
        <v>179.53</v>
      </c>
      <c r="G83" s="46">
        <f t="shared" si="1"/>
        <v>788.14</v>
      </c>
      <c r="H83" s="22" t="s">
        <v>1971</v>
      </c>
    </row>
    <row r="84" s="77" customFormat="1" customHeight="1" spans="1:8">
      <c r="A84" s="36">
        <v>80</v>
      </c>
      <c r="B84" s="27" t="s">
        <v>1979</v>
      </c>
      <c r="C84" s="27" t="s">
        <v>1894</v>
      </c>
      <c r="D84" s="27">
        <v>6.93</v>
      </c>
      <c r="E84" s="27">
        <v>6.93</v>
      </c>
      <c r="F84" s="48">
        <v>179.53</v>
      </c>
      <c r="G84" s="46">
        <f t="shared" si="1"/>
        <v>1244.14</v>
      </c>
      <c r="H84" s="22" t="s">
        <v>1971</v>
      </c>
    </row>
    <row r="85" s="77" customFormat="1" customHeight="1" spans="1:8">
      <c r="A85" s="36">
        <v>81</v>
      </c>
      <c r="B85" s="37" t="s">
        <v>1980</v>
      </c>
      <c r="C85" s="38" t="s">
        <v>1929</v>
      </c>
      <c r="D85" s="37">
        <v>5.13</v>
      </c>
      <c r="E85" s="37">
        <v>5.13</v>
      </c>
      <c r="F85" s="48">
        <v>179.53</v>
      </c>
      <c r="G85" s="46">
        <f t="shared" si="1"/>
        <v>920.99</v>
      </c>
      <c r="H85" s="22" t="s">
        <v>1971</v>
      </c>
    </row>
    <row r="86" s="77" customFormat="1" customHeight="1" spans="1:8">
      <c r="A86" s="36">
        <v>82</v>
      </c>
      <c r="B86" s="37" t="s">
        <v>1981</v>
      </c>
      <c r="C86" s="38" t="s">
        <v>1982</v>
      </c>
      <c r="D86" s="37">
        <v>4.58</v>
      </c>
      <c r="E86" s="37">
        <v>4.58</v>
      </c>
      <c r="F86" s="48">
        <v>179.53</v>
      </c>
      <c r="G86" s="46">
        <f t="shared" si="1"/>
        <v>822.25</v>
      </c>
      <c r="H86" s="22" t="s">
        <v>1971</v>
      </c>
    </row>
    <row r="87" s="77" customFormat="1" customHeight="1" spans="1:8">
      <c r="A87" s="36">
        <v>83</v>
      </c>
      <c r="B87" s="70" t="s">
        <v>1983</v>
      </c>
      <c r="C87" s="27" t="s">
        <v>1898</v>
      </c>
      <c r="D87" s="27">
        <v>3.5</v>
      </c>
      <c r="E87" s="27">
        <v>3.5</v>
      </c>
      <c r="F87" s="48">
        <v>179.53</v>
      </c>
      <c r="G87" s="46">
        <f t="shared" si="1"/>
        <v>628.36</v>
      </c>
      <c r="H87" s="22" t="s">
        <v>1971</v>
      </c>
    </row>
    <row r="88" s="77" customFormat="1" customHeight="1" spans="1:8">
      <c r="A88" s="36">
        <v>84</v>
      </c>
      <c r="B88" s="27" t="s">
        <v>1984</v>
      </c>
      <c r="C88" s="27" t="s">
        <v>1945</v>
      </c>
      <c r="D88" s="27">
        <v>4.56</v>
      </c>
      <c r="E88" s="27">
        <v>4.56</v>
      </c>
      <c r="F88" s="48">
        <v>179.53</v>
      </c>
      <c r="G88" s="46">
        <f t="shared" si="1"/>
        <v>818.66</v>
      </c>
      <c r="H88" s="22" t="s">
        <v>1971</v>
      </c>
    </row>
    <row r="89" s="77" customFormat="1" customHeight="1" spans="1:8">
      <c r="A89" s="36">
        <v>85</v>
      </c>
      <c r="B89" s="70" t="s">
        <v>1985</v>
      </c>
      <c r="C89" s="27" t="s">
        <v>1986</v>
      </c>
      <c r="D89" s="27">
        <v>2.64</v>
      </c>
      <c r="E89" s="27">
        <v>2.64</v>
      </c>
      <c r="F89" s="48">
        <v>179.53</v>
      </c>
      <c r="G89" s="46">
        <f t="shared" si="1"/>
        <v>473.96</v>
      </c>
      <c r="H89" s="22" t="s">
        <v>1971</v>
      </c>
    </row>
    <row r="90" s="77" customFormat="1" customHeight="1" spans="1:8">
      <c r="A90" s="36">
        <v>86</v>
      </c>
      <c r="B90" s="37" t="s">
        <v>1987</v>
      </c>
      <c r="C90" s="37" t="s">
        <v>1968</v>
      </c>
      <c r="D90" s="37">
        <v>5.69</v>
      </c>
      <c r="E90" s="37">
        <v>5.69</v>
      </c>
      <c r="F90" s="48">
        <v>179.53</v>
      </c>
      <c r="G90" s="46">
        <f t="shared" si="1"/>
        <v>1021.53</v>
      </c>
      <c r="H90" s="22" t="s">
        <v>1971</v>
      </c>
    </row>
    <row r="91" s="77" customFormat="1" customHeight="1" spans="1:8">
      <c r="A91" s="36">
        <v>87</v>
      </c>
      <c r="B91" s="27" t="s">
        <v>1988</v>
      </c>
      <c r="C91" s="27" t="s">
        <v>1989</v>
      </c>
      <c r="D91" s="27">
        <v>3.8</v>
      </c>
      <c r="E91" s="27">
        <v>3.8</v>
      </c>
      <c r="F91" s="48">
        <v>179.53</v>
      </c>
      <c r="G91" s="46">
        <f t="shared" si="1"/>
        <v>682.21</v>
      </c>
      <c r="H91" s="22" t="s">
        <v>1971</v>
      </c>
    </row>
    <row r="92" s="77" customFormat="1" customHeight="1" spans="1:8">
      <c r="A92" s="36">
        <v>88</v>
      </c>
      <c r="B92" s="37" t="s">
        <v>1990</v>
      </c>
      <c r="C92" s="38" t="s">
        <v>1991</v>
      </c>
      <c r="D92" s="37">
        <v>3.56</v>
      </c>
      <c r="E92" s="37">
        <v>3.56</v>
      </c>
      <c r="F92" s="48">
        <v>179.53</v>
      </c>
      <c r="G92" s="46">
        <f t="shared" si="1"/>
        <v>639.13</v>
      </c>
      <c r="H92" s="22" t="s">
        <v>1971</v>
      </c>
    </row>
    <row r="93" s="77" customFormat="1" customHeight="1" spans="1:8">
      <c r="A93" s="36">
        <v>89</v>
      </c>
      <c r="B93" s="27" t="s">
        <v>1992</v>
      </c>
      <c r="C93" s="27" t="s">
        <v>1914</v>
      </c>
      <c r="D93" s="27">
        <v>5.06</v>
      </c>
      <c r="E93" s="27">
        <v>5.06</v>
      </c>
      <c r="F93" s="48">
        <v>179.53</v>
      </c>
      <c r="G93" s="46">
        <f t="shared" si="1"/>
        <v>908.42</v>
      </c>
      <c r="H93" s="22" t="s">
        <v>1971</v>
      </c>
    </row>
    <row r="94" s="77" customFormat="1" customHeight="1" spans="1:8">
      <c r="A94" s="36">
        <v>90</v>
      </c>
      <c r="B94" s="37" t="s">
        <v>1993</v>
      </c>
      <c r="C94" s="38" t="s">
        <v>1914</v>
      </c>
      <c r="D94" s="37">
        <v>4.59</v>
      </c>
      <c r="E94" s="37">
        <v>4.59</v>
      </c>
      <c r="F94" s="48">
        <v>179.53</v>
      </c>
      <c r="G94" s="46">
        <f t="shared" si="1"/>
        <v>824.04</v>
      </c>
      <c r="H94" s="22" t="s">
        <v>1971</v>
      </c>
    </row>
    <row r="95" s="77" customFormat="1" customHeight="1" spans="1:8">
      <c r="A95" s="36">
        <v>91</v>
      </c>
      <c r="B95" s="27" t="s">
        <v>1994</v>
      </c>
      <c r="C95" s="27" t="s">
        <v>1995</v>
      </c>
      <c r="D95" s="27">
        <v>0.75</v>
      </c>
      <c r="E95" s="27">
        <v>0.75</v>
      </c>
      <c r="F95" s="48">
        <v>179.53</v>
      </c>
      <c r="G95" s="46">
        <f t="shared" si="1"/>
        <v>134.65</v>
      </c>
      <c r="H95" s="22" t="s">
        <v>1971</v>
      </c>
    </row>
    <row r="96" s="77" customFormat="1" customHeight="1" spans="1:8">
      <c r="A96" s="36">
        <v>92</v>
      </c>
      <c r="B96" s="27" t="s">
        <v>1996</v>
      </c>
      <c r="C96" s="27" t="s">
        <v>1997</v>
      </c>
      <c r="D96" s="27">
        <v>1.48</v>
      </c>
      <c r="E96" s="27">
        <v>1.48</v>
      </c>
      <c r="F96" s="48">
        <v>179.53</v>
      </c>
      <c r="G96" s="46">
        <f t="shared" si="1"/>
        <v>265.7</v>
      </c>
      <c r="H96" s="22" t="s">
        <v>1971</v>
      </c>
    </row>
    <row r="97" s="77" customFormat="1" customHeight="1" spans="1:8">
      <c r="A97" s="36">
        <v>93</v>
      </c>
      <c r="B97" s="27" t="s">
        <v>1998</v>
      </c>
      <c r="C97" s="27" t="s">
        <v>1935</v>
      </c>
      <c r="D97" s="27">
        <v>0.68</v>
      </c>
      <c r="E97" s="27">
        <v>0.68</v>
      </c>
      <c r="F97" s="48">
        <v>179.53</v>
      </c>
      <c r="G97" s="46">
        <f t="shared" si="1"/>
        <v>122.08</v>
      </c>
      <c r="H97" s="22" t="s">
        <v>1971</v>
      </c>
    </row>
    <row r="98" s="77" customFormat="1" customHeight="1" spans="1:8">
      <c r="A98" s="36">
        <v>94</v>
      </c>
      <c r="B98" s="37" t="s">
        <v>1999</v>
      </c>
      <c r="C98" s="38" t="s">
        <v>1886</v>
      </c>
      <c r="D98" s="37">
        <v>0.4</v>
      </c>
      <c r="E98" s="37">
        <v>0.4</v>
      </c>
      <c r="F98" s="48">
        <v>179.53</v>
      </c>
      <c r="G98" s="46">
        <f t="shared" si="1"/>
        <v>71.81</v>
      </c>
      <c r="H98" s="22" t="s">
        <v>1971</v>
      </c>
    </row>
    <row r="99" s="77" customFormat="1" customHeight="1" spans="1:8">
      <c r="A99" s="36">
        <v>95</v>
      </c>
      <c r="B99" s="37" t="s">
        <v>2000</v>
      </c>
      <c r="C99" s="38" t="s">
        <v>2001</v>
      </c>
      <c r="D99" s="37">
        <v>3.17</v>
      </c>
      <c r="E99" s="37">
        <v>3.17</v>
      </c>
      <c r="F99" s="48">
        <v>179.53</v>
      </c>
      <c r="G99" s="46">
        <f t="shared" si="1"/>
        <v>569.11</v>
      </c>
      <c r="H99" s="22" t="s">
        <v>1971</v>
      </c>
    </row>
    <row r="100" s="77" customFormat="1" customHeight="1" spans="1:8">
      <c r="A100" s="36">
        <v>96</v>
      </c>
      <c r="B100" s="27" t="s">
        <v>2002</v>
      </c>
      <c r="C100" s="27" t="s">
        <v>2003</v>
      </c>
      <c r="D100" s="27">
        <v>1.07</v>
      </c>
      <c r="E100" s="27">
        <v>1.07</v>
      </c>
      <c r="F100" s="48">
        <v>179.53</v>
      </c>
      <c r="G100" s="46">
        <f t="shared" si="1"/>
        <v>192.1</v>
      </c>
      <c r="H100" s="22" t="s">
        <v>1971</v>
      </c>
    </row>
    <row r="101" s="77" customFormat="1" customHeight="1" spans="1:8">
      <c r="A101" s="36">
        <v>97</v>
      </c>
      <c r="B101" s="27" t="s">
        <v>2004</v>
      </c>
      <c r="C101" s="27" t="s">
        <v>1956</v>
      </c>
      <c r="D101" s="27">
        <v>4.72</v>
      </c>
      <c r="E101" s="27">
        <v>4.72</v>
      </c>
      <c r="F101" s="48">
        <v>179.53</v>
      </c>
      <c r="G101" s="46">
        <f t="shared" si="1"/>
        <v>847.38</v>
      </c>
      <c r="H101" s="22" t="s">
        <v>1971</v>
      </c>
    </row>
    <row r="102" s="77" customFormat="1" customHeight="1" spans="1:8">
      <c r="A102" s="36">
        <v>98</v>
      </c>
      <c r="B102" s="27" t="s">
        <v>2005</v>
      </c>
      <c r="C102" s="27" t="s">
        <v>1894</v>
      </c>
      <c r="D102" s="27">
        <v>1.43</v>
      </c>
      <c r="E102" s="27">
        <v>1.43</v>
      </c>
      <c r="F102" s="48">
        <v>179.53</v>
      </c>
      <c r="G102" s="46">
        <f t="shared" si="1"/>
        <v>256.73</v>
      </c>
      <c r="H102" s="22" t="s">
        <v>1971</v>
      </c>
    </row>
    <row r="103" s="77" customFormat="1" customHeight="1" spans="1:8">
      <c r="A103" s="36">
        <v>99</v>
      </c>
      <c r="B103" s="27" t="s">
        <v>2006</v>
      </c>
      <c r="C103" s="27" t="s">
        <v>2007</v>
      </c>
      <c r="D103" s="27">
        <v>2.93</v>
      </c>
      <c r="E103" s="27">
        <v>2.93</v>
      </c>
      <c r="F103" s="48">
        <v>179.53</v>
      </c>
      <c r="G103" s="46">
        <f t="shared" si="1"/>
        <v>526.02</v>
      </c>
      <c r="H103" s="22" t="s">
        <v>1971</v>
      </c>
    </row>
    <row r="104" s="77" customFormat="1" customHeight="1" spans="1:8">
      <c r="A104" s="36">
        <v>100</v>
      </c>
      <c r="B104" s="27" t="s">
        <v>2008</v>
      </c>
      <c r="C104" s="27" t="s">
        <v>1995</v>
      </c>
      <c r="D104" s="27">
        <v>2.66</v>
      </c>
      <c r="E104" s="27">
        <v>2.66</v>
      </c>
      <c r="F104" s="48">
        <v>179.53</v>
      </c>
      <c r="G104" s="46">
        <f t="shared" si="1"/>
        <v>477.55</v>
      </c>
      <c r="H104" s="22" t="s">
        <v>1971</v>
      </c>
    </row>
    <row r="105" s="77" customFormat="1" customHeight="1" spans="1:8">
      <c r="A105" s="36">
        <v>101</v>
      </c>
      <c r="B105" s="37" t="s">
        <v>2009</v>
      </c>
      <c r="C105" s="38" t="s">
        <v>1914</v>
      </c>
      <c r="D105" s="37">
        <v>0.78</v>
      </c>
      <c r="E105" s="37">
        <v>0.78</v>
      </c>
      <c r="F105" s="48">
        <v>179.53</v>
      </c>
      <c r="G105" s="46">
        <f t="shared" si="1"/>
        <v>140.03</v>
      </c>
      <c r="H105" s="22" t="s">
        <v>1971</v>
      </c>
    </row>
    <row r="106" s="77" customFormat="1" customHeight="1" spans="1:8">
      <c r="A106" s="36">
        <v>102</v>
      </c>
      <c r="B106" s="37" t="s">
        <v>2010</v>
      </c>
      <c r="C106" s="37" t="s">
        <v>2011</v>
      </c>
      <c r="D106" s="37">
        <v>0.66</v>
      </c>
      <c r="E106" s="37">
        <v>0.66</v>
      </c>
      <c r="F106" s="48">
        <v>179.53</v>
      </c>
      <c r="G106" s="46">
        <f t="shared" si="1"/>
        <v>118.49</v>
      </c>
      <c r="H106" s="22" t="s">
        <v>1971</v>
      </c>
    </row>
    <row r="107" s="77" customFormat="1" customHeight="1" spans="1:8">
      <c r="A107" s="36">
        <v>103</v>
      </c>
      <c r="B107" s="37" t="s">
        <v>2012</v>
      </c>
      <c r="C107" s="38" t="s">
        <v>2013</v>
      </c>
      <c r="D107" s="37">
        <v>0.6</v>
      </c>
      <c r="E107" s="37">
        <v>0.6</v>
      </c>
      <c r="F107" s="48">
        <v>179.53</v>
      </c>
      <c r="G107" s="46">
        <f t="shared" si="1"/>
        <v>107.72</v>
      </c>
      <c r="H107" s="22" t="s">
        <v>1971</v>
      </c>
    </row>
    <row r="108" s="77" customFormat="1" customHeight="1" spans="1:8">
      <c r="A108" s="36">
        <v>104</v>
      </c>
      <c r="B108" s="27" t="s">
        <v>2014</v>
      </c>
      <c r="C108" s="27" t="s">
        <v>2015</v>
      </c>
      <c r="D108" s="27">
        <v>4.24</v>
      </c>
      <c r="E108" s="27">
        <v>4.24</v>
      </c>
      <c r="F108" s="48">
        <v>179.53</v>
      </c>
      <c r="G108" s="46">
        <f t="shared" si="1"/>
        <v>761.21</v>
      </c>
      <c r="H108" s="22" t="s">
        <v>1971</v>
      </c>
    </row>
    <row r="109" s="77" customFormat="1" customHeight="1" spans="1:8">
      <c r="A109" s="36">
        <v>105</v>
      </c>
      <c r="B109" s="27" t="s">
        <v>2016</v>
      </c>
      <c r="C109" s="27" t="s">
        <v>1876</v>
      </c>
      <c r="D109" s="27">
        <v>3.42</v>
      </c>
      <c r="E109" s="27">
        <v>3.42</v>
      </c>
      <c r="F109" s="48">
        <v>179.53</v>
      </c>
      <c r="G109" s="46">
        <f t="shared" si="1"/>
        <v>613.99</v>
      </c>
      <c r="H109" s="22" t="s">
        <v>1971</v>
      </c>
    </row>
    <row r="110" s="77" customFormat="1" customHeight="1" spans="1:8">
      <c r="A110" s="36">
        <v>106</v>
      </c>
      <c r="B110" s="27" t="s">
        <v>2017</v>
      </c>
      <c r="C110" s="27" t="s">
        <v>1945</v>
      </c>
      <c r="D110" s="27">
        <v>0.7</v>
      </c>
      <c r="E110" s="27">
        <v>0.7</v>
      </c>
      <c r="F110" s="48">
        <v>179.53</v>
      </c>
      <c r="G110" s="46">
        <f t="shared" si="1"/>
        <v>125.67</v>
      </c>
      <c r="H110" s="22" t="s">
        <v>1971</v>
      </c>
    </row>
    <row r="111" s="77" customFormat="1" customHeight="1" spans="1:8">
      <c r="A111" s="36">
        <v>107</v>
      </c>
      <c r="B111" s="27" t="s">
        <v>2018</v>
      </c>
      <c r="C111" s="27" t="s">
        <v>1995</v>
      </c>
      <c r="D111" s="27">
        <v>0.69</v>
      </c>
      <c r="E111" s="27">
        <v>0.69</v>
      </c>
      <c r="F111" s="48">
        <v>179.53</v>
      </c>
      <c r="G111" s="46">
        <f t="shared" si="1"/>
        <v>123.88</v>
      </c>
      <c r="H111" s="22" t="s">
        <v>1971</v>
      </c>
    </row>
    <row r="112" s="77" customFormat="1" customHeight="1" spans="1:8">
      <c r="A112" s="36">
        <v>108</v>
      </c>
      <c r="B112" s="27" t="s">
        <v>2019</v>
      </c>
      <c r="C112" s="27" t="s">
        <v>1935</v>
      </c>
      <c r="D112" s="27">
        <v>1.13</v>
      </c>
      <c r="E112" s="27">
        <v>1.13</v>
      </c>
      <c r="F112" s="48">
        <v>179.53</v>
      </c>
      <c r="G112" s="46">
        <f t="shared" si="1"/>
        <v>202.87</v>
      </c>
      <c r="H112" s="22" t="s">
        <v>1971</v>
      </c>
    </row>
    <row r="113" s="77" customFormat="1" customHeight="1" spans="1:8">
      <c r="A113" s="36">
        <v>109</v>
      </c>
      <c r="B113" s="27" t="s">
        <v>2020</v>
      </c>
      <c r="C113" s="27" t="s">
        <v>1872</v>
      </c>
      <c r="D113" s="27">
        <v>0.49</v>
      </c>
      <c r="E113" s="27">
        <v>0.49</v>
      </c>
      <c r="F113" s="48">
        <v>179.53</v>
      </c>
      <c r="G113" s="46">
        <f t="shared" si="1"/>
        <v>87.97</v>
      </c>
      <c r="H113" s="22" t="s">
        <v>1971</v>
      </c>
    </row>
    <row r="114" s="77" customFormat="1" customHeight="1" spans="1:8">
      <c r="A114" s="36">
        <v>110</v>
      </c>
      <c r="B114" s="27" t="s">
        <v>2021</v>
      </c>
      <c r="C114" s="27" t="s">
        <v>1968</v>
      </c>
      <c r="D114" s="27">
        <v>3.61</v>
      </c>
      <c r="E114" s="27">
        <v>3.61</v>
      </c>
      <c r="F114" s="48">
        <v>179.53</v>
      </c>
      <c r="G114" s="46">
        <f t="shared" si="1"/>
        <v>648.1</v>
      </c>
      <c r="H114" s="22" t="s">
        <v>1971</v>
      </c>
    </row>
    <row r="115" s="77" customFormat="1" customHeight="1" spans="1:8">
      <c r="A115" s="36">
        <v>111</v>
      </c>
      <c r="B115" s="37" t="s">
        <v>2022</v>
      </c>
      <c r="C115" s="38" t="s">
        <v>1903</v>
      </c>
      <c r="D115" s="37">
        <v>0.41</v>
      </c>
      <c r="E115" s="37">
        <v>0.41</v>
      </c>
      <c r="F115" s="48">
        <v>179.53</v>
      </c>
      <c r="G115" s="46">
        <f t="shared" si="1"/>
        <v>73.61</v>
      </c>
      <c r="H115" s="22" t="s">
        <v>1971</v>
      </c>
    </row>
    <row r="116" s="77" customFormat="1" customHeight="1" spans="1:8">
      <c r="A116" s="36">
        <v>112</v>
      </c>
      <c r="B116" s="37" t="s">
        <v>2023</v>
      </c>
      <c r="C116" s="37" t="s">
        <v>2024</v>
      </c>
      <c r="D116" s="37">
        <v>0.56</v>
      </c>
      <c r="E116" s="37">
        <v>0.56</v>
      </c>
      <c r="F116" s="48">
        <v>179.53</v>
      </c>
      <c r="G116" s="46">
        <f t="shared" si="1"/>
        <v>100.54</v>
      </c>
      <c r="H116" s="22" t="s">
        <v>1971</v>
      </c>
    </row>
    <row r="117" s="77" customFormat="1" customHeight="1" spans="1:8">
      <c r="A117" s="36">
        <v>113</v>
      </c>
      <c r="B117" s="37" t="s">
        <v>2025</v>
      </c>
      <c r="C117" s="38" t="s">
        <v>1890</v>
      </c>
      <c r="D117" s="37">
        <v>5.94</v>
      </c>
      <c r="E117" s="37">
        <v>5.94</v>
      </c>
      <c r="F117" s="48">
        <v>179.53</v>
      </c>
      <c r="G117" s="46">
        <f t="shared" si="1"/>
        <v>1066.41</v>
      </c>
      <c r="H117" s="22" t="s">
        <v>1971</v>
      </c>
    </row>
    <row r="118" s="77" customFormat="1" customHeight="1" spans="1:8">
      <c r="A118" s="36">
        <v>114</v>
      </c>
      <c r="B118" s="27" t="s">
        <v>2026</v>
      </c>
      <c r="C118" s="27" t="s">
        <v>2027</v>
      </c>
      <c r="D118" s="27">
        <v>1.76</v>
      </c>
      <c r="E118" s="27">
        <v>1.76</v>
      </c>
      <c r="F118" s="48">
        <v>179.53</v>
      </c>
      <c r="G118" s="46">
        <f t="shared" si="1"/>
        <v>315.97</v>
      </c>
      <c r="H118" s="22" t="s">
        <v>1971</v>
      </c>
    </row>
    <row r="119" s="77" customFormat="1" customHeight="1" spans="1:8">
      <c r="A119" s="36">
        <v>115</v>
      </c>
      <c r="B119" s="37" t="s">
        <v>2028</v>
      </c>
      <c r="C119" s="38" t="s">
        <v>1886</v>
      </c>
      <c r="D119" s="37">
        <v>4.45</v>
      </c>
      <c r="E119" s="37">
        <v>4.45</v>
      </c>
      <c r="F119" s="48">
        <v>179.53</v>
      </c>
      <c r="G119" s="46">
        <f t="shared" si="1"/>
        <v>798.91</v>
      </c>
      <c r="H119" s="22" t="s">
        <v>1971</v>
      </c>
    </row>
    <row r="120" s="77" customFormat="1" customHeight="1" spans="1:8">
      <c r="A120" s="36">
        <v>116</v>
      </c>
      <c r="B120" s="37" t="s">
        <v>2029</v>
      </c>
      <c r="C120" s="38" t="s">
        <v>1949</v>
      </c>
      <c r="D120" s="37">
        <v>6.23</v>
      </c>
      <c r="E120" s="37">
        <v>6.23</v>
      </c>
      <c r="F120" s="48">
        <v>179.53</v>
      </c>
      <c r="G120" s="46">
        <f t="shared" si="1"/>
        <v>1118.47</v>
      </c>
      <c r="H120" s="22" t="s">
        <v>1971</v>
      </c>
    </row>
    <row r="121" s="77" customFormat="1" customHeight="1" spans="1:8">
      <c r="A121" s="36">
        <v>117</v>
      </c>
      <c r="B121" s="37" t="s">
        <v>2030</v>
      </c>
      <c r="C121" s="38" t="s">
        <v>1935</v>
      </c>
      <c r="D121" s="37">
        <v>3.85</v>
      </c>
      <c r="E121" s="37">
        <v>3.85</v>
      </c>
      <c r="F121" s="48">
        <v>179.53</v>
      </c>
      <c r="G121" s="46">
        <f t="shared" si="1"/>
        <v>691.19</v>
      </c>
      <c r="H121" s="22" t="s">
        <v>1971</v>
      </c>
    </row>
    <row r="122" s="77" customFormat="1" ht="18" customHeight="1" spans="1:8">
      <c r="A122" s="36">
        <v>118</v>
      </c>
      <c r="B122" s="27" t="s">
        <v>2031</v>
      </c>
      <c r="C122" s="27" t="s">
        <v>1949</v>
      </c>
      <c r="D122" s="27">
        <v>3.27</v>
      </c>
      <c r="E122" s="27">
        <v>3.27</v>
      </c>
      <c r="F122" s="48">
        <v>179.53</v>
      </c>
      <c r="G122" s="46">
        <f t="shared" si="1"/>
        <v>587.06</v>
      </c>
      <c r="H122" s="22" t="s">
        <v>1971</v>
      </c>
    </row>
    <row r="123" s="77" customFormat="1" customHeight="1" spans="1:8">
      <c r="A123" s="36">
        <v>119</v>
      </c>
      <c r="B123" s="37" t="s">
        <v>2032</v>
      </c>
      <c r="C123" s="38" t="s">
        <v>1866</v>
      </c>
      <c r="D123" s="37">
        <v>3.47</v>
      </c>
      <c r="E123" s="37">
        <v>3.47</v>
      </c>
      <c r="F123" s="48">
        <v>179.53</v>
      </c>
      <c r="G123" s="46">
        <f t="shared" si="1"/>
        <v>622.97</v>
      </c>
      <c r="H123" s="22" t="s">
        <v>1971</v>
      </c>
    </row>
    <row r="124" s="76" customFormat="1" ht="25" customHeight="1" spans="1:8">
      <c r="A124" s="36">
        <v>120</v>
      </c>
      <c r="B124" s="48" t="s">
        <v>2033</v>
      </c>
      <c r="C124" s="48" t="s">
        <v>1956</v>
      </c>
      <c r="D124" s="48">
        <v>3.7</v>
      </c>
      <c r="E124" s="48">
        <v>3.7</v>
      </c>
      <c r="F124" s="48">
        <v>179.53</v>
      </c>
      <c r="G124" s="46">
        <f t="shared" si="1"/>
        <v>664.26</v>
      </c>
      <c r="H124" s="22" t="s">
        <v>2034</v>
      </c>
    </row>
    <row r="125" s="76" customFormat="1" ht="25" customHeight="1" spans="1:8">
      <c r="A125" s="36">
        <v>121</v>
      </c>
      <c r="B125" s="48" t="s">
        <v>2035</v>
      </c>
      <c r="C125" s="48" t="s">
        <v>1874</v>
      </c>
      <c r="D125" s="48">
        <v>2.27</v>
      </c>
      <c r="E125" s="48">
        <v>2.27</v>
      </c>
      <c r="F125" s="48">
        <v>179.53</v>
      </c>
      <c r="G125" s="46">
        <f t="shared" si="1"/>
        <v>407.53</v>
      </c>
      <c r="H125" s="22" t="s">
        <v>2034</v>
      </c>
    </row>
    <row r="126" s="76" customFormat="1" ht="25" customHeight="1" spans="1:8">
      <c r="A126" s="36">
        <v>122</v>
      </c>
      <c r="B126" s="48" t="s">
        <v>2036</v>
      </c>
      <c r="C126" s="48" t="s">
        <v>1874</v>
      </c>
      <c r="D126" s="48">
        <v>3.37</v>
      </c>
      <c r="E126" s="48">
        <v>3.37</v>
      </c>
      <c r="F126" s="48">
        <v>179.53</v>
      </c>
      <c r="G126" s="46">
        <f t="shared" si="1"/>
        <v>605.02</v>
      </c>
      <c r="H126" s="22" t="s">
        <v>2034</v>
      </c>
    </row>
    <row r="127" s="76" customFormat="1" ht="25" customHeight="1" spans="1:8">
      <c r="A127" s="36">
        <v>123</v>
      </c>
      <c r="B127" s="48" t="s">
        <v>1969</v>
      </c>
      <c r="C127" s="48" t="s">
        <v>2037</v>
      </c>
      <c r="D127" s="48">
        <v>1.11</v>
      </c>
      <c r="E127" s="48">
        <v>1.11</v>
      </c>
      <c r="F127" s="48">
        <v>179.53</v>
      </c>
      <c r="G127" s="46">
        <f t="shared" si="1"/>
        <v>199.28</v>
      </c>
      <c r="H127" s="22" t="s">
        <v>2034</v>
      </c>
    </row>
    <row r="128" s="76" customFormat="1" ht="25" customHeight="1" spans="1:8">
      <c r="A128" s="36">
        <v>124</v>
      </c>
      <c r="B128" s="203" t="s">
        <v>2038</v>
      </c>
      <c r="C128" s="48" t="s">
        <v>1866</v>
      </c>
      <c r="D128" s="48">
        <v>2.39</v>
      </c>
      <c r="E128" s="48">
        <v>2.39</v>
      </c>
      <c r="F128" s="48">
        <v>179.53</v>
      </c>
      <c r="G128" s="46">
        <f t="shared" si="1"/>
        <v>429.08</v>
      </c>
      <c r="H128" s="22" t="s">
        <v>2034</v>
      </c>
    </row>
    <row r="129" s="76" customFormat="1" ht="25" customHeight="1" spans="1:8">
      <c r="A129" s="36">
        <v>125</v>
      </c>
      <c r="B129" s="48" t="s">
        <v>2039</v>
      </c>
      <c r="C129" s="48" t="s">
        <v>2040</v>
      </c>
      <c r="D129" s="48">
        <v>0.78</v>
      </c>
      <c r="E129" s="48">
        <v>0.78</v>
      </c>
      <c r="F129" s="48">
        <v>179.53</v>
      </c>
      <c r="G129" s="46">
        <f t="shared" si="1"/>
        <v>140.03</v>
      </c>
      <c r="H129" s="22" t="s">
        <v>2034</v>
      </c>
    </row>
    <row r="130" s="76" customFormat="1" ht="25" customHeight="1" spans="1:8">
      <c r="A130" s="36">
        <v>126</v>
      </c>
      <c r="B130" s="48" t="s">
        <v>2041</v>
      </c>
      <c r="C130" s="48" t="s">
        <v>2042</v>
      </c>
      <c r="D130" s="48">
        <v>1.58</v>
      </c>
      <c r="E130" s="48">
        <v>1.58</v>
      </c>
      <c r="F130" s="48">
        <v>179.53</v>
      </c>
      <c r="G130" s="46">
        <f t="shared" si="1"/>
        <v>283.66</v>
      </c>
      <c r="H130" s="22" t="s">
        <v>2034</v>
      </c>
    </row>
    <row r="131" s="76" customFormat="1" ht="25" customHeight="1" spans="1:8">
      <c r="A131" s="36">
        <v>127</v>
      </c>
      <c r="B131" s="48" t="s">
        <v>2043</v>
      </c>
      <c r="C131" s="48" t="s">
        <v>1995</v>
      </c>
      <c r="D131" s="48">
        <v>2.33</v>
      </c>
      <c r="E131" s="48">
        <v>2.33</v>
      </c>
      <c r="F131" s="48">
        <v>179.53</v>
      </c>
      <c r="G131" s="46">
        <f t="shared" si="1"/>
        <v>418.3</v>
      </c>
      <c r="H131" s="22" t="s">
        <v>2034</v>
      </c>
    </row>
    <row r="132" s="76" customFormat="1" ht="25" customHeight="1" spans="1:8">
      <c r="A132" s="36">
        <v>128</v>
      </c>
      <c r="B132" s="145" t="s">
        <v>1996</v>
      </c>
      <c r="C132" s="155" t="s">
        <v>2044</v>
      </c>
      <c r="D132" s="145">
        <v>1.48</v>
      </c>
      <c r="E132" s="145">
        <v>1.48</v>
      </c>
      <c r="F132" s="48">
        <v>179.53</v>
      </c>
      <c r="G132" s="46">
        <f t="shared" si="1"/>
        <v>265.7</v>
      </c>
      <c r="H132" s="22" t="s">
        <v>2034</v>
      </c>
    </row>
    <row r="133" s="76" customFormat="1" ht="25" customHeight="1" spans="1:8">
      <c r="A133" s="36">
        <v>129</v>
      </c>
      <c r="B133" s="48" t="s">
        <v>2045</v>
      </c>
      <c r="C133" s="48" t="s">
        <v>1903</v>
      </c>
      <c r="D133" s="48">
        <v>3.37</v>
      </c>
      <c r="E133" s="48">
        <v>3.37</v>
      </c>
      <c r="F133" s="48">
        <v>179.53</v>
      </c>
      <c r="G133" s="46">
        <f t="shared" ref="G133:G196" si="2">ROUND(E133*F133,2)</f>
        <v>605.02</v>
      </c>
      <c r="H133" s="22" t="s">
        <v>2034</v>
      </c>
    </row>
    <row r="134" s="76" customFormat="1" ht="25" customHeight="1" spans="1:8">
      <c r="A134" s="36">
        <v>130</v>
      </c>
      <c r="B134" s="48" t="s">
        <v>2046</v>
      </c>
      <c r="C134" s="48" t="s">
        <v>2047</v>
      </c>
      <c r="D134" s="48">
        <v>3.78</v>
      </c>
      <c r="E134" s="48">
        <v>3.78</v>
      </c>
      <c r="F134" s="48">
        <v>179.53</v>
      </c>
      <c r="G134" s="46">
        <f t="shared" si="2"/>
        <v>678.62</v>
      </c>
      <c r="H134" s="22" t="s">
        <v>2034</v>
      </c>
    </row>
    <row r="135" s="77" customFormat="1" ht="25" customHeight="1" spans="1:8">
      <c r="A135" s="36">
        <v>131</v>
      </c>
      <c r="B135" s="145" t="s">
        <v>2048</v>
      </c>
      <c r="C135" s="155" t="s">
        <v>1866</v>
      </c>
      <c r="D135" s="145">
        <v>1.98</v>
      </c>
      <c r="E135" s="145">
        <v>1.98</v>
      </c>
      <c r="F135" s="48">
        <v>179.53</v>
      </c>
      <c r="G135" s="46">
        <f t="shared" si="2"/>
        <v>355.47</v>
      </c>
      <c r="H135" s="22" t="s">
        <v>2034</v>
      </c>
    </row>
    <row r="136" s="76" customFormat="1" ht="25" customHeight="1" spans="1:8">
      <c r="A136" s="36">
        <v>132</v>
      </c>
      <c r="B136" s="48" t="s">
        <v>2049</v>
      </c>
      <c r="C136" s="48" t="s">
        <v>1945</v>
      </c>
      <c r="D136" s="48">
        <v>3.43</v>
      </c>
      <c r="E136" s="48">
        <v>3.43</v>
      </c>
      <c r="F136" s="48">
        <v>179.53</v>
      </c>
      <c r="G136" s="46">
        <f t="shared" si="2"/>
        <v>615.79</v>
      </c>
      <c r="H136" s="22" t="s">
        <v>2034</v>
      </c>
    </row>
    <row r="137" s="76" customFormat="1" ht="25" customHeight="1" spans="1:8">
      <c r="A137" s="36">
        <v>133</v>
      </c>
      <c r="B137" s="48" t="s">
        <v>2050</v>
      </c>
      <c r="C137" s="48" t="s">
        <v>2051</v>
      </c>
      <c r="D137" s="48">
        <v>3.32</v>
      </c>
      <c r="E137" s="48">
        <v>3.32</v>
      </c>
      <c r="F137" s="48">
        <v>179.53</v>
      </c>
      <c r="G137" s="46">
        <f t="shared" si="2"/>
        <v>596.04</v>
      </c>
      <c r="H137" s="22" t="s">
        <v>2034</v>
      </c>
    </row>
    <row r="138" s="76" customFormat="1" ht="25" customHeight="1" spans="1:8">
      <c r="A138" s="36">
        <v>134</v>
      </c>
      <c r="B138" s="48" t="s">
        <v>2052</v>
      </c>
      <c r="C138" s="48" t="s">
        <v>1883</v>
      </c>
      <c r="D138" s="48">
        <v>4.11</v>
      </c>
      <c r="E138" s="48">
        <v>4.11</v>
      </c>
      <c r="F138" s="48">
        <v>179.53</v>
      </c>
      <c r="G138" s="46">
        <f t="shared" si="2"/>
        <v>737.87</v>
      </c>
      <c r="H138" s="22" t="s">
        <v>2034</v>
      </c>
    </row>
    <row r="139" s="76" customFormat="1" ht="25" customHeight="1" spans="1:8">
      <c r="A139" s="36">
        <v>135</v>
      </c>
      <c r="B139" s="48" t="s">
        <v>2053</v>
      </c>
      <c r="C139" s="48" t="s">
        <v>2051</v>
      </c>
      <c r="D139" s="48">
        <v>1.68</v>
      </c>
      <c r="E139" s="48">
        <v>1.68</v>
      </c>
      <c r="F139" s="48">
        <v>179.53</v>
      </c>
      <c r="G139" s="46">
        <f t="shared" si="2"/>
        <v>301.61</v>
      </c>
      <c r="H139" s="22" t="s">
        <v>2034</v>
      </c>
    </row>
    <row r="140" s="77" customFormat="1" ht="25" customHeight="1" spans="1:8">
      <c r="A140" s="36">
        <v>136</v>
      </c>
      <c r="B140" s="145" t="s">
        <v>2054</v>
      </c>
      <c r="C140" s="155" t="s">
        <v>1857</v>
      </c>
      <c r="D140" s="145">
        <v>1.86</v>
      </c>
      <c r="E140" s="145">
        <v>1.86</v>
      </c>
      <c r="F140" s="48">
        <v>179.53</v>
      </c>
      <c r="G140" s="46">
        <f t="shared" si="2"/>
        <v>333.93</v>
      </c>
      <c r="H140" s="22" t="s">
        <v>2034</v>
      </c>
    </row>
    <row r="141" s="76" customFormat="1" ht="25" customHeight="1" spans="1:8">
      <c r="A141" s="36">
        <v>137</v>
      </c>
      <c r="B141" s="48" t="s">
        <v>2055</v>
      </c>
      <c r="C141" s="48" t="s">
        <v>1872</v>
      </c>
      <c r="D141" s="48">
        <v>1.12</v>
      </c>
      <c r="E141" s="48">
        <v>1.12</v>
      </c>
      <c r="F141" s="48">
        <v>179.53</v>
      </c>
      <c r="G141" s="46">
        <f t="shared" si="2"/>
        <v>201.07</v>
      </c>
      <c r="H141" s="22" t="s">
        <v>2034</v>
      </c>
    </row>
    <row r="142" s="76" customFormat="1" ht="25" customHeight="1" spans="1:8">
      <c r="A142" s="36">
        <v>138</v>
      </c>
      <c r="B142" s="48" t="s">
        <v>2056</v>
      </c>
      <c r="C142" s="48" t="s">
        <v>1929</v>
      </c>
      <c r="D142" s="48">
        <v>0.7</v>
      </c>
      <c r="E142" s="48">
        <v>0.7</v>
      </c>
      <c r="F142" s="48">
        <v>179.53</v>
      </c>
      <c r="G142" s="46">
        <f t="shared" si="2"/>
        <v>125.67</v>
      </c>
      <c r="H142" s="22" t="s">
        <v>2034</v>
      </c>
    </row>
    <row r="143" s="76" customFormat="1" ht="25" customHeight="1" spans="1:8">
      <c r="A143" s="36">
        <v>139</v>
      </c>
      <c r="B143" s="145" t="s">
        <v>2057</v>
      </c>
      <c r="C143" s="145" t="s">
        <v>2011</v>
      </c>
      <c r="D143" s="145">
        <v>4.86</v>
      </c>
      <c r="E143" s="145">
        <v>4.86</v>
      </c>
      <c r="F143" s="48">
        <v>179.53</v>
      </c>
      <c r="G143" s="46">
        <f t="shared" si="2"/>
        <v>872.52</v>
      </c>
      <c r="H143" s="22" t="s">
        <v>2034</v>
      </c>
    </row>
    <row r="144" s="76" customFormat="1" ht="25" customHeight="1" spans="1:8">
      <c r="A144" s="36">
        <v>140</v>
      </c>
      <c r="B144" s="145" t="s">
        <v>2058</v>
      </c>
      <c r="C144" s="155" t="s">
        <v>1929</v>
      </c>
      <c r="D144" s="145">
        <v>2.72</v>
      </c>
      <c r="E144" s="145">
        <v>2.72</v>
      </c>
      <c r="F144" s="48">
        <v>179.53</v>
      </c>
      <c r="G144" s="46">
        <f t="shared" si="2"/>
        <v>488.32</v>
      </c>
      <c r="H144" s="22" t="s">
        <v>2034</v>
      </c>
    </row>
    <row r="145" s="76" customFormat="1" ht="25" customHeight="1" spans="1:8">
      <c r="A145" s="36">
        <v>141</v>
      </c>
      <c r="B145" s="48" t="s">
        <v>2059</v>
      </c>
      <c r="C145" s="48" t="s">
        <v>1929</v>
      </c>
      <c r="D145" s="48">
        <v>3.1</v>
      </c>
      <c r="E145" s="48">
        <v>3.1</v>
      </c>
      <c r="F145" s="48">
        <v>179.53</v>
      </c>
      <c r="G145" s="46">
        <f t="shared" si="2"/>
        <v>556.54</v>
      </c>
      <c r="H145" s="22" t="s">
        <v>2034</v>
      </c>
    </row>
    <row r="146" s="76" customFormat="1" ht="25" customHeight="1" spans="1:8">
      <c r="A146" s="36">
        <v>142</v>
      </c>
      <c r="B146" s="48" t="s">
        <v>2060</v>
      </c>
      <c r="C146" s="48" t="s">
        <v>1864</v>
      </c>
      <c r="D146" s="48">
        <v>3.51</v>
      </c>
      <c r="E146" s="48">
        <v>3.51</v>
      </c>
      <c r="F146" s="48">
        <v>179.53</v>
      </c>
      <c r="G146" s="46">
        <f t="shared" si="2"/>
        <v>630.15</v>
      </c>
      <c r="H146" s="22" t="s">
        <v>2034</v>
      </c>
    </row>
    <row r="147" s="76" customFormat="1" ht="25" customHeight="1" spans="1:8">
      <c r="A147" s="36">
        <v>143</v>
      </c>
      <c r="B147" s="48" t="s">
        <v>2061</v>
      </c>
      <c r="C147" s="48" t="s">
        <v>1864</v>
      </c>
      <c r="D147" s="48">
        <v>3.63</v>
      </c>
      <c r="E147" s="48">
        <v>3.63</v>
      </c>
      <c r="F147" s="48">
        <v>179.53</v>
      </c>
      <c r="G147" s="46">
        <f t="shared" si="2"/>
        <v>651.69</v>
      </c>
      <c r="H147" s="22" t="s">
        <v>2034</v>
      </c>
    </row>
    <row r="148" s="76" customFormat="1" ht="25" customHeight="1" spans="1:8">
      <c r="A148" s="36">
        <v>144</v>
      </c>
      <c r="B148" s="48" t="s">
        <v>2062</v>
      </c>
      <c r="C148" s="48" t="s">
        <v>2063</v>
      </c>
      <c r="D148" s="48">
        <v>3.28</v>
      </c>
      <c r="E148" s="48">
        <v>3.28</v>
      </c>
      <c r="F148" s="48">
        <v>179.53</v>
      </c>
      <c r="G148" s="46">
        <f t="shared" si="2"/>
        <v>588.86</v>
      </c>
      <c r="H148" s="22" t="s">
        <v>2034</v>
      </c>
    </row>
    <row r="149" s="76" customFormat="1" ht="25" customHeight="1" spans="1:8">
      <c r="A149" s="36">
        <v>145</v>
      </c>
      <c r="B149" s="48" t="s">
        <v>2064</v>
      </c>
      <c r="C149" s="48" t="s">
        <v>2065</v>
      </c>
      <c r="D149" s="48">
        <v>2.81</v>
      </c>
      <c r="E149" s="48">
        <v>2.81</v>
      </c>
      <c r="F149" s="48">
        <v>179.53</v>
      </c>
      <c r="G149" s="46">
        <f t="shared" si="2"/>
        <v>504.48</v>
      </c>
      <c r="H149" s="22" t="s">
        <v>2034</v>
      </c>
    </row>
    <row r="150" s="76" customFormat="1" ht="25" customHeight="1" spans="1:8">
      <c r="A150" s="36">
        <v>146</v>
      </c>
      <c r="B150" s="48" t="s">
        <v>2066</v>
      </c>
      <c r="C150" s="48" t="s">
        <v>1951</v>
      </c>
      <c r="D150" s="48">
        <v>2.71</v>
      </c>
      <c r="E150" s="48">
        <v>2.71</v>
      </c>
      <c r="F150" s="48">
        <v>179.53</v>
      </c>
      <c r="G150" s="46">
        <f t="shared" si="2"/>
        <v>486.53</v>
      </c>
      <c r="H150" s="22" t="s">
        <v>2034</v>
      </c>
    </row>
    <row r="151" s="76" customFormat="1" ht="25" customHeight="1" spans="1:8">
      <c r="A151" s="36">
        <v>147</v>
      </c>
      <c r="B151" s="48" t="s">
        <v>2067</v>
      </c>
      <c r="C151" s="48" t="s">
        <v>1935</v>
      </c>
      <c r="D151" s="48">
        <v>2.56</v>
      </c>
      <c r="E151" s="48">
        <v>2.56</v>
      </c>
      <c r="F151" s="48">
        <v>179.53</v>
      </c>
      <c r="G151" s="46">
        <f t="shared" si="2"/>
        <v>459.6</v>
      </c>
      <c r="H151" s="22" t="s">
        <v>2034</v>
      </c>
    </row>
    <row r="152" s="76" customFormat="1" ht="25" customHeight="1" spans="1:8">
      <c r="A152" s="36">
        <v>148</v>
      </c>
      <c r="B152" s="145" t="s">
        <v>2068</v>
      </c>
      <c r="C152" s="155" t="s">
        <v>1997</v>
      </c>
      <c r="D152" s="145">
        <v>2.68</v>
      </c>
      <c r="E152" s="145">
        <v>2.68</v>
      </c>
      <c r="F152" s="48">
        <v>179.53</v>
      </c>
      <c r="G152" s="46">
        <f t="shared" si="2"/>
        <v>481.14</v>
      </c>
      <c r="H152" s="22" t="s">
        <v>2034</v>
      </c>
    </row>
    <row r="153" s="76" customFormat="1" ht="25" customHeight="1" spans="1:8">
      <c r="A153" s="36">
        <v>149</v>
      </c>
      <c r="B153" s="145" t="s">
        <v>2069</v>
      </c>
      <c r="C153" s="155" t="s">
        <v>1945</v>
      </c>
      <c r="D153" s="145">
        <v>3.32</v>
      </c>
      <c r="E153" s="145">
        <v>3.32</v>
      </c>
      <c r="F153" s="48">
        <v>179.53</v>
      </c>
      <c r="G153" s="46">
        <f t="shared" si="2"/>
        <v>596.04</v>
      </c>
      <c r="H153" s="22" t="s">
        <v>2034</v>
      </c>
    </row>
    <row r="154" s="76" customFormat="1" customHeight="1" spans="1:8">
      <c r="A154" s="36">
        <v>150</v>
      </c>
      <c r="B154" s="48" t="s">
        <v>2070</v>
      </c>
      <c r="C154" s="48" t="s">
        <v>1995</v>
      </c>
      <c r="D154" s="48">
        <v>1.01</v>
      </c>
      <c r="E154" s="48">
        <v>1.01</v>
      </c>
      <c r="F154" s="48">
        <v>179.53</v>
      </c>
      <c r="G154" s="46">
        <f t="shared" si="2"/>
        <v>181.33</v>
      </c>
      <c r="H154" s="22" t="s">
        <v>2034</v>
      </c>
    </row>
    <row r="155" s="76" customFormat="1" ht="25" customHeight="1" spans="1:8">
      <c r="A155" s="36">
        <v>151</v>
      </c>
      <c r="B155" s="48" t="s">
        <v>2071</v>
      </c>
      <c r="C155" s="48" t="s">
        <v>1903</v>
      </c>
      <c r="D155" s="48">
        <v>0.79</v>
      </c>
      <c r="E155" s="48">
        <v>0.79</v>
      </c>
      <c r="F155" s="48">
        <v>179.53</v>
      </c>
      <c r="G155" s="46">
        <f t="shared" si="2"/>
        <v>141.83</v>
      </c>
      <c r="H155" s="22" t="s">
        <v>2034</v>
      </c>
    </row>
    <row r="156" s="76" customFormat="1" ht="25" customHeight="1" spans="1:8">
      <c r="A156" s="36">
        <v>152</v>
      </c>
      <c r="B156" s="48" t="s">
        <v>2072</v>
      </c>
      <c r="C156" s="48" t="s">
        <v>1894</v>
      </c>
      <c r="D156" s="48">
        <v>1.99</v>
      </c>
      <c r="E156" s="48">
        <v>1.99</v>
      </c>
      <c r="F156" s="48">
        <v>179.53</v>
      </c>
      <c r="G156" s="46">
        <f t="shared" si="2"/>
        <v>357.26</v>
      </c>
      <c r="H156" s="22" t="s">
        <v>2034</v>
      </c>
    </row>
    <row r="157" s="16" customFormat="1" ht="27" customHeight="1" spans="1:8">
      <c r="A157" s="36">
        <v>153</v>
      </c>
      <c r="B157" s="27" t="s">
        <v>2073</v>
      </c>
      <c r="C157" s="21" t="s">
        <v>1956</v>
      </c>
      <c r="D157" s="27">
        <v>1.48</v>
      </c>
      <c r="E157" s="27">
        <v>1.48</v>
      </c>
      <c r="F157" s="48">
        <v>179.53</v>
      </c>
      <c r="G157" s="46">
        <f t="shared" si="2"/>
        <v>265.7</v>
      </c>
      <c r="H157" s="22" t="s">
        <v>2074</v>
      </c>
    </row>
    <row r="158" s="16" customFormat="1" ht="27" customHeight="1" spans="1:8">
      <c r="A158" s="36">
        <v>154</v>
      </c>
      <c r="B158" s="27" t="s">
        <v>2075</v>
      </c>
      <c r="C158" s="27" t="s">
        <v>1864</v>
      </c>
      <c r="D158" s="27">
        <v>2.77</v>
      </c>
      <c r="E158" s="27">
        <v>2.77</v>
      </c>
      <c r="F158" s="48">
        <v>179.53</v>
      </c>
      <c r="G158" s="46">
        <f t="shared" si="2"/>
        <v>497.3</v>
      </c>
      <c r="H158" s="22" t="s">
        <v>2074</v>
      </c>
    </row>
    <row r="159" s="16" customFormat="1" ht="27" customHeight="1" spans="1:8">
      <c r="A159" s="36">
        <v>155</v>
      </c>
      <c r="B159" s="27" t="s">
        <v>2076</v>
      </c>
      <c r="C159" s="27" t="s">
        <v>1896</v>
      </c>
      <c r="D159" s="27">
        <v>1.71</v>
      </c>
      <c r="E159" s="27">
        <v>1.71</v>
      </c>
      <c r="F159" s="48">
        <v>179.53</v>
      </c>
      <c r="G159" s="46">
        <f t="shared" si="2"/>
        <v>307</v>
      </c>
      <c r="H159" s="22" t="s">
        <v>2074</v>
      </c>
    </row>
    <row r="160" s="16" customFormat="1" ht="27" customHeight="1" spans="1:8">
      <c r="A160" s="36">
        <v>156</v>
      </c>
      <c r="B160" s="27" t="s">
        <v>2077</v>
      </c>
      <c r="C160" s="27" t="s">
        <v>1914</v>
      </c>
      <c r="D160" s="27">
        <v>2.25</v>
      </c>
      <c r="E160" s="27">
        <v>2.25</v>
      </c>
      <c r="F160" s="48">
        <v>179.53</v>
      </c>
      <c r="G160" s="46">
        <f t="shared" si="2"/>
        <v>403.94</v>
      </c>
      <c r="H160" s="22" t="s">
        <v>2074</v>
      </c>
    </row>
    <row r="161" s="16" customFormat="1" ht="27" customHeight="1" spans="1:8">
      <c r="A161" s="36">
        <v>157</v>
      </c>
      <c r="B161" s="27" t="s">
        <v>2078</v>
      </c>
      <c r="C161" s="27" t="s">
        <v>2042</v>
      </c>
      <c r="D161" s="27">
        <v>3.51</v>
      </c>
      <c r="E161" s="27">
        <v>3.51</v>
      </c>
      <c r="F161" s="48">
        <v>179.53</v>
      </c>
      <c r="G161" s="46">
        <f t="shared" si="2"/>
        <v>630.15</v>
      </c>
      <c r="H161" s="22" t="s">
        <v>2074</v>
      </c>
    </row>
    <row r="162" s="16" customFormat="1" ht="27" customHeight="1" spans="1:8">
      <c r="A162" s="36">
        <v>158</v>
      </c>
      <c r="B162" s="27" t="s">
        <v>2079</v>
      </c>
      <c r="C162" s="27" t="s">
        <v>1956</v>
      </c>
      <c r="D162" s="27">
        <v>2.77</v>
      </c>
      <c r="E162" s="27">
        <v>2.77</v>
      </c>
      <c r="F162" s="48">
        <v>179.53</v>
      </c>
      <c r="G162" s="46">
        <f t="shared" si="2"/>
        <v>497.3</v>
      </c>
      <c r="H162" s="22" t="s">
        <v>2074</v>
      </c>
    </row>
    <row r="163" s="16" customFormat="1" ht="27" customHeight="1" spans="1:8">
      <c r="A163" s="36">
        <v>159</v>
      </c>
      <c r="B163" s="27" t="s">
        <v>2080</v>
      </c>
      <c r="C163" s="27" t="s">
        <v>1968</v>
      </c>
      <c r="D163" s="27">
        <v>1.97</v>
      </c>
      <c r="E163" s="27">
        <v>1.97</v>
      </c>
      <c r="F163" s="48">
        <v>179.53</v>
      </c>
      <c r="G163" s="46">
        <f t="shared" si="2"/>
        <v>353.67</v>
      </c>
      <c r="H163" s="22" t="s">
        <v>2074</v>
      </c>
    </row>
    <row r="164" s="16" customFormat="1" ht="27" customHeight="1" spans="1:8">
      <c r="A164" s="36">
        <v>160</v>
      </c>
      <c r="B164" s="27" t="s">
        <v>2081</v>
      </c>
      <c r="C164" s="27" t="s">
        <v>1883</v>
      </c>
      <c r="D164" s="27">
        <v>1.53</v>
      </c>
      <c r="E164" s="27">
        <v>1.53</v>
      </c>
      <c r="F164" s="48">
        <v>179.53</v>
      </c>
      <c r="G164" s="46">
        <f t="shared" si="2"/>
        <v>274.68</v>
      </c>
      <c r="H164" s="22" t="s">
        <v>2074</v>
      </c>
    </row>
    <row r="165" s="16" customFormat="1" ht="27" customHeight="1" spans="1:8">
      <c r="A165" s="36">
        <v>161</v>
      </c>
      <c r="B165" s="27" t="s">
        <v>2082</v>
      </c>
      <c r="C165" s="27" t="s">
        <v>1866</v>
      </c>
      <c r="D165" s="27">
        <v>0.39</v>
      </c>
      <c r="E165" s="27">
        <v>0.39</v>
      </c>
      <c r="F165" s="48">
        <v>179.53</v>
      </c>
      <c r="G165" s="46">
        <f t="shared" si="2"/>
        <v>70.02</v>
      </c>
      <c r="H165" s="22" t="s">
        <v>2074</v>
      </c>
    </row>
    <row r="166" s="16" customFormat="1" ht="27" customHeight="1" spans="1:8">
      <c r="A166" s="36">
        <v>162</v>
      </c>
      <c r="B166" s="27" t="s">
        <v>2083</v>
      </c>
      <c r="C166" s="27" t="s">
        <v>1864</v>
      </c>
      <c r="D166" s="27">
        <v>0.82</v>
      </c>
      <c r="E166" s="27">
        <v>0.82</v>
      </c>
      <c r="F166" s="48">
        <v>179.53</v>
      </c>
      <c r="G166" s="46">
        <f t="shared" si="2"/>
        <v>147.21</v>
      </c>
      <c r="H166" s="22" t="s">
        <v>2074</v>
      </c>
    </row>
    <row r="167" s="16" customFormat="1" ht="27" customHeight="1" spans="1:8">
      <c r="A167" s="36">
        <v>163</v>
      </c>
      <c r="B167" s="27" t="s">
        <v>2084</v>
      </c>
      <c r="C167" s="27" t="s">
        <v>1929</v>
      </c>
      <c r="D167" s="27">
        <v>4.15</v>
      </c>
      <c r="E167" s="27">
        <v>4.15</v>
      </c>
      <c r="F167" s="48">
        <v>179.53</v>
      </c>
      <c r="G167" s="46">
        <f t="shared" si="2"/>
        <v>745.05</v>
      </c>
      <c r="H167" s="22" t="s">
        <v>2074</v>
      </c>
    </row>
    <row r="168" s="16" customFormat="1" ht="27" customHeight="1" spans="1:8">
      <c r="A168" s="36">
        <v>164</v>
      </c>
      <c r="B168" s="27" t="s">
        <v>2085</v>
      </c>
      <c r="C168" s="27" t="s">
        <v>1898</v>
      </c>
      <c r="D168" s="27">
        <v>4.8</v>
      </c>
      <c r="E168" s="27">
        <v>4.8</v>
      </c>
      <c r="F168" s="48">
        <v>179.53</v>
      </c>
      <c r="G168" s="46">
        <f t="shared" si="2"/>
        <v>861.74</v>
      </c>
      <c r="H168" s="22" t="s">
        <v>2074</v>
      </c>
    </row>
    <row r="169" s="16" customFormat="1" ht="27" customHeight="1" spans="1:8">
      <c r="A169" s="36">
        <v>165</v>
      </c>
      <c r="B169" s="27" t="s">
        <v>2086</v>
      </c>
      <c r="C169" s="27" t="s">
        <v>2087</v>
      </c>
      <c r="D169" s="27">
        <v>2.36</v>
      </c>
      <c r="E169" s="27">
        <v>2.36</v>
      </c>
      <c r="F169" s="48">
        <v>179.53</v>
      </c>
      <c r="G169" s="46">
        <f t="shared" si="2"/>
        <v>423.69</v>
      </c>
      <c r="H169" s="22" t="s">
        <v>2074</v>
      </c>
    </row>
    <row r="170" s="16" customFormat="1" ht="27" customHeight="1" spans="1:8">
      <c r="A170" s="36">
        <v>166</v>
      </c>
      <c r="B170" s="27" t="s">
        <v>2088</v>
      </c>
      <c r="C170" s="27" t="s">
        <v>1903</v>
      </c>
      <c r="D170" s="27">
        <v>2.49</v>
      </c>
      <c r="E170" s="27">
        <v>2.49</v>
      </c>
      <c r="F170" s="48">
        <v>179.53</v>
      </c>
      <c r="G170" s="46">
        <f t="shared" si="2"/>
        <v>447.03</v>
      </c>
      <c r="H170" s="22" t="s">
        <v>2074</v>
      </c>
    </row>
    <row r="171" s="16" customFormat="1" ht="27" customHeight="1" spans="1:8">
      <c r="A171" s="36">
        <v>167</v>
      </c>
      <c r="B171" s="37" t="s">
        <v>2089</v>
      </c>
      <c r="C171" s="38" t="s">
        <v>2090</v>
      </c>
      <c r="D171" s="37">
        <v>3.11</v>
      </c>
      <c r="E171" s="37">
        <v>3.11</v>
      </c>
      <c r="F171" s="48">
        <v>179.53</v>
      </c>
      <c r="G171" s="46">
        <f t="shared" si="2"/>
        <v>558.34</v>
      </c>
      <c r="H171" s="22" t="s">
        <v>2074</v>
      </c>
    </row>
    <row r="172" s="16" customFormat="1" ht="27" customHeight="1" spans="1:8">
      <c r="A172" s="36">
        <v>168</v>
      </c>
      <c r="B172" s="27" t="s">
        <v>2091</v>
      </c>
      <c r="C172" s="27" t="s">
        <v>2092</v>
      </c>
      <c r="D172" s="27">
        <v>0.52</v>
      </c>
      <c r="E172" s="27">
        <v>0.52</v>
      </c>
      <c r="F172" s="48">
        <v>179.53</v>
      </c>
      <c r="G172" s="46">
        <f t="shared" si="2"/>
        <v>93.36</v>
      </c>
      <c r="H172" s="22" t="s">
        <v>2074</v>
      </c>
    </row>
    <row r="173" s="16" customFormat="1" ht="27" customHeight="1" spans="1:8">
      <c r="A173" s="36">
        <v>169</v>
      </c>
      <c r="B173" s="27" t="s">
        <v>2093</v>
      </c>
      <c r="C173" s="27" t="s">
        <v>1956</v>
      </c>
      <c r="D173" s="27">
        <v>1.53</v>
      </c>
      <c r="E173" s="27">
        <v>1.53</v>
      </c>
      <c r="F173" s="48">
        <v>179.53</v>
      </c>
      <c r="G173" s="46">
        <f t="shared" si="2"/>
        <v>274.68</v>
      </c>
      <c r="H173" s="22" t="s">
        <v>2074</v>
      </c>
    </row>
    <row r="174" s="16" customFormat="1" ht="27" customHeight="1" spans="1:8">
      <c r="A174" s="36">
        <v>170</v>
      </c>
      <c r="B174" s="27" t="s">
        <v>304</v>
      </c>
      <c r="C174" s="27" t="s">
        <v>2051</v>
      </c>
      <c r="D174" s="27">
        <v>1.33</v>
      </c>
      <c r="E174" s="27">
        <v>1.33</v>
      </c>
      <c r="F174" s="48">
        <v>179.53</v>
      </c>
      <c r="G174" s="46">
        <f t="shared" si="2"/>
        <v>238.77</v>
      </c>
      <c r="H174" s="22" t="s">
        <v>2074</v>
      </c>
    </row>
    <row r="175" s="16" customFormat="1" ht="27" customHeight="1" spans="1:8">
      <c r="A175" s="36">
        <v>171</v>
      </c>
      <c r="B175" s="27" t="s">
        <v>2094</v>
      </c>
      <c r="C175" s="27" t="s">
        <v>1894</v>
      </c>
      <c r="D175" s="27">
        <v>3.94</v>
      </c>
      <c r="E175" s="27">
        <v>3.94</v>
      </c>
      <c r="F175" s="48">
        <v>179.53</v>
      </c>
      <c r="G175" s="46">
        <f t="shared" si="2"/>
        <v>707.35</v>
      </c>
      <c r="H175" s="22" t="s">
        <v>2074</v>
      </c>
    </row>
    <row r="176" s="16" customFormat="1" ht="27" customHeight="1" spans="1:8">
      <c r="A176" s="36">
        <v>172</v>
      </c>
      <c r="B176" s="27" t="s">
        <v>2095</v>
      </c>
      <c r="C176" s="27" t="s">
        <v>1995</v>
      </c>
      <c r="D176" s="27">
        <v>2.19</v>
      </c>
      <c r="E176" s="27">
        <v>2.19</v>
      </c>
      <c r="F176" s="48">
        <v>179.53</v>
      </c>
      <c r="G176" s="46">
        <f t="shared" si="2"/>
        <v>393.17</v>
      </c>
      <c r="H176" s="22" t="s">
        <v>2074</v>
      </c>
    </row>
    <row r="177" s="16" customFormat="1" ht="27" customHeight="1" spans="1:8">
      <c r="A177" s="36">
        <v>173</v>
      </c>
      <c r="B177" s="27" t="s">
        <v>2096</v>
      </c>
      <c r="C177" s="27" t="s">
        <v>1888</v>
      </c>
      <c r="D177" s="27">
        <v>3.81</v>
      </c>
      <c r="E177" s="27">
        <v>3.81</v>
      </c>
      <c r="F177" s="48">
        <v>179.53</v>
      </c>
      <c r="G177" s="46">
        <f t="shared" si="2"/>
        <v>684.01</v>
      </c>
      <c r="H177" s="22" t="s">
        <v>2074</v>
      </c>
    </row>
    <row r="178" s="16" customFormat="1" ht="27" customHeight="1" spans="1:8">
      <c r="A178" s="36">
        <v>174</v>
      </c>
      <c r="B178" s="27" t="s">
        <v>2097</v>
      </c>
      <c r="C178" s="27" t="s">
        <v>1945</v>
      </c>
      <c r="D178" s="27">
        <v>1.41</v>
      </c>
      <c r="E178" s="27">
        <v>1.41</v>
      </c>
      <c r="F178" s="48">
        <v>179.53</v>
      </c>
      <c r="G178" s="46">
        <f t="shared" si="2"/>
        <v>253.14</v>
      </c>
      <c r="H178" s="22" t="s">
        <v>2074</v>
      </c>
    </row>
    <row r="179" s="16" customFormat="1" ht="27" customHeight="1" spans="1:8">
      <c r="A179" s="36">
        <v>175</v>
      </c>
      <c r="B179" s="27" t="s">
        <v>2098</v>
      </c>
      <c r="C179" s="27" t="s">
        <v>1898</v>
      </c>
      <c r="D179" s="27">
        <v>2</v>
      </c>
      <c r="E179" s="27">
        <v>2</v>
      </c>
      <c r="F179" s="48">
        <v>179.53</v>
      </c>
      <c r="G179" s="46">
        <f t="shared" si="2"/>
        <v>359.06</v>
      </c>
      <c r="H179" s="22" t="s">
        <v>2074</v>
      </c>
    </row>
    <row r="180" s="16" customFormat="1" ht="27" customHeight="1" spans="1:8">
      <c r="A180" s="36">
        <v>176</v>
      </c>
      <c r="B180" s="27" t="s">
        <v>2099</v>
      </c>
      <c r="C180" s="27" t="s">
        <v>2100</v>
      </c>
      <c r="D180" s="27">
        <v>2.18</v>
      </c>
      <c r="E180" s="27">
        <v>2.18</v>
      </c>
      <c r="F180" s="48">
        <v>179.53</v>
      </c>
      <c r="G180" s="46">
        <f t="shared" si="2"/>
        <v>391.38</v>
      </c>
      <c r="H180" s="22" t="s">
        <v>2074</v>
      </c>
    </row>
    <row r="181" s="16" customFormat="1" ht="27" customHeight="1" spans="1:8">
      <c r="A181" s="36">
        <v>177</v>
      </c>
      <c r="B181" s="37" t="s">
        <v>1630</v>
      </c>
      <c r="C181" s="99" t="s">
        <v>1888</v>
      </c>
      <c r="D181" s="37">
        <v>3.32</v>
      </c>
      <c r="E181" s="37">
        <v>3.32</v>
      </c>
      <c r="F181" s="48">
        <v>179.53</v>
      </c>
      <c r="G181" s="46">
        <f t="shared" si="2"/>
        <v>596.04</v>
      </c>
      <c r="H181" s="22" t="s">
        <v>2074</v>
      </c>
    </row>
    <row r="182" s="16" customFormat="1" ht="27" customHeight="1" spans="1:8">
      <c r="A182" s="36">
        <v>178</v>
      </c>
      <c r="B182" s="27" t="s">
        <v>2101</v>
      </c>
      <c r="C182" s="27" t="s">
        <v>1922</v>
      </c>
      <c r="D182" s="27">
        <v>4.32</v>
      </c>
      <c r="E182" s="27">
        <v>4.32</v>
      </c>
      <c r="F182" s="48">
        <v>179.53</v>
      </c>
      <c r="G182" s="46">
        <f t="shared" si="2"/>
        <v>775.57</v>
      </c>
      <c r="H182" s="22" t="s">
        <v>2074</v>
      </c>
    </row>
    <row r="183" s="2" customFormat="1" ht="27" customHeight="1" spans="1:8">
      <c r="A183" s="36">
        <v>179</v>
      </c>
      <c r="B183" s="37" t="s">
        <v>2102</v>
      </c>
      <c r="C183" s="38" t="s">
        <v>1894</v>
      </c>
      <c r="D183" s="37">
        <v>3.79</v>
      </c>
      <c r="E183" s="37">
        <v>3.79</v>
      </c>
      <c r="F183" s="48">
        <v>179.53</v>
      </c>
      <c r="G183" s="46">
        <f t="shared" si="2"/>
        <v>680.42</v>
      </c>
      <c r="H183" s="22" t="s">
        <v>2074</v>
      </c>
    </row>
    <row r="184" s="16" customFormat="1" ht="27" customHeight="1" spans="1:8">
      <c r="A184" s="36">
        <v>180</v>
      </c>
      <c r="B184" s="27" t="s">
        <v>2103</v>
      </c>
      <c r="C184" s="27" t="s">
        <v>1888</v>
      </c>
      <c r="D184" s="27">
        <v>1.04</v>
      </c>
      <c r="E184" s="27">
        <v>1.04</v>
      </c>
      <c r="F184" s="48">
        <v>179.53</v>
      </c>
      <c r="G184" s="46">
        <f t="shared" si="2"/>
        <v>186.71</v>
      </c>
      <c r="H184" s="22" t="s">
        <v>2074</v>
      </c>
    </row>
    <row r="185" s="16" customFormat="1" ht="27" customHeight="1" spans="1:8">
      <c r="A185" s="36">
        <v>181</v>
      </c>
      <c r="B185" s="27" t="s">
        <v>2104</v>
      </c>
      <c r="C185" s="27" t="s">
        <v>1945</v>
      </c>
      <c r="D185" s="27">
        <v>1.82</v>
      </c>
      <c r="E185" s="27">
        <v>1.82</v>
      </c>
      <c r="F185" s="48">
        <v>179.53</v>
      </c>
      <c r="G185" s="46">
        <f t="shared" si="2"/>
        <v>326.74</v>
      </c>
      <c r="H185" s="22" t="s">
        <v>2074</v>
      </c>
    </row>
    <row r="186" s="16" customFormat="1" ht="27" customHeight="1" spans="1:8">
      <c r="A186" s="36">
        <v>182</v>
      </c>
      <c r="B186" s="27" t="s">
        <v>2105</v>
      </c>
      <c r="C186" s="27" t="s">
        <v>1876</v>
      </c>
      <c r="D186" s="27">
        <v>3.06</v>
      </c>
      <c r="E186" s="27">
        <v>3.06</v>
      </c>
      <c r="F186" s="48">
        <v>179.53</v>
      </c>
      <c r="G186" s="46">
        <f t="shared" si="2"/>
        <v>549.36</v>
      </c>
      <c r="H186" s="22" t="s">
        <v>2074</v>
      </c>
    </row>
    <row r="187" s="16" customFormat="1" ht="27" customHeight="1" spans="1:8">
      <c r="A187" s="36">
        <v>183</v>
      </c>
      <c r="B187" s="27" t="s">
        <v>2106</v>
      </c>
      <c r="C187" s="27" t="s">
        <v>2087</v>
      </c>
      <c r="D187" s="27">
        <v>2.51</v>
      </c>
      <c r="E187" s="27">
        <v>2.51</v>
      </c>
      <c r="F187" s="48">
        <v>179.53</v>
      </c>
      <c r="G187" s="46">
        <f t="shared" si="2"/>
        <v>450.62</v>
      </c>
      <c r="H187" s="22" t="s">
        <v>2074</v>
      </c>
    </row>
    <row r="188" s="16" customFormat="1" ht="27" customHeight="1" spans="1:8">
      <c r="A188" s="36">
        <v>184</v>
      </c>
      <c r="B188" s="27" t="s">
        <v>2107</v>
      </c>
      <c r="C188" s="27" t="s">
        <v>1929</v>
      </c>
      <c r="D188" s="27">
        <v>3.99</v>
      </c>
      <c r="E188" s="27">
        <v>3.99</v>
      </c>
      <c r="F188" s="48">
        <v>179.53</v>
      </c>
      <c r="G188" s="46">
        <f t="shared" si="2"/>
        <v>716.32</v>
      </c>
      <c r="H188" s="22" t="s">
        <v>2074</v>
      </c>
    </row>
    <row r="189" s="16" customFormat="1" ht="27" customHeight="1" spans="1:8">
      <c r="A189" s="36">
        <v>185</v>
      </c>
      <c r="B189" s="27" t="s">
        <v>2108</v>
      </c>
      <c r="C189" s="27" t="s">
        <v>1935</v>
      </c>
      <c r="D189" s="27">
        <v>0.7</v>
      </c>
      <c r="E189" s="27">
        <v>0.7</v>
      </c>
      <c r="F189" s="48">
        <v>179.53</v>
      </c>
      <c r="G189" s="46">
        <f t="shared" si="2"/>
        <v>125.67</v>
      </c>
      <c r="H189" s="22" t="s">
        <v>2074</v>
      </c>
    </row>
    <row r="190" s="16" customFormat="1" ht="27" customHeight="1" spans="1:8">
      <c r="A190" s="36">
        <v>186</v>
      </c>
      <c r="B190" s="27" t="s">
        <v>2109</v>
      </c>
      <c r="C190" s="27" t="s">
        <v>1872</v>
      </c>
      <c r="D190" s="27">
        <v>0.5</v>
      </c>
      <c r="E190" s="27">
        <v>0.5</v>
      </c>
      <c r="F190" s="48">
        <v>179.53</v>
      </c>
      <c r="G190" s="46">
        <f t="shared" si="2"/>
        <v>89.77</v>
      </c>
      <c r="H190" s="22" t="s">
        <v>2074</v>
      </c>
    </row>
    <row r="191" s="16" customFormat="1" ht="27" customHeight="1" spans="1:8">
      <c r="A191" s="36">
        <v>187</v>
      </c>
      <c r="B191" s="37" t="s">
        <v>2110</v>
      </c>
      <c r="C191" s="99" t="s">
        <v>1900</v>
      </c>
      <c r="D191" s="37">
        <v>4.46</v>
      </c>
      <c r="E191" s="37">
        <v>4.46</v>
      </c>
      <c r="F191" s="48">
        <v>179.53</v>
      </c>
      <c r="G191" s="46">
        <f t="shared" si="2"/>
        <v>800.7</v>
      </c>
      <c r="H191" s="22" t="s">
        <v>2074</v>
      </c>
    </row>
    <row r="192" s="16" customFormat="1" ht="27" customHeight="1" spans="1:8">
      <c r="A192" s="36">
        <v>188</v>
      </c>
      <c r="B192" s="22" t="s">
        <v>2111</v>
      </c>
      <c r="C192" s="22" t="s">
        <v>1880</v>
      </c>
      <c r="D192" s="22">
        <v>0.34</v>
      </c>
      <c r="E192" s="22">
        <v>0.34</v>
      </c>
      <c r="F192" s="48">
        <v>179.53</v>
      </c>
      <c r="G192" s="46">
        <f t="shared" si="2"/>
        <v>61.04</v>
      </c>
      <c r="H192" s="22" t="s">
        <v>2074</v>
      </c>
    </row>
    <row r="193" s="16" customFormat="1" ht="27" customHeight="1" spans="1:8">
      <c r="A193" s="36">
        <v>189</v>
      </c>
      <c r="B193" s="27" t="s">
        <v>2112</v>
      </c>
      <c r="C193" s="22" t="s">
        <v>1968</v>
      </c>
      <c r="D193" s="22">
        <v>1.78</v>
      </c>
      <c r="E193" s="22">
        <v>1.78</v>
      </c>
      <c r="F193" s="48">
        <v>179.53</v>
      </c>
      <c r="G193" s="46">
        <f t="shared" si="2"/>
        <v>319.56</v>
      </c>
      <c r="H193" s="22" t="s">
        <v>2074</v>
      </c>
    </row>
    <row r="194" s="16" customFormat="1" ht="27" customHeight="1" spans="1:8">
      <c r="A194" s="36">
        <v>190</v>
      </c>
      <c r="B194" s="27" t="s">
        <v>2113</v>
      </c>
      <c r="C194" s="22" t="s">
        <v>1872</v>
      </c>
      <c r="D194" s="22">
        <v>2.46</v>
      </c>
      <c r="E194" s="22">
        <v>2.46</v>
      </c>
      <c r="F194" s="48">
        <v>179.53</v>
      </c>
      <c r="G194" s="46">
        <f t="shared" si="2"/>
        <v>441.64</v>
      </c>
      <c r="H194" s="22" t="s">
        <v>2074</v>
      </c>
    </row>
    <row r="195" s="16" customFormat="1" ht="27" customHeight="1" spans="1:8">
      <c r="A195" s="36">
        <v>191</v>
      </c>
      <c r="B195" s="22" t="s">
        <v>2114</v>
      </c>
      <c r="C195" s="22" t="s">
        <v>2115</v>
      </c>
      <c r="D195" s="22">
        <v>5.25</v>
      </c>
      <c r="E195" s="22">
        <v>5.25</v>
      </c>
      <c r="F195" s="48">
        <v>179.53</v>
      </c>
      <c r="G195" s="46">
        <f t="shared" si="2"/>
        <v>942.53</v>
      </c>
      <c r="H195" s="22" t="s">
        <v>2074</v>
      </c>
    </row>
    <row r="196" s="16" customFormat="1" ht="27" customHeight="1" spans="1:8">
      <c r="A196" s="36">
        <v>192</v>
      </c>
      <c r="B196" s="22" t="s">
        <v>2116</v>
      </c>
      <c r="C196" s="22" t="s">
        <v>2117</v>
      </c>
      <c r="D196" s="22">
        <v>2.37</v>
      </c>
      <c r="E196" s="22">
        <v>2.37</v>
      </c>
      <c r="F196" s="48">
        <v>179.53</v>
      </c>
      <c r="G196" s="46">
        <f t="shared" si="2"/>
        <v>425.49</v>
      </c>
      <c r="H196" s="22" t="s">
        <v>2074</v>
      </c>
    </row>
    <row r="197" s="76" customFormat="1" customHeight="1" spans="1:8">
      <c r="A197" s="36">
        <v>193</v>
      </c>
      <c r="B197" s="48" t="s">
        <v>2118</v>
      </c>
      <c r="C197" s="48" t="s">
        <v>2115</v>
      </c>
      <c r="D197" s="48">
        <v>0.63</v>
      </c>
      <c r="E197" s="48">
        <v>0.63</v>
      </c>
      <c r="F197" s="48">
        <v>179.53</v>
      </c>
      <c r="G197" s="46">
        <f t="shared" ref="G197:G260" si="3">ROUND(E197*F197,2)</f>
        <v>113.1</v>
      </c>
      <c r="H197" s="22" t="s">
        <v>2119</v>
      </c>
    </row>
    <row r="198" s="76" customFormat="1" customHeight="1" spans="1:8">
      <c r="A198" s="36">
        <v>194</v>
      </c>
      <c r="B198" s="48" t="s">
        <v>2120</v>
      </c>
      <c r="C198" s="48" t="s">
        <v>1995</v>
      </c>
      <c r="D198" s="48">
        <v>4.29</v>
      </c>
      <c r="E198" s="48">
        <v>4.29</v>
      </c>
      <c r="F198" s="48">
        <v>179.53</v>
      </c>
      <c r="G198" s="46">
        <f t="shared" si="3"/>
        <v>770.18</v>
      </c>
      <c r="H198" s="22" t="s">
        <v>2119</v>
      </c>
    </row>
    <row r="199" s="76" customFormat="1" customHeight="1" spans="1:8">
      <c r="A199" s="36">
        <v>195</v>
      </c>
      <c r="B199" s="204" t="s">
        <v>2121</v>
      </c>
      <c r="C199" s="205" t="s">
        <v>2087</v>
      </c>
      <c r="D199" s="145">
        <v>3.67</v>
      </c>
      <c r="E199" s="145">
        <v>3.67</v>
      </c>
      <c r="F199" s="48">
        <v>179.53</v>
      </c>
      <c r="G199" s="46">
        <f t="shared" si="3"/>
        <v>658.88</v>
      </c>
      <c r="H199" s="22" t="s">
        <v>2119</v>
      </c>
    </row>
    <row r="200" s="76" customFormat="1" customHeight="1" spans="1:8">
      <c r="A200" s="36">
        <v>196</v>
      </c>
      <c r="B200" s="204" t="s">
        <v>2122</v>
      </c>
      <c r="C200" s="206" t="s">
        <v>1922</v>
      </c>
      <c r="D200" s="145">
        <v>4.07</v>
      </c>
      <c r="E200" s="145">
        <v>4.07</v>
      </c>
      <c r="F200" s="48">
        <v>179.53</v>
      </c>
      <c r="G200" s="46">
        <f t="shared" si="3"/>
        <v>730.69</v>
      </c>
      <c r="H200" s="22" t="s">
        <v>2119</v>
      </c>
    </row>
    <row r="201" s="76" customFormat="1" customHeight="1" spans="1:8">
      <c r="A201" s="36">
        <v>197</v>
      </c>
      <c r="B201" s="207" t="s">
        <v>2123</v>
      </c>
      <c r="C201" s="208" t="s">
        <v>2124</v>
      </c>
      <c r="D201" s="48">
        <v>4.86</v>
      </c>
      <c r="E201" s="48">
        <v>4.86</v>
      </c>
      <c r="F201" s="48">
        <v>179.53</v>
      </c>
      <c r="G201" s="46">
        <f t="shared" si="3"/>
        <v>872.52</v>
      </c>
      <c r="H201" s="22" t="s">
        <v>2119</v>
      </c>
    </row>
    <row r="202" s="76" customFormat="1" customHeight="1" spans="1:8">
      <c r="A202" s="36">
        <v>198</v>
      </c>
      <c r="B202" s="48" t="s">
        <v>2125</v>
      </c>
      <c r="C202" s="48" t="s">
        <v>1872</v>
      </c>
      <c r="D202" s="48">
        <v>9.2</v>
      </c>
      <c r="E202" s="48">
        <v>9.2</v>
      </c>
      <c r="F202" s="48">
        <v>179.53</v>
      </c>
      <c r="G202" s="46">
        <f t="shared" si="3"/>
        <v>1651.68</v>
      </c>
      <c r="H202" s="22" t="s">
        <v>2119</v>
      </c>
    </row>
    <row r="203" s="76" customFormat="1" customHeight="1" spans="1:8">
      <c r="A203" s="36">
        <v>199</v>
      </c>
      <c r="B203" s="48" t="s">
        <v>1976</v>
      </c>
      <c r="C203" s="48" t="s">
        <v>1874</v>
      </c>
      <c r="D203" s="48">
        <v>4.32</v>
      </c>
      <c r="E203" s="48">
        <v>4.32</v>
      </c>
      <c r="F203" s="48">
        <v>179.53</v>
      </c>
      <c r="G203" s="46">
        <f t="shared" si="3"/>
        <v>775.57</v>
      </c>
      <c r="H203" s="22" t="s">
        <v>2119</v>
      </c>
    </row>
    <row r="204" s="76" customFormat="1" customHeight="1" spans="1:8">
      <c r="A204" s="36">
        <v>200</v>
      </c>
      <c r="B204" s="145" t="s">
        <v>2126</v>
      </c>
      <c r="C204" s="155" t="s">
        <v>1989</v>
      </c>
      <c r="D204" s="145">
        <v>3.45</v>
      </c>
      <c r="E204" s="145">
        <v>3.45</v>
      </c>
      <c r="F204" s="48">
        <v>179.53</v>
      </c>
      <c r="G204" s="46">
        <f t="shared" si="3"/>
        <v>619.38</v>
      </c>
      <c r="H204" s="22" t="s">
        <v>2119</v>
      </c>
    </row>
    <row r="205" s="76" customFormat="1" customHeight="1" spans="1:8">
      <c r="A205" s="36">
        <v>201</v>
      </c>
      <c r="B205" s="145" t="s">
        <v>2127</v>
      </c>
      <c r="C205" s="155" t="s">
        <v>1919</v>
      </c>
      <c r="D205" s="145">
        <v>5.01</v>
      </c>
      <c r="E205" s="145">
        <v>5.01</v>
      </c>
      <c r="F205" s="48">
        <v>179.53</v>
      </c>
      <c r="G205" s="46">
        <f t="shared" si="3"/>
        <v>899.45</v>
      </c>
      <c r="H205" s="22" t="s">
        <v>2119</v>
      </c>
    </row>
    <row r="206" s="76" customFormat="1" customHeight="1" spans="1:8">
      <c r="A206" s="36">
        <v>202</v>
      </c>
      <c r="B206" s="48" t="s">
        <v>2128</v>
      </c>
      <c r="C206" s="48" t="s">
        <v>2129</v>
      </c>
      <c r="D206" s="48">
        <v>2.13</v>
      </c>
      <c r="E206" s="48">
        <v>2.13</v>
      </c>
      <c r="F206" s="48">
        <v>179.53</v>
      </c>
      <c r="G206" s="46">
        <f t="shared" si="3"/>
        <v>382.4</v>
      </c>
      <c r="H206" s="22" t="s">
        <v>2119</v>
      </c>
    </row>
    <row r="207" s="76" customFormat="1" customHeight="1" spans="1:8">
      <c r="A207" s="36">
        <v>203</v>
      </c>
      <c r="B207" s="48" t="s">
        <v>2130</v>
      </c>
      <c r="C207" s="48" t="s">
        <v>1898</v>
      </c>
      <c r="D207" s="48">
        <v>4.04</v>
      </c>
      <c r="E207" s="48">
        <v>4.04</v>
      </c>
      <c r="F207" s="48">
        <v>179.53</v>
      </c>
      <c r="G207" s="46">
        <f t="shared" si="3"/>
        <v>725.3</v>
      </c>
      <c r="H207" s="22" t="s">
        <v>2119</v>
      </c>
    </row>
    <row r="208" s="76" customFormat="1" customHeight="1" spans="1:8">
      <c r="A208" s="36">
        <v>204</v>
      </c>
      <c r="B208" s="48" t="s">
        <v>2131</v>
      </c>
      <c r="C208" s="48" t="s">
        <v>1866</v>
      </c>
      <c r="D208" s="48">
        <v>3.5</v>
      </c>
      <c r="E208" s="48">
        <v>3.5</v>
      </c>
      <c r="F208" s="48">
        <v>179.53</v>
      </c>
      <c r="G208" s="46">
        <f t="shared" si="3"/>
        <v>628.36</v>
      </c>
      <c r="H208" s="22" t="s">
        <v>2119</v>
      </c>
    </row>
    <row r="209" s="76" customFormat="1" customHeight="1" spans="1:8">
      <c r="A209" s="36">
        <v>205</v>
      </c>
      <c r="B209" s="48" t="s">
        <v>2132</v>
      </c>
      <c r="C209" s="48" t="s">
        <v>2117</v>
      </c>
      <c r="D209" s="48">
        <v>2.63</v>
      </c>
      <c r="E209" s="48">
        <v>2.63</v>
      </c>
      <c r="F209" s="48">
        <v>179.53</v>
      </c>
      <c r="G209" s="46">
        <f t="shared" si="3"/>
        <v>472.16</v>
      </c>
      <c r="H209" s="22" t="s">
        <v>2119</v>
      </c>
    </row>
    <row r="210" s="76" customFormat="1" customHeight="1" spans="1:8">
      <c r="A210" s="36">
        <v>206</v>
      </c>
      <c r="B210" s="48" t="s">
        <v>2133</v>
      </c>
      <c r="C210" s="48" t="s">
        <v>1922</v>
      </c>
      <c r="D210" s="48">
        <v>5.31</v>
      </c>
      <c r="E210" s="48">
        <v>5.31</v>
      </c>
      <c r="F210" s="48">
        <v>179.53</v>
      </c>
      <c r="G210" s="46">
        <f t="shared" si="3"/>
        <v>953.3</v>
      </c>
      <c r="H210" s="22" t="s">
        <v>2119</v>
      </c>
    </row>
    <row r="211" s="76" customFormat="1" customHeight="1" spans="1:8">
      <c r="A211" s="36">
        <v>207</v>
      </c>
      <c r="B211" s="48" t="s">
        <v>2134</v>
      </c>
      <c r="C211" s="48" t="s">
        <v>1864</v>
      </c>
      <c r="D211" s="48">
        <v>3.95</v>
      </c>
      <c r="E211" s="48">
        <v>3.95</v>
      </c>
      <c r="F211" s="48">
        <v>179.53</v>
      </c>
      <c r="G211" s="46">
        <f t="shared" si="3"/>
        <v>709.14</v>
      </c>
      <c r="H211" s="22" t="s">
        <v>2119</v>
      </c>
    </row>
    <row r="212" s="76" customFormat="1" customHeight="1" spans="1:8">
      <c r="A212" s="36">
        <v>208</v>
      </c>
      <c r="B212" s="48" t="s">
        <v>2135</v>
      </c>
      <c r="C212" s="48" t="s">
        <v>1903</v>
      </c>
      <c r="D212" s="48">
        <v>4.4</v>
      </c>
      <c r="E212" s="48">
        <v>4.4</v>
      </c>
      <c r="F212" s="48">
        <v>179.53</v>
      </c>
      <c r="G212" s="46">
        <f t="shared" si="3"/>
        <v>789.93</v>
      </c>
      <c r="H212" s="22" t="s">
        <v>2119</v>
      </c>
    </row>
    <row r="213" s="76" customFormat="1" customHeight="1" spans="1:8">
      <c r="A213" s="36">
        <v>209</v>
      </c>
      <c r="B213" s="145" t="s">
        <v>2136</v>
      </c>
      <c r="C213" s="155" t="s">
        <v>1890</v>
      </c>
      <c r="D213" s="145">
        <v>2.5</v>
      </c>
      <c r="E213" s="145">
        <v>2.5</v>
      </c>
      <c r="F213" s="48">
        <v>179.53</v>
      </c>
      <c r="G213" s="46">
        <f t="shared" si="3"/>
        <v>448.83</v>
      </c>
      <c r="H213" s="22" t="s">
        <v>2119</v>
      </c>
    </row>
    <row r="214" s="76" customFormat="1" customHeight="1" spans="1:8">
      <c r="A214" s="36">
        <v>210</v>
      </c>
      <c r="B214" s="48" t="s">
        <v>2137</v>
      </c>
      <c r="C214" s="48" t="s">
        <v>1900</v>
      </c>
      <c r="D214" s="48">
        <v>5.23</v>
      </c>
      <c r="E214" s="48">
        <v>5.23</v>
      </c>
      <c r="F214" s="48">
        <v>179.53</v>
      </c>
      <c r="G214" s="46">
        <f t="shared" si="3"/>
        <v>938.94</v>
      </c>
      <c r="H214" s="22" t="s">
        <v>2119</v>
      </c>
    </row>
    <row r="215" s="76" customFormat="1" customHeight="1" spans="1:8">
      <c r="A215" s="36">
        <v>211</v>
      </c>
      <c r="B215" s="48" t="s">
        <v>2138</v>
      </c>
      <c r="C215" s="48" t="s">
        <v>2003</v>
      </c>
      <c r="D215" s="48">
        <v>3.52</v>
      </c>
      <c r="E215" s="48">
        <v>3.52</v>
      </c>
      <c r="F215" s="48">
        <v>179.53</v>
      </c>
      <c r="G215" s="46">
        <f t="shared" si="3"/>
        <v>631.95</v>
      </c>
      <c r="H215" s="22" t="s">
        <v>2119</v>
      </c>
    </row>
    <row r="216" s="76" customFormat="1" customHeight="1" spans="1:8">
      <c r="A216" s="36">
        <v>212</v>
      </c>
      <c r="B216" s="48" t="s">
        <v>2139</v>
      </c>
      <c r="C216" s="48" t="s">
        <v>1866</v>
      </c>
      <c r="D216" s="48">
        <v>4.66</v>
      </c>
      <c r="E216" s="48">
        <v>4.66</v>
      </c>
      <c r="F216" s="48">
        <v>179.53</v>
      </c>
      <c r="G216" s="46">
        <f t="shared" si="3"/>
        <v>836.61</v>
      </c>
      <c r="H216" s="22" t="s">
        <v>2119</v>
      </c>
    </row>
    <row r="217" s="76" customFormat="1" customHeight="1" spans="1:8">
      <c r="A217" s="36">
        <v>213</v>
      </c>
      <c r="B217" s="48" t="s">
        <v>2140</v>
      </c>
      <c r="C217" s="48" t="s">
        <v>1968</v>
      </c>
      <c r="D217" s="48">
        <v>2.73</v>
      </c>
      <c r="E217" s="48">
        <v>2.73</v>
      </c>
      <c r="F217" s="48">
        <v>179.53</v>
      </c>
      <c r="G217" s="46">
        <f t="shared" si="3"/>
        <v>490.12</v>
      </c>
      <c r="H217" s="22" t="s">
        <v>2119</v>
      </c>
    </row>
    <row r="218" s="76" customFormat="1" customHeight="1" spans="1:8">
      <c r="A218" s="36">
        <v>214</v>
      </c>
      <c r="B218" s="48" t="s">
        <v>2141</v>
      </c>
      <c r="C218" s="48" t="s">
        <v>1962</v>
      </c>
      <c r="D218" s="48">
        <v>1.63</v>
      </c>
      <c r="E218" s="48">
        <v>1.63</v>
      </c>
      <c r="F218" s="48">
        <v>179.53</v>
      </c>
      <c r="G218" s="46">
        <f t="shared" si="3"/>
        <v>292.63</v>
      </c>
      <c r="H218" s="22" t="s">
        <v>2119</v>
      </c>
    </row>
    <row r="219" s="76" customFormat="1" customHeight="1" spans="1:8">
      <c r="A219" s="36">
        <v>215</v>
      </c>
      <c r="B219" s="48" t="s">
        <v>2142</v>
      </c>
      <c r="C219" s="48" t="s">
        <v>1903</v>
      </c>
      <c r="D219" s="48">
        <v>3.31</v>
      </c>
      <c r="E219" s="48">
        <v>3.31</v>
      </c>
      <c r="F219" s="48">
        <v>179.53</v>
      </c>
      <c r="G219" s="46">
        <f t="shared" si="3"/>
        <v>594.24</v>
      </c>
      <c r="H219" s="22" t="s">
        <v>2119</v>
      </c>
    </row>
    <row r="220" s="76" customFormat="1" customHeight="1" spans="1:8">
      <c r="A220" s="36">
        <v>216</v>
      </c>
      <c r="B220" s="48" t="s">
        <v>2143</v>
      </c>
      <c r="C220" s="48" t="s">
        <v>1945</v>
      </c>
      <c r="D220" s="48">
        <v>3.23</v>
      </c>
      <c r="E220" s="48">
        <v>3.23</v>
      </c>
      <c r="F220" s="48">
        <v>179.53</v>
      </c>
      <c r="G220" s="46">
        <f t="shared" si="3"/>
        <v>579.88</v>
      </c>
      <c r="H220" s="22" t="s">
        <v>2119</v>
      </c>
    </row>
    <row r="221" s="77" customFormat="1" customHeight="1" spans="1:8">
      <c r="A221" s="36">
        <v>217</v>
      </c>
      <c r="B221" s="145" t="s">
        <v>2144</v>
      </c>
      <c r="C221" s="155" t="s">
        <v>1866</v>
      </c>
      <c r="D221" s="145">
        <v>2.13</v>
      </c>
      <c r="E221" s="145">
        <v>2.13</v>
      </c>
      <c r="F221" s="48">
        <v>179.53</v>
      </c>
      <c r="G221" s="46">
        <f t="shared" si="3"/>
        <v>382.4</v>
      </c>
      <c r="H221" s="22" t="s">
        <v>2119</v>
      </c>
    </row>
    <row r="222" s="76" customFormat="1" customHeight="1" spans="1:8">
      <c r="A222" s="36">
        <v>218</v>
      </c>
      <c r="B222" s="145" t="s">
        <v>2145</v>
      </c>
      <c r="C222" s="155" t="s">
        <v>1898</v>
      </c>
      <c r="D222" s="145">
        <v>1.27</v>
      </c>
      <c r="E222" s="145">
        <v>1.27</v>
      </c>
      <c r="F222" s="48">
        <v>179.53</v>
      </c>
      <c r="G222" s="46">
        <f t="shared" si="3"/>
        <v>228</v>
      </c>
      <c r="H222" s="22" t="s">
        <v>2119</v>
      </c>
    </row>
    <row r="223" s="76" customFormat="1" customHeight="1" spans="1:8">
      <c r="A223" s="36">
        <v>219</v>
      </c>
      <c r="B223" s="48" t="s">
        <v>2146</v>
      </c>
      <c r="C223" s="48" t="s">
        <v>1894</v>
      </c>
      <c r="D223" s="48">
        <v>1.98</v>
      </c>
      <c r="E223" s="48">
        <v>1.98</v>
      </c>
      <c r="F223" s="48">
        <v>179.53</v>
      </c>
      <c r="G223" s="46">
        <f t="shared" si="3"/>
        <v>355.47</v>
      </c>
      <c r="H223" s="22" t="s">
        <v>2119</v>
      </c>
    </row>
    <row r="224" s="76" customFormat="1" customHeight="1" spans="1:8">
      <c r="A224" s="36">
        <v>220</v>
      </c>
      <c r="B224" s="48" t="s">
        <v>2147</v>
      </c>
      <c r="C224" s="48" t="s">
        <v>1931</v>
      </c>
      <c r="D224" s="48">
        <v>0.46</v>
      </c>
      <c r="E224" s="48">
        <v>0.46</v>
      </c>
      <c r="F224" s="48">
        <v>179.53</v>
      </c>
      <c r="G224" s="46">
        <f t="shared" si="3"/>
        <v>82.58</v>
      </c>
      <c r="H224" s="22" t="s">
        <v>2119</v>
      </c>
    </row>
    <row r="225" s="76" customFormat="1" customHeight="1" spans="1:8">
      <c r="A225" s="36">
        <v>221</v>
      </c>
      <c r="B225" s="145" t="s">
        <v>2148</v>
      </c>
      <c r="C225" s="99" t="s">
        <v>2149</v>
      </c>
      <c r="D225" s="145">
        <v>1.56</v>
      </c>
      <c r="E225" s="145">
        <v>1.56</v>
      </c>
      <c r="F225" s="48">
        <v>179.53</v>
      </c>
      <c r="G225" s="46">
        <f t="shared" si="3"/>
        <v>280.07</v>
      </c>
      <c r="H225" s="22" t="s">
        <v>2119</v>
      </c>
    </row>
    <row r="226" s="76" customFormat="1" customHeight="1" spans="1:8">
      <c r="A226" s="36">
        <v>222</v>
      </c>
      <c r="B226" s="48" t="s">
        <v>2150</v>
      </c>
      <c r="C226" s="48" t="s">
        <v>1874</v>
      </c>
      <c r="D226" s="48">
        <v>0.88</v>
      </c>
      <c r="E226" s="48">
        <v>0.88</v>
      </c>
      <c r="F226" s="48">
        <v>179.53</v>
      </c>
      <c r="G226" s="46">
        <f t="shared" si="3"/>
        <v>157.99</v>
      </c>
      <c r="H226" s="22" t="s">
        <v>2119</v>
      </c>
    </row>
    <row r="227" s="76" customFormat="1" customHeight="1" spans="1:8">
      <c r="A227" s="36">
        <v>223</v>
      </c>
      <c r="B227" s="48" t="s">
        <v>2151</v>
      </c>
      <c r="C227" s="48" t="s">
        <v>1898</v>
      </c>
      <c r="D227" s="48">
        <v>1.28</v>
      </c>
      <c r="E227" s="48">
        <v>1.28</v>
      </c>
      <c r="F227" s="48">
        <v>179.53</v>
      </c>
      <c r="G227" s="46">
        <f t="shared" si="3"/>
        <v>229.8</v>
      </c>
      <c r="H227" s="22" t="s">
        <v>2119</v>
      </c>
    </row>
    <row r="228" s="76" customFormat="1" customHeight="1" spans="1:8">
      <c r="A228" s="36">
        <v>224</v>
      </c>
      <c r="B228" s="48" t="s">
        <v>2152</v>
      </c>
      <c r="C228" s="48" t="s">
        <v>1857</v>
      </c>
      <c r="D228" s="48">
        <v>2.49</v>
      </c>
      <c r="E228" s="48">
        <v>2.49</v>
      </c>
      <c r="F228" s="48">
        <v>179.53</v>
      </c>
      <c r="G228" s="46">
        <f t="shared" si="3"/>
        <v>447.03</v>
      </c>
      <c r="H228" s="22" t="s">
        <v>2119</v>
      </c>
    </row>
    <row r="229" s="76" customFormat="1" customHeight="1" spans="1:8">
      <c r="A229" s="36">
        <v>225</v>
      </c>
      <c r="B229" s="48" t="s">
        <v>2153</v>
      </c>
      <c r="C229" s="48" t="s">
        <v>2154</v>
      </c>
      <c r="D229" s="48">
        <v>1.18</v>
      </c>
      <c r="E229" s="48">
        <v>1.18</v>
      </c>
      <c r="F229" s="48">
        <v>179.53</v>
      </c>
      <c r="G229" s="46">
        <f t="shared" si="3"/>
        <v>211.85</v>
      </c>
      <c r="H229" s="22" t="s">
        <v>2119</v>
      </c>
    </row>
    <row r="230" s="76" customFormat="1" customHeight="1" spans="1:8">
      <c r="A230" s="36">
        <v>226</v>
      </c>
      <c r="B230" s="48" t="s">
        <v>2155</v>
      </c>
      <c r="C230" s="48" t="s">
        <v>2007</v>
      </c>
      <c r="D230" s="48">
        <v>1.5</v>
      </c>
      <c r="E230" s="48">
        <v>1.5</v>
      </c>
      <c r="F230" s="48">
        <v>179.53</v>
      </c>
      <c r="G230" s="46">
        <f t="shared" si="3"/>
        <v>269.3</v>
      </c>
      <c r="H230" s="22" t="s">
        <v>2119</v>
      </c>
    </row>
    <row r="231" s="76" customFormat="1" customHeight="1" spans="1:8">
      <c r="A231" s="36">
        <v>227</v>
      </c>
      <c r="B231" s="48" t="s">
        <v>2156</v>
      </c>
      <c r="C231" s="48" t="s">
        <v>1864</v>
      </c>
      <c r="D231" s="48">
        <v>2.62</v>
      </c>
      <c r="E231" s="48">
        <v>2.62</v>
      </c>
      <c r="F231" s="48">
        <v>179.53</v>
      </c>
      <c r="G231" s="46">
        <f t="shared" si="3"/>
        <v>470.37</v>
      </c>
      <c r="H231" s="22" t="s">
        <v>2119</v>
      </c>
    </row>
    <row r="232" s="76" customFormat="1" customHeight="1" spans="1:8">
      <c r="A232" s="36">
        <v>228</v>
      </c>
      <c r="B232" s="48" t="s">
        <v>2157</v>
      </c>
      <c r="C232" s="48" t="s">
        <v>1914</v>
      </c>
      <c r="D232" s="48">
        <v>3.18</v>
      </c>
      <c r="E232" s="48">
        <v>3.18</v>
      </c>
      <c r="F232" s="48">
        <v>179.53</v>
      </c>
      <c r="G232" s="46">
        <f t="shared" si="3"/>
        <v>570.91</v>
      </c>
      <c r="H232" s="22" t="s">
        <v>2119</v>
      </c>
    </row>
    <row r="233" s="76" customFormat="1" customHeight="1" spans="1:8">
      <c r="A233" s="36">
        <v>229</v>
      </c>
      <c r="B233" s="48" t="s">
        <v>1879</v>
      </c>
      <c r="C233" s="48" t="s">
        <v>1880</v>
      </c>
      <c r="D233" s="48">
        <v>0.39</v>
      </c>
      <c r="E233" s="48">
        <v>0.39</v>
      </c>
      <c r="F233" s="48">
        <v>179.53</v>
      </c>
      <c r="G233" s="46">
        <f t="shared" si="3"/>
        <v>70.02</v>
      </c>
      <c r="H233" s="22" t="s">
        <v>2119</v>
      </c>
    </row>
    <row r="234" s="76" customFormat="1" customHeight="1" spans="1:8">
      <c r="A234" s="36">
        <v>230</v>
      </c>
      <c r="B234" s="145" t="s">
        <v>2158</v>
      </c>
      <c r="C234" s="155" t="s">
        <v>2159</v>
      </c>
      <c r="D234" s="145">
        <v>1.78</v>
      </c>
      <c r="E234" s="145">
        <v>1.78</v>
      </c>
      <c r="F234" s="48">
        <v>179.53</v>
      </c>
      <c r="G234" s="46">
        <f t="shared" si="3"/>
        <v>319.56</v>
      </c>
      <c r="H234" s="22" t="s">
        <v>2119</v>
      </c>
    </row>
    <row r="235" s="76" customFormat="1" customHeight="1" spans="1:8">
      <c r="A235" s="36">
        <v>231</v>
      </c>
      <c r="B235" s="48" t="s">
        <v>2160</v>
      </c>
      <c r="C235" s="48" t="s">
        <v>1995</v>
      </c>
      <c r="D235" s="48">
        <v>1.72</v>
      </c>
      <c r="E235" s="48">
        <v>1.72</v>
      </c>
      <c r="F235" s="48">
        <v>179.53</v>
      </c>
      <c r="G235" s="46">
        <f t="shared" si="3"/>
        <v>308.79</v>
      </c>
      <c r="H235" s="22" t="s">
        <v>2119</v>
      </c>
    </row>
    <row r="236" s="76" customFormat="1" customHeight="1" spans="1:8">
      <c r="A236" s="36">
        <v>232</v>
      </c>
      <c r="B236" s="48" t="s">
        <v>2161</v>
      </c>
      <c r="C236" s="48" t="s">
        <v>2162</v>
      </c>
      <c r="D236" s="48">
        <v>3.82</v>
      </c>
      <c r="E236" s="48">
        <v>3.82</v>
      </c>
      <c r="F236" s="48">
        <v>179.53</v>
      </c>
      <c r="G236" s="46">
        <f t="shared" si="3"/>
        <v>685.8</v>
      </c>
      <c r="H236" s="22" t="s">
        <v>2119</v>
      </c>
    </row>
    <row r="237" s="76" customFormat="1" customHeight="1" spans="1:8">
      <c r="A237" s="36">
        <v>233</v>
      </c>
      <c r="B237" s="48" t="s">
        <v>2163</v>
      </c>
      <c r="C237" s="48" t="s">
        <v>1947</v>
      </c>
      <c r="D237" s="48">
        <v>3.17</v>
      </c>
      <c r="E237" s="48">
        <v>3.17</v>
      </c>
      <c r="F237" s="48">
        <v>179.53</v>
      </c>
      <c r="G237" s="46">
        <f t="shared" si="3"/>
        <v>569.11</v>
      </c>
      <c r="H237" s="22" t="s">
        <v>2119</v>
      </c>
    </row>
    <row r="238" s="76" customFormat="1" customHeight="1" spans="1:8">
      <c r="A238" s="36">
        <v>234</v>
      </c>
      <c r="B238" s="48" t="s">
        <v>2164</v>
      </c>
      <c r="C238" s="48" t="s">
        <v>1866</v>
      </c>
      <c r="D238" s="48">
        <v>1.71</v>
      </c>
      <c r="E238" s="48">
        <v>1.71</v>
      </c>
      <c r="F238" s="48">
        <v>179.53</v>
      </c>
      <c r="G238" s="46">
        <f t="shared" si="3"/>
        <v>307</v>
      </c>
      <c r="H238" s="22" t="s">
        <v>2119</v>
      </c>
    </row>
    <row r="239" s="76" customFormat="1" customHeight="1" spans="1:8">
      <c r="A239" s="36">
        <v>235</v>
      </c>
      <c r="B239" s="48" t="s">
        <v>2165</v>
      </c>
      <c r="C239" s="48" t="s">
        <v>1956</v>
      </c>
      <c r="D239" s="48">
        <v>2.01</v>
      </c>
      <c r="E239" s="48">
        <v>2.01</v>
      </c>
      <c r="F239" s="48">
        <v>179.53</v>
      </c>
      <c r="G239" s="46">
        <f t="shared" si="3"/>
        <v>360.86</v>
      </c>
      <c r="H239" s="22" t="s">
        <v>2119</v>
      </c>
    </row>
    <row r="240" s="76" customFormat="1" customHeight="1" spans="1:8">
      <c r="A240" s="36">
        <v>236</v>
      </c>
      <c r="B240" s="48" t="s">
        <v>2166</v>
      </c>
      <c r="C240" s="48" t="s">
        <v>1929</v>
      </c>
      <c r="D240" s="48">
        <v>2.88</v>
      </c>
      <c r="E240" s="48">
        <v>2.88</v>
      </c>
      <c r="F240" s="48">
        <v>179.53</v>
      </c>
      <c r="G240" s="46">
        <f t="shared" si="3"/>
        <v>517.05</v>
      </c>
      <c r="H240" s="22" t="s">
        <v>2119</v>
      </c>
    </row>
    <row r="241" s="76" customFormat="1" customHeight="1" spans="1:8">
      <c r="A241" s="36">
        <v>237</v>
      </c>
      <c r="B241" s="48" t="s">
        <v>2167</v>
      </c>
      <c r="C241" s="48" t="s">
        <v>1945</v>
      </c>
      <c r="D241" s="48">
        <v>2.14</v>
      </c>
      <c r="E241" s="48">
        <v>2.14</v>
      </c>
      <c r="F241" s="48">
        <v>179.53</v>
      </c>
      <c r="G241" s="46">
        <f t="shared" si="3"/>
        <v>384.19</v>
      </c>
      <c r="H241" s="22" t="s">
        <v>2119</v>
      </c>
    </row>
    <row r="242" s="76" customFormat="1" customHeight="1" spans="1:8">
      <c r="A242" s="36">
        <v>238</v>
      </c>
      <c r="B242" s="145" t="s">
        <v>2168</v>
      </c>
      <c r="C242" s="145" t="s">
        <v>1864</v>
      </c>
      <c r="D242" s="145">
        <v>1.72</v>
      </c>
      <c r="E242" s="145">
        <v>1.72</v>
      </c>
      <c r="F242" s="48">
        <v>179.53</v>
      </c>
      <c r="G242" s="46">
        <f t="shared" si="3"/>
        <v>308.79</v>
      </c>
      <c r="H242" s="22" t="s">
        <v>2119</v>
      </c>
    </row>
    <row r="243" s="76" customFormat="1" customHeight="1" spans="1:8">
      <c r="A243" s="36">
        <v>239</v>
      </c>
      <c r="B243" s="145" t="s">
        <v>2169</v>
      </c>
      <c r="C243" s="155" t="s">
        <v>2170</v>
      </c>
      <c r="D243" s="145">
        <v>0.72</v>
      </c>
      <c r="E243" s="145">
        <v>0.72</v>
      </c>
      <c r="F243" s="48">
        <v>179.53</v>
      </c>
      <c r="G243" s="46">
        <f t="shared" si="3"/>
        <v>129.26</v>
      </c>
      <c r="H243" s="22" t="s">
        <v>2119</v>
      </c>
    </row>
    <row r="244" s="76" customFormat="1" customHeight="1" spans="1:8">
      <c r="A244" s="36">
        <v>240</v>
      </c>
      <c r="B244" s="145" t="s">
        <v>2171</v>
      </c>
      <c r="C244" s="155" t="s">
        <v>2172</v>
      </c>
      <c r="D244" s="145">
        <v>2.14</v>
      </c>
      <c r="E244" s="145">
        <v>2.14</v>
      </c>
      <c r="F244" s="48">
        <v>179.53</v>
      </c>
      <c r="G244" s="46">
        <f t="shared" si="3"/>
        <v>384.19</v>
      </c>
      <c r="H244" s="22" t="s">
        <v>2119</v>
      </c>
    </row>
    <row r="245" s="76" customFormat="1" customHeight="1" spans="1:8">
      <c r="A245" s="36">
        <v>241</v>
      </c>
      <c r="B245" s="48" t="s">
        <v>2173</v>
      </c>
      <c r="C245" s="48" t="s">
        <v>2174</v>
      </c>
      <c r="D245" s="48">
        <v>3.17</v>
      </c>
      <c r="E245" s="48">
        <v>3.17</v>
      </c>
      <c r="F245" s="48">
        <v>179.53</v>
      </c>
      <c r="G245" s="46">
        <f t="shared" si="3"/>
        <v>569.11</v>
      </c>
      <c r="H245" s="22" t="s">
        <v>2119</v>
      </c>
    </row>
    <row r="246" s="76" customFormat="1" customHeight="1" spans="1:8">
      <c r="A246" s="36">
        <v>242</v>
      </c>
      <c r="B246" s="48" t="s">
        <v>2175</v>
      </c>
      <c r="C246" s="48" t="s">
        <v>2117</v>
      </c>
      <c r="D246" s="48">
        <v>3.39</v>
      </c>
      <c r="E246" s="48">
        <v>3.39</v>
      </c>
      <c r="F246" s="48">
        <v>179.53</v>
      </c>
      <c r="G246" s="46">
        <f t="shared" si="3"/>
        <v>608.61</v>
      </c>
      <c r="H246" s="22" t="s">
        <v>2119</v>
      </c>
    </row>
    <row r="247" s="76" customFormat="1" customHeight="1" spans="1:8">
      <c r="A247" s="36">
        <v>243</v>
      </c>
      <c r="B247" s="48" t="s">
        <v>2176</v>
      </c>
      <c r="C247" s="48" t="s">
        <v>2115</v>
      </c>
      <c r="D247" s="48">
        <v>4.12</v>
      </c>
      <c r="E247" s="48">
        <v>4.12</v>
      </c>
      <c r="F247" s="48">
        <v>179.53</v>
      </c>
      <c r="G247" s="46">
        <f t="shared" si="3"/>
        <v>739.66</v>
      </c>
      <c r="H247" s="22" t="s">
        <v>2119</v>
      </c>
    </row>
    <row r="248" s="76" customFormat="1" customHeight="1" spans="1:8">
      <c r="A248" s="36">
        <v>244</v>
      </c>
      <c r="B248" s="48" t="s">
        <v>2177</v>
      </c>
      <c r="C248" s="48" t="s">
        <v>1929</v>
      </c>
      <c r="D248" s="48">
        <v>3.75</v>
      </c>
      <c r="E248" s="48">
        <v>3.75</v>
      </c>
      <c r="F248" s="48">
        <v>179.53</v>
      </c>
      <c r="G248" s="46">
        <f t="shared" si="3"/>
        <v>673.24</v>
      </c>
      <c r="H248" s="22" t="s">
        <v>2119</v>
      </c>
    </row>
    <row r="249" s="76" customFormat="1" customHeight="1" spans="1:8">
      <c r="A249" s="36">
        <v>245</v>
      </c>
      <c r="B249" s="48" t="s">
        <v>1664</v>
      </c>
      <c r="C249" s="48" t="s">
        <v>1903</v>
      </c>
      <c r="D249" s="48">
        <v>0.47</v>
      </c>
      <c r="E249" s="48">
        <v>0.47</v>
      </c>
      <c r="F249" s="48">
        <v>179.53</v>
      </c>
      <c r="G249" s="46">
        <f t="shared" si="3"/>
        <v>84.38</v>
      </c>
      <c r="H249" s="22" t="s">
        <v>2119</v>
      </c>
    </row>
    <row r="250" s="76" customFormat="1" customHeight="1" spans="1:8">
      <c r="A250" s="36">
        <v>246</v>
      </c>
      <c r="B250" s="74" t="s">
        <v>2178</v>
      </c>
      <c r="C250" s="74" t="s">
        <v>1898</v>
      </c>
      <c r="D250" s="74">
        <v>0.28</v>
      </c>
      <c r="E250" s="74">
        <v>0.28</v>
      </c>
      <c r="F250" s="48">
        <v>179.53</v>
      </c>
      <c r="G250" s="46">
        <f t="shared" si="3"/>
        <v>50.27</v>
      </c>
      <c r="H250" s="22" t="s">
        <v>2119</v>
      </c>
    </row>
    <row r="251" s="196" customFormat="1" ht="19" customHeight="1" spans="1:8">
      <c r="A251" s="36">
        <v>247</v>
      </c>
      <c r="B251" s="27" t="s">
        <v>2179</v>
      </c>
      <c r="C251" s="27" t="s">
        <v>1888</v>
      </c>
      <c r="D251" s="27">
        <v>2.73</v>
      </c>
      <c r="E251" s="27">
        <v>2.73</v>
      </c>
      <c r="F251" s="48">
        <v>179.53</v>
      </c>
      <c r="G251" s="46">
        <f t="shared" si="3"/>
        <v>490.12</v>
      </c>
      <c r="H251" s="22" t="s">
        <v>2180</v>
      </c>
    </row>
    <row r="252" s="196" customFormat="1" ht="19" customHeight="1" spans="1:8">
      <c r="A252" s="36">
        <v>248</v>
      </c>
      <c r="B252" s="27" t="s">
        <v>2181</v>
      </c>
      <c r="C252" s="27" t="s">
        <v>1995</v>
      </c>
      <c r="D252" s="27">
        <v>5.47</v>
      </c>
      <c r="E252" s="27">
        <v>5.47</v>
      </c>
      <c r="F252" s="48">
        <v>179.53</v>
      </c>
      <c r="G252" s="46">
        <f t="shared" si="3"/>
        <v>982.03</v>
      </c>
      <c r="H252" s="22" t="s">
        <v>2180</v>
      </c>
    </row>
    <row r="253" s="196" customFormat="1" ht="19" customHeight="1" spans="1:8">
      <c r="A253" s="36">
        <v>249</v>
      </c>
      <c r="B253" s="27" t="s">
        <v>2182</v>
      </c>
      <c r="C253" s="27" t="s">
        <v>1874</v>
      </c>
      <c r="D253" s="27">
        <v>3.45</v>
      </c>
      <c r="E253" s="27">
        <v>3.45</v>
      </c>
      <c r="F253" s="48">
        <v>179.53</v>
      </c>
      <c r="G253" s="46">
        <f t="shared" si="3"/>
        <v>619.38</v>
      </c>
      <c r="H253" s="22" t="s">
        <v>2180</v>
      </c>
    </row>
    <row r="254" s="196" customFormat="1" ht="19" customHeight="1" spans="1:8">
      <c r="A254" s="36">
        <v>250</v>
      </c>
      <c r="B254" s="27" t="s">
        <v>2183</v>
      </c>
      <c r="C254" s="27" t="s">
        <v>1883</v>
      </c>
      <c r="D254" s="27">
        <v>1.76</v>
      </c>
      <c r="E254" s="27">
        <v>1.76</v>
      </c>
      <c r="F254" s="48">
        <v>179.53</v>
      </c>
      <c r="G254" s="46">
        <f t="shared" si="3"/>
        <v>315.97</v>
      </c>
      <c r="H254" s="22" t="s">
        <v>2180</v>
      </c>
    </row>
    <row r="255" s="196" customFormat="1" ht="19" customHeight="1" spans="1:8">
      <c r="A255" s="36">
        <v>251</v>
      </c>
      <c r="B255" s="27" t="s">
        <v>2184</v>
      </c>
      <c r="C255" s="27" t="s">
        <v>1864</v>
      </c>
      <c r="D255" s="27">
        <v>1.01</v>
      </c>
      <c r="E255" s="27">
        <v>1.01</v>
      </c>
      <c r="F255" s="48">
        <v>179.53</v>
      </c>
      <c r="G255" s="46">
        <f t="shared" si="3"/>
        <v>181.33</v>
      </c>
      <c r="H255" s="22" t="s">
        <v>2180</v>
      </c>
    </row>
    <row r="256" s="196" customFormat="1" ht="19" customHeight="1" spans="1:8">
      <c r="A256" s="36">
        <v>252</v>
      </c>
      <c r="B256" s="27" t="s">
        <v>2185</v>
      </c>
      <c r="C256" s="27" t="s">
        <v>1933</v>
      </c>
      <c r="D256" s="27">
        <v>2.41</v>
      </c>
      <c r="E256" s="27">
        <v>2.41</v>
      </c>
      <c r="F256" s="48">
        <v>179.53</v>
      </c>
      <c r="G256" s="46">
        <f t="shared" si="3"/>
        <v>432.67</v>
      </c>
      <c r="H256" s="22" t="s">
        <v>2180</v>
      </c>
    </row>
    <row r="257" s="196" customFormat="1" ht="19" customHeight="1" spans="1:8">
      <c r="A257" s="36">
        <v>253</v>
      </c>
      <c r="B257" s="37" t="s">
        <v>2186</v>
      </c>
      <c r="C257" s="38" t="s">
        <v>1860</v>
      </c>
      <c r="D257" s="37">
        <v>3.66</v>
      </c>
      <c r="E257" s="37">
        <v>3.66</v>
      </c>
      <c r="F257" s="48">
        <v>179.53</v>
      </c>
      <c r="G257" s="46">
        <f t="shared" si="3"/>
        <v>657.08</v>
      </c>
      <c r="H257" s="22" t="s">
        <v>2180</v>
      </c>
    </row>
    <row r="258" s="196" customFormat="1" ht="19" customHeight="1" spans="1:8">
      <c r="A258" s="36">
        <v>254</v>
      </c>
      <c r="B258" s="27" t="s">
        <v>2187</v>
      </c>
      <c r="C258" s="27" t="s">
        <v>1914</v>
      </c>
      <c r="D258" s="27">
        <v>6.35</v>
      </c>
      <c r="E258" s="27">
        <v>6.35</v>
      </c>
      <c r="F258" s="48">
        <v>179.53</v>
      </c>
      <c r="G258" s="46">
        <f t="shared" si="3"/>
        <v>1140.02</v>
      </c>
      <c r="H258" s="22" t="s">
        <v>2180</v>
      </c>
    </row>
    <row r="259" s="196" customFormat="1" ht="19" customHeight="1" spans="1:8">
      <c r="A259" s="36">
        <v>255</v>
      </c>
      <c r="B259" s="27" t="s">
        <v>2188</v>
      </c>
      <c r="C259" s="27" t="s">
        <v>2007</v>
      </c>
      <c r="D259" s="27">
        <v>4.04</v>
      </c>
      <c r="E259" s="27">
        <v>4.04</v>
      </c>
      <c r="F259" s="48">
        <v>179.53</v>
      </c>
      <c r="G259" s="46">
        <f t="shared" si="3"/>
        <v>725.3</v>
      </c>
      <c r="H259" s="22" t="s">
        <v>2180</v>
      </c>
    </row>
    <row r="260" s="196" customFormat="1" ht="19" customHeight="1" spans="1:8">
      <c r="A260" s="36">
        <v>256</v>
      </c>
      <c r="B260" s="37" t="s">
        <v>2189</v>
      </c>
      <c r="C260" s="37" t="s">
        <v>1864</v>
      </c>
      <c r="D260" s="37">
        <v>2.41</v>
      </c>
      <c r="E260" s="37">
        <v>2.41</v>
      </c>
      <c r="F260" s="48">
        <v>179.53</v>
      </c>
      <c r="G260" s="46">
        <f t="shared" si="3"/>
        <v>432.67</v>
      </c>
      <c r="H260" s="22" t="s">
        <v>2180</v>
      </c>
    </row>
    <row r="261" s="196" customFormat="1" ht="19" customHeight="1" spans="1:8">
      <c r="A261" s="36">
        <v>257</v>
      </c>
      <c r="B261" s="27" t="s">
        <v>2190</v>
      </c>
      <c r="C261" s="27" t="s">
        <v>2003</v>
      </c>
      <c r="D261" s="27">
        <v>3.14</v>
      </c>
      <c r="E261" s="27">
        <v>3.14</v>
      </c>
      <c r="F261" s="48">
        <v>179.53</v>
      </c>
      <c r="G261" s="46">
        <f t="shared" ref="G261:G324" si="4">ROUND(E261*F261,2)</f>
        <v>563.72</v>
      </c>
      <c r="H261" s="22" t="s">
        <v>2180</v>
      </c>
    </row>
    <row r="262" s="196" customFormat="1" ht="19" customHeight="1" spans="1:8">
      <c r="A262" s="36">
        <v>258</v>
      </c>
      <c r="B262" s="27" t="s">
        <v>2191</v>
      </c>
      <c r="C262" s="27" t="s">
        <v>2003</v>
      </c>
      <c r="D262" s="27">
        <v>7.4</v>
      </c>
      <c r="E262" s="27">
        <v>7.4</v>
      </c>
      <c r="F262" s="48">
        <v>179.53</v>
      </c>
      <c r="G262" s="46">
        <f t="shared" si="4"/>
        <v>1328.52</v>
      </c>
      <c r="H262" s="22" t="s">
        <v>2180</v>
      </c>
    </row>
    <row r="263" s="196" customFormat="1" ht="19" customHeight="1" spans="1:8">
      <c r="A263" s="36">
        <v>259</v>
      </c>
      <c r="B263" s="37" t="s">
        <v>2192</v>
      </c>
      <c r="C263" s="38" t="s">
        <v>1866</v>
      </c>
      <c r="D263" s="37">
        <v>7.62</v>
      </c>
      <c r="E263" s="37">
        <v>7.62</v>
      </c>
      <c r="F263" s="48">
        <v>179.53</v>
      </c>
      <c r="G263" s="46">
        <f t="shared" si="4"/>
        <v>1368.02</v>
      </c>
      <c r="H263" s="22" t="s">
        <v>2180</v>
      </c>
    </row>
    <row r="264" s="196" customFormat="1" ht="19" customHeight="1" spans="1:8">
      <c r="A264" s="36">
        <v>260</v>
      </c>
      <c r="B264" s="37" t="s">
        <v>2193</v>
      </c>
      <c r="C264" s="38" t="s">
        <v>1857</v>
      </c>
      <c r="D264" s="37">
        <v>4.19</v>
      </c>
      <c r="E264" s="37">
        <v>4.19</v>
      </c>
      <c r="F264" s="48">
        <v>179.53</v>
      </c>
      <c r="G264" s="46">
        <f t="shared" si="4"/>
        <v>752.23</v>
      </c>
      <c r="H264" s="22" t="s">
        <v>2180</v>
      </c>
    </row>
    <row r="265" s="196" customFormat="1" ht="19" customHeight="1" spans="1:8">
      <c r="A265" s="36">
        <v>261</v>
      </c>
      <c r="B265" s="27" t="s">
        <v>2194</v>
      </c>
      <c r="C265" s="27" t="s">
        <v>1968</v>
      </c>
      <c r="D265" s="27">
        <v>4.56</v>
      </c>
      <c r="E265" s="27">
        <v>4.56</v>
      </c>
      <c r="F265" s="48">
        <v>179.53</v>
      </c>
      <c r="G265" s="46">
        <f t="shared" si="4"/>
        <v>818.66</v>
      </c>
      <c r="H265" s="22" t="s">
        <v>2180</v>
      </c>
    </row>
    <row r="266" s="196" customFormat="1" ht="19" customHeight="1" spans="1:8">
      <c r="A266" s="36">
        <v>262</v>
      </c>
      <c r="B266" s="27" t="s">
        <v>2195</v>
      </c>
      <c r="C266" s="27" t="s">
        <v>1890</v>
      </c>
      <c r="D266" s="27">
        <v>4.47</v>
      </c>
      <c r="E266" s="27">
        <v>4.47</v>
      </c>
      <c r="F266" s="48">
        <v>179.53</v>
      </c>
      <c r="G266" s="46">
        <f t="shared" si="4"/>
        <v>802.5</v>
      </c>
      <c r="H266" s="22" t="s">
        <v>2180</v>
      </c>
    </row>
    <row r="267" s="196" customFormat="1" ht="19" customHeight="1" spans="1:8">
      <c r="A267" s="36">
        <v>263</v>
      </c>
      <c r="B267" s="27" t="s">
        <v>2196</v>
      </c>
      <c r="C267" s="27" t="s">
        <v>1903</v>
      </c>
      <c r="D267" s="27">
        <v>3.52</v>
      </c>
      <c r="E267" s="27">
        <v>3.52</v>
      </c>
      <c r="F267" s="48">
        <v>179.53</v>
      </c>
      <c r="G267" s="46">
        <f t="shared" si="4"/>
        <v>631.95</v>
      </c>
      <c r="H267" s="22" t="s">
        <v>2180</v>
      </c>
    </row>
    <row r="268" s="196" customFormat="1" ht="19" customHeight="1" spans="1:8">
      <c r="A268" s="36">
        <v>264</v>
      </c>
      <c r="B268" s="27" t="s">
        <v>2197</v>
      </c>
      <c r="C268" s="27" t="s">
        <v>2007</v>
      </c>
      <c r="D268" s="27">
        <v>1.32</v>
      </c>
      <c r="E268" s="27">
        <v>1.32</v>
      </c>
      <c r="F268" s="48">
        <v>179.53</v>
      </c>
      <c r="G268" s="46">
        <f t="shared" si="4"/>
        <v>236.98</v>
      </c>
      <c r="H268" s="22" t="s">
        <v>2180</v>
      </c>
    </row>
    <row r="269" s="196" customFormat="1" ht="19" customHeight="1" spans="1:8">
      <c r="A269" s="36">
        <v>265</v>
      </c>
      <c r="B269" s="27" t="s">
        <v>2198</v>
      </c>
      <c r="C269" s="27" t="s">
        <v>1898</v>
      </c>
      <c r="D269" s="27">
        <v>2.18</v>
      </c>
      <c r="E269" s="27">
        <v>2.18</v>
      </c>
      <c r="F269" s="48">
        <v>179.53</v>
      </c>
      <c r="G269" s="46">
        <f t="shared" si="4"/>
        <v>391.38</v>
      </c>
      <c r="H269" s="22" t="s">
        <v>2180</v>
      </c>
    </row>
    <row r="270" s="196" customFormat="1" ht="19" customHeight="1" spans="1:8">
      <c r="A270" s="36">
        <v>266</v>
      </c>
      <c r="B270" s="27" t="s">
        <v>2199</v>
      </c>
      <c r="C270" s="27" t="s">
        <v>1995</v>
      </c>
      <c r="D270" s="27">
        <v>2.46</v>
      </c>
      <c r="E270" s="27">
        <v>2.46</v>
      </c>
      <c r="F270" s="48">
        <v>179.53</v>
      </c>
      <c r="G270" s="46">
        <f t="shared" si="4"/>
        <v>441.64</v>
      </c>
      <c r="H270" s="22" t="s">
        <v>2180</v>
      </c>
    </row>
    <row r="271" s="196" customFormat="1" ht="19" customHeight="1" spans="1:8">
      <c r="A271" s="36">
        <v>267</v>
      </c>
      <c r="B271" s="27" t="s">
        <v>2200</v>
      </c>
      <c r="C271" s="27" t="s">
        <v>1986</v>
      </c>
      <c r="D271" s="27">
        <v>2</v>
      </c>
      <c r="E271" s="27">
        <v>2</v>
      </c>
      <c r="F271" s="48">
        <v>179.53</v>
      </c>
      <c r="G271" s="46">
        <f t="shared" si="4"/>
        <v>359.06</v>
      </c>
      <c r="H271" s="22" t="s">
        <v>2180</v>
      </c>
    </row>
    <row r="272" s="196" customFormat="1" ht="19" customHeight="1" spans="1:8">
      <c r="A272" s="36">
        <v>268</v>
      </c>
      <c r="B272" s="27" t="s">
        <v>2201</v>
      </c>
      <c r="C272" s="27" t="s">
        <v>1919</v>
      </c>
      <c r="D272" s="27">
        <v>7.31</v>
      </c>
      <c r="E272" s="27">
        <v>7.31</v>
      </c>
      <c r="F272" s="48">
        <v>179.53</v>
      </c>
      <c r="G272" s="46">
        <f t="shared" si="4"/>
        <v>1312.36</v>
      </c>
      <c r="H272" s="22" t="s">
        <v>2180</v>
      </c>
    </row>
    <row r="273" s="196" customFormat="1" ht="19" customHeight="1" spans="1:8">
      <c r="A273" s="36">
        <v>269</v>
      </c>
      <c r="B273" s="27" t="s">
        <v>2202</v>
      </c>
      <c r="C273" s="27" t="s">
        <v>1914</v>
      </c>
      <c r="D273" s="27">
        <v>2.97</v>
      </c>
      <c r="E273" s="27">
        <v>2.97</v>
      </c>
      <c r="F273" s="48">
        <v>179.53</v>
      </c>
      <c r="G273" s="46">
        <f t="shared" si="4"/>
        <v>533.2</v>
      </c>
      <c r="H273" s="22" t="s">
        <v>2180</v>
      </c>
    </row>
    <row r="274" s="196" customFormat="1" ht="19" customHeight="1" spans="1:8">
      <c r="A274" s="36">
        <v>270</v>
      </c>
      <c r="B274" s="27" t="s">
        <v>2203</v>
      </c>
      <c r="C274" s="27" t="s">
        <v>1888</v>
      </c>
      <c r="D274" s="27">
        <v>2.36</v>
      </c>
      <c r="E274" s="27">
        <v>2.36</v>
      </c>
      <c r="F274" s="48">
        <v>179.53</v>
      </c>
      <c r="G274" s="46">
        <f t="shared" si="4"/>
        <v>423.69</v>
      </c>
      <c r="H274" s="22" t="s">
        <v>2180</v>
      </c>
    </row>
    <row r="275" s="196" customFormat="1" ht="19" customHeight="1" spans="1:8">
      <c r="A275" s="36">
        <v>271</v>
      </c>
      <c r="B275" s="27" t="s">
        <v>2204</v>
      </c>
      <c r="C275" s="27" t="s">
        <v>1872</v>
      </c>
      <c r="D275" s="27">
        <v>5.95</v>
      </c>
      <c r="E275" s="27">
        <v>5.95</v>
      </c>
      <c r="F275" s="48">
        <v>179.53</v>
      </c>
      <c r="G275" s="46">
        <f t="shared" si="4"/>
        <v>1068.2</v>
      </c>
      <c r="H275" s="22" t="s">
        <v>2180</v>
      </c>
    </row>
    <row r="276" s="196" customFormat="1" ht="19" customHeight="1" spans="1:8">
      <c r="A276" s="36">
        <v>272</v>
      </c>
      <c r="B276" s="27" t="s">
        <v>2205</v>
      </c>
      <c r="C276" s="27" t="s">
        <v>2206</v>
      </c>
      <c r="D276" s="27">
        <v>1.98</v>
      </c>
      <c r="E276" s="27">
        <v>1.98</v>
      </c>
      <c r="F276" s="48">
        <v>179.53</v>
      </c>
      <c r="G276" s="46">
        <f t="shared" si="4"/>
        <v>355.47</v>
      </c>
      <c r="H276" s="22" t="s">
        <v>2180</v>
      </c>
    </row>
    <row r="277" s="196" customFormat="1" ht="19" customHeight="1" spans="1:8">
      <c r="A277" s="36">
        <v>273</v>
      </c>
      <c r="B277" s="37" t="s">
        <v>2207</v>
      </c>
      <c r="C277" s="38" t="s">
        <v>1945</v>
      </c>
      <c r="D277" s="37">
        <v>2.22</v>
      </c>
      <c r="E277" s="37">
        <v>2.22</v>
      </c>
      <c r="F277" s="48">
        <v>179.53</v>
      </c>
      <c r="G277" s="46">
        <f t="shared" si="4"/>
        <v>398.56</v>
      </c>
      <c r="H277" s="22" t="s">
        <v>2180</v>
      </c>
    </row>
    <row r="278" s="196" customFormat="1" ht="19" customHeight="1" spans="1:8">
      <c r="A278" s="36">
        <v>274</v>
      </c>
      <c r="B278" s="27" t="s">
        <v>2208</v>
      </c>
      <c r="C278" s="27" t="s">
        <v>2011</v>
      </c>
      <c r="D278" s="27">
        <v>3.43</v>
      </c>
      <c r="E278" s="27">
        <v>3.43</v>
      </c>
      <c r="F278" s="48">
        <v>179.53</v>
      </c>
      <c r="G278" s="46">
        <f t="shared" si="4"/>
        <v>615.79</v>
      </c>
      <c r="H278" s="22" t="s">
        <v>2180</v>
      </c>
    </row>
    <row r="279" s="196" customFormat="1" ht="19" customHeight="1" spans="1:8">
      <c r="A279" s="36">
        <v>275</v>
      </c>
      <c r="B279" s="27" t="s">
        <v>2209</v>
      </c>
      <c r="C279" s="27" t="s">
        <v>1894</v>
      </c>
      <c r="D279" s="27">
        <v>6.87</v>
      </c>
      <c r="E279" s="27">
        <v>6.87</v>
      </c>
      <c r="F279" s="48">
        <v>179.53</v>
      </c>
      <c r="G279" s="46">
        <f t="shared" si="4"/>
        <v>1233.37</v>
      </c>
      <c r="H279" s="22" t="s">
        <v>2180</v>
      </c>
    </row>
    <row r="280" s="196" customFormat="1" ht="19" customHeight="1" spans="1:8">
      <c r="A280" s="36">
        <v>276</v>
      </c>
      <c r="B280" s="37" t="s">
        <v>2210</v>
      </c>
      <c r="C280" s="38" t="s">
        <v>1956</v>
      </c>
      <c r="D280" s="37">
        <v>2.41</v>
      </c>
      <c r="E280" s="37">
        <v>2.41</v>
      </c>
      <c r="F280" s="48">
        <v>179.53</v>
      </c>
      <c r="G280" s="46">
        <f t="shared" si="4"/>
        <v>432.67</v>
      </c>
      <c r="H280" s="22" t="s">
        <v>2180</v>
      </c>
    </row>
    <row r="281" s="196" customFormat="1" ht="19" customHeight="1" spans="1:8">
      <c r="A281" s="36">
        <v>277</v>
      </c>
      <c r="B281" s="27" t="s">
        <v>2211</v>
      </c>
      <c r="C281" s="27" t="s">
        <v>1933</v>
      </c>
      <c r="D281" s="27">
        <v>0.81</v>
      </c>
      <c r="E281" s="27">
        <v>0.81</v>
      </c>
      <c r="F281" s="48">
        <v>179.53</v>
      </c>
      <c r="G281" s="46">
        <f t="shared" si="4"/>
        <v>145.42</v>
      </c>
      <c r="H281" s="22" t="s">
        <v>2180</v>
      </c>
    </row>
    <row r="282" s="196" customFormat="1" ht="19" customHeight="1" spans="1:8">
      <c r="A282" s="36">
        <v>278</v>
      </c>
      <c r="B282" s="27" t="s">
        <v>2212</v>
      </c>
      <c r="C282" s="27" t="s">
        <v>1935</v>
      </c>
      <c r="D282" s="27">
        <v>0.69</v>
      </c>
      <c r="E282" s="27">
        <v>0.69</v>
      </c>
      <c r="F282" s="48">
        <v>179.53</v>
      </c>
      <c r="G282" s="46">
        <f t="shared" si="4"/>
        <v>123.88</v>
      </c>
      <c r="H282" s="22" t="s">
        <v>2180</v>
      </c>
    </row>
    <row r="283" s="196" customFormat="1" ht="19" customHeight="1" spans="1:8">
      <c r="A283" s="36">
        <v>279</v>
      </c>
      <c r="B283" s="27" t="s">
        <v>2213</v>
      </c>
      <c r="C283" s="27" t="s">
        <v>2214</v>
      </c>
      <c r="D283" s="27">
        <v>2.1</v>
      </c>
      <c r="E283" s="27">
        <v>2.1</v>
      </c>
      <c r="F283" s="48">
        <v>179.53</v>
      </c>
      <c r="G283" s="46">
        <f t="shared" si="4"/>
        <v>377.01</v>
      </c>
      <c r="H283" s="22" t="s">
        <v>2180</v>
      </c>
    </row>
    <row r="284" s="196" customFormat="1" ht="19" customHeight="1" spans="1:8">
      <c r="A284" s="36">
        <v>280</v>
      </c>
      <c r="B284" s="27" t="s">
        <v>2215</v>
      </c>
      <c r="C284" s="27" t="s">
        <v>1922</v>
      </c>
      <c r="D284" s="27">
        <v>8.89</v>
      </c>
      <c r="E284" s="27">
        <v>8.89</v>
      </c>
      <c r="F284" s="48">
        <v>179.53</v>
      </c>
      <c r="G284" s="46">
        <f t="shared" si="4"/>
        <v>1596.02</v>
      </c>
      <c r="H284" s="22" t="s">
        <v>2180</v>
      </c>
    </row>
    <row r="285" s="196" customFormat="1" ht="19" customHeight="1" spans="1:8">
      <c r="A285" s="36">
        <v>281</v>
      </c>
      <c r="B285" s="27" t="s">
        <v>2216</v>
      </c>
      <c r="C285" s="27" t="s">
        <v>1922</v>
      </c>
      <c r="D285" s="27">
        <v>1.88</v>
      </c>
      <c r="E285" s="27">
        <v>1.88</v>
      </c>
      <c r="F285" s="48">
        <v>179.53</v>
      </c>
      <c r="G285" s="46">
        <f t="shared" si="4"/>
        <v>337.52</v>
      </c>
      <c r="H285" s="22" t="s">
        <v>2180</v>
      </c>
    </row>
    <row r="286" s="196" customFormat="1" ht="19" customHeight="1" spans="1:8">
      <c r="A286" s="36">
        <v>282</v>
      </c>
      <c r="B286" s="27" t="s">
        <v>2217</v>
      </c>
      <c r="C286" s="27" t="s">
        <v>1929</v>
      </c>
      <c r="D286" s="27">
        <v>1.47</v>
      </c>
      <c r="E286" s="27">
        <v>1.47</v>
      </c>
      <c r="F286" s="48">
        <v>179.53</v>
      </c>
      <c r="G286" s="46">
        <f t="shared" si="4"/>
        <v>263.91</v>
      </c>
      <c r="H286" s="22" t="s">
        <v>2180</v>
      </c>
    </row>
    <row r="287" s="196" customFormat="1" ht="19" customHeight="1" spans="1:8">
      <c r="A287" s="36">
        <v>283</v>
      </c>
      <c r="B287" s="27" t="s">
        <v>2218</v>
      </c>
      <c r="C287" s="27" t="s">
        <v>1962</v>
      </c>
      <c r="D287" s="27">
        <v>2.76</v>
      </c>
      <c r="E287" s="27">
        <v>2.76</v>
      </c>
      <c r="F287" s="48">
        <v>179.53</v>
      </c>
      <c r="G287" s="46">
        <f t="shared" si="4"/>
        <v>495.5</v>
      </c>
      <c r="H287" s="22" t="s">
        <v>2180</v>
      </c>
    </row>
    <row r="288" s="196" customFormat="1" ht="22" customHeight="1" spans="1:8">
      <c r="A288" s="36">
        <v>284</v>
      </c>
      <c r="B288" s="37" t="s">
        <v>2219</v>
      </c>
      <c r="C288" s="38" t="s">
        <v>1907</v>
      </c>
      <c r="D288" s="37">
        <v>2.09</v>
      </c>
      <c r="E288" s="37">
        <v>2.09</v>
      </c>
      <c r="F288" s="48">
        <v>179.53</v>
      </c>
      <c r="G288" s="46">
        <f t="shared" si="4"/>
        <v>375.22</v>
      </c>
      <c r="H288" s="22" t="s">
        <v>2180</v>
      </c>
    </row>
    <row r="289" s="196" customFormat="1" ht="19" customHeight="1" spans="1:8">
      <c r="A289" s="36">
        <v>285</v>
      </c>
      <c r="B289" s="27" t="s">
        <v>2220</v>
      </c>
      <c r="C289" s="27" t="s">
        <v>1956</v>
      </c>
      <c r="D289" s="27">
        <v>1.64</v>
      </c>
      <c r="E289" s="27">
        <v>1.64</v>
      </c>
      <c r="F289" s="48">
        <v>179.53</v>
      </c>
      <c r="G289" s="46">
        <f t="shared" si="4"/>
        <v>294.43</v>
      </c>
      <c r="H289" s="22" t="s">
        <v>2180</v>
      </c>
    </row>
    <row r="290" s="196" customFormat="1" ht="19" customHeight="1" spans="1:8">
      <c r="A290" s="36">
        <v>286</v>
      </c>
      <c r="B290" s="27" t="s">
        <v>2221</v>
      </c>
      <c r="C290" s="27" t="s">
        <v>1898</v>
      </c>
      <c r="D290" s="27">
        <v>3.46</v>
      </c>
      <c r="E290" s="27">
        <v>3.46</v>
      </c>
      <c r="F290" s="48">
        <v>179.53</v>
      </c>
      <c r="G290" s="46">
        <f t="shared" si="4"/>
        <v>621.17</v>
      </c>
      <c r="H290" s="22" t="s">
        <v>2180</v>
      </c>
    </row>
    <row r="291" s="196" customFormat="1" ht="19" customHeight="1" spans="1:8">
      <c r="A291" s="36">
        <v>287</v>
      </c>
      <c r="B291" s="27" t="s">
        <v>2222</v>
      </c>
      <c r="C291" s="27" t="s">
        <v>1986</v>
      </c>
      <c r="D291" s="27">
        <v>0.87</v>
      </c>
      <c r="E291" s="27">
        <v>0.87</v>
      </c>
      <c r="F291" s="48">
        <v>179.53</v>
      </c>
      <c r="G291" s="46">
        <f t="shared" si="4"/>
        <v>156.19</v>
      </c>
      <c r="H291" s="22" t="s">
        <v>2180</v>
      </c>
    </row>
    <row r="292" s="196" customFormat="1" ht="19" customHeight="1" spans="1:8">
      <c r="A292" s="36">
        <v>288</v>
      </c>
      <c r="B292" s="27" t="s">
        <v>2223</v>
      </c>
      <c r="C292" s="27" t="s">
        <v>1890</v>
      </c>
      <c r="D292" s="27">
        <v>3.31</v>
      </c>
      <c r="E292" s="27">
        <v>3.31</v>
      </c>
      <c r="F292" s="48">
        <v>179.53</v>
      </c>
      <c r="G292" s="46">
        <f t="shared" si="4"/>
        <v>594.24</v>
      </c>
      <c r="H292" s="22" t="s">
        <v>2180</v>
      </c>
    </row>
    <row r="293" s="196" customFormat="1" ht="19" customHeight="1" spans="1:8">
      <c r="A293" s="36">
        <v>289</v>
      </c>
      <c r="B293" s="37" t="s">
        <v>2224</v>
      </c>
      <c r="C293" s="38" t="s">
        <v>1986</v>
      </c>
      <c r="D293" s="37">
        <v>3.03</v>
      </c>
      <c r="E293" s="37">
        <v>3.03</v>
      </c>
      <c r="F293" s="48">
        <v>179.53</v>
      </c>
      <c r="G293" s="46">
        <f t="shared" si="4"/>
        <v>543.98</v>
      </c>
      <c r="H293" s="22" t="s">
        <v>2180</v>
      </c>
    </row>
    <row r="294" s="196" customFormat="1" ht="19" customHeight="1" spans="1:8">
      <c r="A294" s="36">
        <v>290</v>
      </c>
      <c r="B294" s="37" t="s">
        <v>2225</v>
      </c>
      <c r="C294" s="38" t="s">
        <v>1995</v>
      </c>
      <c r="D294" s="37">
        <v>5.24</v>
      </c>
      <c r="E294" s="37">
        <v>5.24</v>
      </c>
      <c r="F294" s="48">
        <v>179.53</v>
      </c>
      <c r="G294" s="46">
        <f t="shared" si="4"/>
        <v>940.74</v>
      </c>
      <c r="H294" s="22" t="s">
        <v>2180</v>
      </c>
    </row>
    <row r="295" s="196" customFormat="1" ht="19" customHeight="1" spans="1:8">
      <c r="A295" s="36">
        <v>291</v>
      </c>
      <c r="B295" s="37" t="s">
        <v>2226</v>
      </c>
      <c r="C295" s="38" t="s">
        <v>1878</v>
      </c>
      <c r="D295" s="37">
        <v>0.64</v>
      </c>
      <c r="E295" s="37">
        <v>0.64</v>
      </c>
      <c r="F295" s="48">
        <v>179.53</v>
      </c>
      <c r="G295" s="46">
        <f t="shared" si="4"/>
        <v>114.9</v>
      </c>
      <c r="H295" s="22" t="s">
        <v>2180</v>
      </c>
    </row>
    <row r="296" s="196" customFormat="1" ht="19" customHeight="1" spans="1:8">
      <c r="A296" s="36">
        <v>292</v>
      </c>
      <c r="B296" s="37" t="s">
        <v>2227</v>
      </c>
      <c r="C296" s="38" t="s">
        <v>1914</v>
      </c>
      <c r="D296" s="37">
        <v>1.91</v>
      </c>
      <c r="E296" s="37">
        <v>1.91</v>
      </c>
      <c r="F296" s="48">
        <v>179.53</v>
      </c>
      <c r="G296" s="46">
        <f t="shared" si="4"/>
        <v>342.9</v>
      </c>
      <c r="H296" s="22" t="s">
        <v>2180</v>
      </c>
    </row>
    <row r="297" s="196" customFormat="1" ht="19" customHeight="1" spans="1:8">
      <c r="A297" s="36">
        <v>293</v>
      </c>
      <c r="B297" s="37" t="s">
        <v>2228</v>
      </c>
      <c r="C297" s="38" t="s">
        <v>2042</v>
      </c>
      <c r="D297" s="37">
        <v>1.78</v>
      </c>
      <c r="E297" s="37">
        <v>1.78</v>
      </c>
      <c r="F297" s="48">
        <v>179.53</v>
      </c>
      <c r="G297" s="46">
        <f t="shared" si="4"/>
        <v>319.56</v>
      </c>
      <c r="H297" s="22" t="s">
        <v>2180</v>
      </c>
    </row>
    <row r="298" s="196" customFormat="1" ht="19" customHeight="1" spans="1:8">
      <c r="A298" s="36">
        <v>294</v>
      </c>
      <c r="B298" s="37" t="s">
        <v>2229</v>
      </c>
      <c r="C298" s="37" t="s">
        <v>2024</v>
      </c>
      <c r="D298" s="37">
        <v>1.02</v>
      </c>
      <c r="E298" s="37">
        <v>1.02</v>
      </c>
      <c r="F298" s="48">
        <v>179.53</v>
      </c>
      <c r="G298" s="46">
        <f t="shared" si="4"/>
        <v>183.12</v>
      </c>
      <c r="H298" s="22" t="s">
        <v>2180</v>
      </c>
    </row>
    <row r="299" s="196" customFormat="1" ht="19" customHeight="1" spans="1:8">
      <c r="A299" s="36">
        <v>295</v>
      </c>
      <c r="B299" s="27" t="s">
        <v>2230</v>
      </c>
      <c r="C299" s="27" t="s">
        <v>2214</v>
      </c>
      <c r="D299" s="27">
        <v>2.43</v>
      </c>
      <c r="E299" s="27">
        <v>2.43</v>
      </c>
      <c r="F299" s="48">
        <v>179.53</v>
      </c>
      <c r="G299" s="46">
        <f t="shared" si="4"/>
        <v>436.26</v>
      </c>
      <c r="H299" s="22" t="s">
        <v>2180</v>
      </c>
    </row>
    <row r="300" s="196" customFormat="1" ht="19" customHeight="1" spans="1:8">
      <c r="A300" s="36">
        <v>296</v>
      </c>
      <c r="B300" s="27" t="s">
        <v>2231</v>
      </c>
      <c r="C300" s="27" t="s">
        <v>1968</v>
      </c>
      <c r="D300" s="27">
        <v>4.54</v>
      </c>
      <c r="E300" s="27">
        <v>4.54</v>
      </c>
      <c r="F300" s="48">
        <v>179.53</v>
      </c>
      <c r="G300" s="46">
        <f t="shared" si="4"/>
        <v>815.07</v>
      </c>
      <c r="H300" s="22" t="s">
        <v>2180</v>
      </c>
    </row>
    <row r="301" s="196" customFormat="1" ht="19" customHeight="1" spans="1:8">
      <c r="A301" s="36">
        <v>297</v>
      </c>
      <c r="B301" s="27" t="s">
        <v>2232</v>
      </c>
      <c r="C301" s="27" t="s">
        <v>1922</v>
      </c>
      <c r="D301" s="27">
        <v>2.53</v>
      </c>
      <c r="E301" s="27">
        <v>2.53</v>
      </c>
      <c r="F301" s="48">
        <v>179.53</v>
      </c>
      <c r="G301" s="46">
        <f t="shared" si="4"/>
        <v>454.21</v>
      </c>
      <c r="H301" s="22" t="s">
        <v>2180</v>
      </c>
    </row>
    <row r="302" s="196" customFormat="1" ht="19" customHeight="1" spans="1:8">
      <c r="A302" s="36">
        <v>298</v>
      </c>
      <c r="B302" s="27" t="s">
        <v>2233</v>
      </c>
      <c r="C302" s="27" t="s">
        <v>1922</v>
      </c>
      <c r="D302" s="27">
        <v>2.45</v>
      </c>
      <c r="E302" s="27">
        <v>2.45</v>
      </c>
      <c r="F302" s="48">
        <v>179.53</v>
      </c>
      <c r="G302" s="46">
        <f t="shared" si="4"/>
        <v>439.85</v>
      </c>
      <c r="H302" s="22" t="s">
        <v>2180</v>
      </c>
    </row>
    <row r="303" s="196" customFormat="1" ht="19" customHeight="1" spans="1:8">
      <c r="A303" s="36">
        <v>299</v>
      </c>
      <c r="B303" s="27" t="s">
        <v>2234</v>
      </c>
      <c r="C303" s="27" t="s">
        <v>1898</v>
      </c>
      <c r="D303" s="27">
        <v>3.17</v>
      </c>
      <c r="E303" s="27">
        <v>3.17</v>
      </c>
      <c r="F303" s="48">
        <v>179.53</v>
      </c>
      <c r="G303" s="46">
        <f t="shared" si="4"/>
        <v>569.11</v>
      </c>
      <c r="H303" s="22" t="s">
        <v>2180</v>
      </c>
    </row>
    <row r="304" s="196" customFormat="1" ht="19" customHeight="1" spans="1:8">
      <c r="A304" s="36">
        <v>300</v>
      </c>
      <c r="B304" s="27" t="s">
        <v>2235</v>
      </c>
      <c r="C304" s="27" t="s">
        <v>1929</v>
      </c>
      <c r="D304" s="27">
        <v>7.42</v>
      </c>
      <c r="E304" s="27">
        <v>7.42</v>
      </c>
      <c r="F304" s="48">
        <v>179.53</v>
      </c>
      <c r="G304" s="46">
        <f t="shared" si="4"/>
        <v>1332.11</v>
      </c>
      <c r="H304" s="22" t="s">
        <v>2180</v>
      </c>
    </row>
    <row r="305" s="196" customFormat="1" ht="19" customHeight="1" spans="1:8">
      <c r="A305" s="36">
        <v>301</v>
      </c>
      <c r="B305" s="27" t="s">
        <v>2236</v>
      </c>
      <c r="C305" s="27" t="s">
        <v>1890</v>
      </c>
      <c r="D305" s="27">
        <v>3.82</v>
      </c>
      <c r="E305" s="27">
        <v>3.82</v>
      </c>
      <c r="F305" s="48">
        <v>179.53</v>
      </c>
      <c r="G305" s="46">
        <f t="shared" si="4"/>
        <v>685.8</v>
      </c>
      <c r="H305" s="22" t="s">
        <v>2180</v>
      </c>
    </row>
    <row r="306" s="196" customFormat="1" ht="19" customHeight="1" spans="1:8">
      <c r="A306" s="36">
        <v>302</v>
      </c>
      <c r="B306" s="27" t="s">
        <v>2237</v>
      </c>
      <c r="C306" s="27" t="s">
        <v>1866</v>
      </c>
      <c r="D306" s="27">
        <v>4.28</v>
      </c>
      <c r="E306" s="27">
        <v>4.28</v>
      </c>
      <c r="F306" s="48">
        <v>179.53</v>
      </c>
      <c r="G306" s="46">
        <f t="shared" si="4"/>
        <v>768.39</v>
      </c>
      <c r="H306" s="22" t="s">
        <v>2180</v>
      </c>
    </row>
    <row r="307" s="196" customFormat="1" ht="19" customHeight="1" spans="1:8">
      <c r="A307" s="36">
        <v>303</v>
      </c>
      <c r="B307" s="27" t="s">
        <v>2238</v>
      </c>
      <c r="C307" s="27" t="s">
        <v>1968</v>
      </c>
      <c r="D307" s="27">
        <v>5.74</v>
      </c>
      <c r="E307" s="27">
        <v>5.74</v>
      </c>
      <c r="F307" s="48">
        <v>179.53</v>
      </c>
      <c r="G307" s="46">
        <f t="shared" si="4"/>
        <v>1030.5</v>
      </c>
      <c r="H307" s="22" t="s">
        <v>2180</v>
      </c>
    </row>
    <row r="308" s="196" customFormat="1" ht="19" customHeight="1" spans="1:8">
      <c r="A308" s="36">
        <v>304</v>
      </c>
      <c r="B308" s="27" t="s">
        <v>2208</v>
      </c>
      <c r="C308" s="27" t="s">
        <v>1894</v>
      </c>
      <c r="D308" s="27">
        <v>4.46</v>
      </c>
      <c r="E308" s="27">
        <v>4.46</v>
      </c>
      <c r="F308" s="48">
        <v>179.53</v>
      </c>
      <c r="G308" s="46">
        <f t="shared" si="4"/>
        <v>800.7</v>
      </c>
      <c r="H308" s="22" t="s">
        <v>2180</v>
      </c>
    </row>
    <row r="309" s="196" customFormat="1" ht="19" customHeight="1" spans="1:8">
      <c r="A309" s="36">
        <v>305</v>
      </c>
      <c r="B309" s="27" t="s">
        <v>2239</v>
      </c>
      <c r="C309" s="27" t="s">
        <v>1922</v>
      </c>
      <c r="D309" s="27">
        <v>5.95</v>
      </c>
      <c r="E309" s="27">
        <v>5.95</v>
      </c>
      <c r="F309" s="48">
        <v>179.53</v>
      </c>
      <c r="G309" s="46">
        <f t="shared" si="4"/>
        <v>1068.2</v>
      </c>
      <c r="H309" s="22" t="s">
        <v>2180</v>
      </c>
    </row>
    <row r="310" s="196" customFormat="1" ht="19" customHeight="1" spans="1:8">
      <c r="A310" s="36">
        <v>306</v>
      </c>
      <c r="B310" s="27" t="s">
        <v>2240</v>
      </c>
      <c r="C310" s="27" t="s">
        <v>2011</v>
      </c>
      <c r="D310" s="27">
        <v>3.69</v>
      </c>
      <c r="E310" s="27">
        <v>3.69</v>
      </c>
      <c r="F310" s="48">
        <v>179.53</v>
      </c>
      <c r="G310" s="46">
        <f t="shared" si="4"/>
        <v>662.47</v>
      </c>
      <c r="H310" s="22" t="s">
        <v>2180</v>
      </c>
    </row>
    <row r="311" s="196" customFormat="1" ht="19" customHeight="1" spans="1:8">
      <c r="A311" s="36">
        <v>307</v>
      </c>
      <c r="B311" s="27" t="s">
        <v>2241</v>
      </c>
      <c r="C311" s="27" t="s">
        <v>1935</v>
      </c>
      <c r="D311" s="27">
        <v>4.08</v>
      </c>
      <c r="E311" s="27">
        <v>4.08</v>
      </c>
      <c r="F311" s="48">
        <v>179.53</v>
      </c>
      <c r="G311" s="46">
        <f t="shared" si="4"/>
        <v>732.48</v>
      </c>
      <c r="H311" s="22" t="s">
        <v>2180</v>
      </c>
    </row>
    <row r="312" s="196" customFormat="1" ht="19" customHeight="1" spans="1:8">
      <c r="A312" s="36">
        <v>308</v>
      </c>
      <c r="B312" s="27" t="s">
        <v>2242</v>
      </c>
      <c r="C312" s="27" t="s">
        <v>1956</v>
      </c>
      <c r="D312" s="27">
        <v>2.8</v>
      </c>
      <c r="E312" s="27">
        <v>2.8</v>
      </c>
      <c r="F312" s="48">
        <v>179.53</v>
      </c>
      <c r="G312" s="46">
        <f t="shared" si="4"/>
        <v>502.68</v>
      </c>
      <c r="H312" s="22" t="s">
        <v>2180</v>
      </c>
    </row>
    <row r="313" s="196" customFormat="1" ht="19" customHeight="1" spans="1:8">
      <c r="A313" s="36">
        <v>309</v>
      </c>
      <c r="B313" s="27" t="s">
        <v>2243</v>
      </c>
      <c r="C313" s="27" t="s">
        <v>1914</v>
      </c>
      <c r="D313" s="27">
        <v>2.4</v>
      </c>
      <c r="E313" s="27">
        <v>2.4</v>
      </c>
      <c r="F313" s="48">
        <v>179.53</v>
      </c>
      <c r="G313" s="46">
        <f t="shared" si="4"/>
        <v>430.87</v>
      </c>
      <c r="H313" s="22" t="s">
        <v>2180</v>
      </c>
    </row>
    <row r="314" s="196" customFormat="1" ht="19" customHeight="1" spans="1:8">
      <c r="A314" s="36">
        <v>310</v>
      </c>
      <c r="B314" s="27" t="s">
        <v>2244</v>
      </c>
      <c r="C314" s="27" t="s">
        <v>1864</v>
      </c>
      <c r="D314" s="27">
        <v>3.5</v>
      </c>
      <c r="E314" s="27">
        <v>3.5</v>
      </c>
      <c r="F314" s="48">
        <v>179.53</v>
      </c>
      <c r="G314" s="46">
        <f t="shared" si="4"/>
        <v>628.36</v>
      </c>
      <c r="H314" s="22" t="s">
        <v>2180</v>
      </c>
    </row>
    <row r="315" s="196" customFormat="1" ht="19" customHeight="1" spans="1:8">
      <c r="A315" s="36">
        <v>311</v>
      </c>
      <c r="B315" s="27" t="s">
        <v>2245</v>
      </c>
      <c r="C315" s="27" t="s">
        <v>2092</v>
      </c>
      <c r="D315" s="27">
        <v>4.05</v>
      </c>
      <c r="E315" s="27">
        <v>4.05</v>
      </c>
      <c r="F315" s="48">
        <v>179.53</v>
      </c>
      <c r="G315" s="46">
        <f t="shared" si="4"/>
        <v>727.1</v>
      </c>
      <c r="H315" s="22" t="s">
        <v>2180</v>
      </c>
    </row>
    <row r="316" s="196" customFormat="1" ht="19" customHeight="1" spans="1:8">
      <c r="A316" s="36">
        <v>312</v>
      </c>
      <c r="B316" s="37" t="s">
        <v>2246</v>
      </c>
      <c r="C316" s="38" t="s">
        <v>1894</v>
      </c>
      <c r="D316" s="37">
        <v>1.8</v>
      </c>
      <c r="E316" s="37">
        <v>1.8</v>
      </c>
      <c r="F316" s="48">
        <v>179.53</v>
      </c>
      <c r="G316" s="46">
        <f t="shared" si="4"/>
        <v>323.15</v>
      </c>
      <c r="H316" s="22" t="s">
        <v>2180</v>
      </c>
    </row>
    <row r="317" s="196" customFormat="1" ht="19" customHeight="1" spans="1:8">
      <c r="A317" s="36">
        <v>313</v>
      </c>
      <c r="B317" s="27" t="s">
        <v>2247</v>
      </c>
      <c r="C317" s="27" t="s">
        <v>1968</v>
      </c>
      <c r="D317" s="27">
        <v>0.83</v>
      </c>
      <c r="E317" s="27">
        <v>0.83</v>
      </c>
      <c r="F317" s="48">
        <v>179.53</v>
      </c>
      <c r="G317" s="46">
        <f t="shared" si="4"/>
        <v>149.01</v>
      </c>
      <c r="H317" s="22" t="s">
        <v>2180</v>
      </c>
    </row>
    <row r="318" s="196" customFormat="1" ht="19" customHeight="1" spans="1:8">
      <c r="A318" s="36">
        <v>314</v>
      </c>
      <c r="B318" s="27" t="s">
        <v>2248</v>
      </c>
      <c r="C318" s="27" t="s">
        <v>1874</v>
      </c>
      <c r="D318" s="27">
        <v>2.62</v>
      </c>
      <c r="E318" s="27">
        <v>2.62</v>
      </c>
      <c r="F318" s="48">
        <v>179.53</v>
      </c>
      <c r="G318" s="46">
        <f t="shared" si="4"/>
        <v>470.37</v>
      </c>
      <c r="H318" s="22" t="s">
        <v>2180</v>
      </c>
    </row>
    <row r="319" s="196" customFormat="1" ht="19" customHeight="1" spans="1:8">
      <c r="A319" s="36">
        <v>315</v>
      </c>
      <c r="B319" s="37" t="s">
        <v>2249</v>
      </c>
      <c r="C319" s="38" t="s">
        <v>1880</v>
      </c>
      <c r="D319" s="37">
        <v>2.25</v>
      </c>
      <c r="E319" s="37">
        <v>2.25</v>
      </c>
      <c r="F319" s="48">
        <v>179.53</v>
      </c>
      <c r="G319" s="46">
        <f t="shared" si="4"/>
        <v>403.94</v>
      </c>
      <c r="H319" s="22" t="s">
        <v>2180</v>
      </c>
    </row>
    <row r="320" s="196" customFormat="1" ht="19" customHeight="1" spans="1:8">
      <c r="A320" s="36">
        <v>316</v>
      </c>
      <c r="B320" s="27" t="s">
        <v>2250</v>
      </c>
      <c r="C320" s="27" t="s">
        <v>2003</v>
      </c>
      <c r="D320" s="27">
        <v>4.82</v>
      </c>
      <c r="E320" s="27">
        <v>4.82</v>
      </c>
      <c r="F320" s="48">
        <v>179.53</v>
      </c>
      <c r="G320" s="46">
        <f t="shared" si="4"/>
        <v>865.33</v>
      </c>
      <c r="H320" s="22" t="s">
        <v>2180</v>
      </c>
    </row>
    <row r="321" s="196" customFormat="1" ht="19" customHeight="1" spans="1:8">
      <c r="A321" s="36">
        <v>317</v>
      </c>
      <c r="B321" s="27" t="s">
        <v>2251</v>
      </c>
      <c r="C321" s="27" t="s">
        <v>1919</v>
      </c>
      <c r="D321" s="27">
        <v>1.27</v>
      </c>
      <c r="E321" s="27">
        <v>1.27</v>
      </c>
      <c r="F321" s="48">
        <v>179.53</v>
      </c>
      <c r="G321" s="46">
        <f t="shared" si="4"/>
        <v>228</v>
      </c>
      <c r="H321" s="22" t="s">
        <v>2180</v>
      </c>
    </row>
    <row r="322" s="196" customFormat="1" ht="19" customHeight="1" spans="1:8">
      <c r="A322" s="36">
        <v>318</v>
      </c>
      <c r="B322" s="27" t="s">
        <v>2252</v>
      </c>
      <c r="C322" s="27" t="s">
        <v>1956</v>
      </c>
      <c r="D322" s="27">
        <v>2.08</v>
      </c>
      <c r="E322" s="27">
        <v>2.08</v>
      </c>
      <c r="F322" s="48">
        <v>179.53</v>
      </c>
      <c r="G322" s="46">
        <f t="shared" si="4"/>
        <v>373.42</v>
      </c>
      <c r="H322" s="22" t="s">
        <v>2180</v>
      </c>
    </row>
    <row r="323" s="196" customFormat="1" ht="19" customHeight="1" spans="1:8">
      <c r="A323" s="36">
        <v>319</v>
      </c>
      <c r="B323" s="37" t="s">
        <v>2253</v>
      </c>
      <c r="C323" s="38" t="s">
        <v>1933</v>
      </c>
      <c r="D323" s="37">
        <v>0.87</v>
      </c>
      <c r="E323" s="37">
        <v>0.87</v>
      </c>
      <c r="F323" s="48">
        <v>179.53</v>
      </c>
      <c r="G323" s="46">
        <f t="shared" si="4"/>
        <v>156.19</v>
      </c>
      <c r="H323" s="22" t="s">
        <v>2180</v>
      </c>
    </row>
    <row r="324" s="196" customFormat="1" ht="19" customHeight="1" spans="1:8">
      <c r="A324" s="36">
        <v>320</v>
      </c>
      <c r="B324" s="37" t="s">
        <v>2254</v>
      </c>
      <c r="C324" s="38" t="s">
        <v>2092</v>
      </c>
      <c r="D324" s="37">
        <v>9.69</v>
      </c>
      <c r="E324" s="37">
        <v>9.69</v>
      </c>
      <c r="F324" s="48">
        <v>179.53</v>
      </c>
      <c r="G324" s="46">
        <f t="shared" si="4"/>
        <v>1739.65</v>
      </c>
      <c r="H324" s="22" t="s">
        <v>2180</v>
      </c>
    </row>
    <row r="325" s="196" customFormat="1" ht="19" customHeight="1" spans="1:8">
      <c r="A325" s="36">
        <v>321</v>
      </c>
      <c r="B325" s="37" t="s">
        <v>2255</v>
      </c>
      <c r="C325" s="38" t="s">
        <v>2115</v>
      </c>
      <c r="D325" s="37">
        <v>4.27</v>
      </c>
      <c r="E325" s="37">
        <v>4.27</v>
      </c>
      <c r="F325" s="48">
        <v>179.53</v>
      </c>
      <c r="G325" s="46">
        <f t="shared" ref="G325:G388" si="5">ROUND(E325*F325,2)</f>
        <v>766.59</v>
      </c>
      <c r="H325" s="22" t="s">
        <v>2180</v>
      </c>
    </row>
    <row r="326" s="196" customFormat="1" ht="19" customHeight="1" spans="1:8">
      <c r="A326" s="36">
        <v>322</v>
      </c>
      <c r="B326" s="37" t="s">
        <v>2256</v>
      </c>
      <c r="C326" s="38" t="s">
        <v>1945</v>
      </c>
      <c r="D326" s="37">
        <v>4.88</v>
      </c>
      <c r="E326" s="37">
        <v>4.88</v>
      </c>
      <c r="F326" s="48">
        <v>179.53</v>
      </c>
      <c r="G326" s="46">
        <f t="shared" si="5"/>
        <v>876.11</v>
      </c>
      <c r="H326" s="22" t="s">
        <v>2180</v>
      </c>
    </row>
    <row r="327" s="196" customFormat="1" ht="19" customHeight="1" spans="1:8">
      <c r="A327" s="36">
        <v>323</v>
      </c>
      <c r="B327" s="27" t="s">
        <v>2257</v>
      </c>
      <c r="C327" s="27" t="s">
        <v>2258</v>
      </c>
      <c r="D327" s="27">
        <v>9.71</v>
      </c>
      <c r="E327" s="27">
        <v>9.71</v>
      </c>
      <c r="F327" s="48">
        <v>179.53</v>
      </c>
      <c r="G327" s="46">
        <f t="shared" si="5"/>
        <v>1743.24</v>
      </c>
      <c r="H327" s="22" t="s">
        <v>2180</v>
      </c>
    </row>
    <row r="328" s="196" customFormat="1" ht="19" customHeight="1" spans="1:8">
      <c r="A328" s="36">
        <v>324</v>
      </c>
      <c r="B328" s="27" t="s">
        <v>2259</v>
      </c>
      <c r="C328" s="27" t="s">
        <v>1898</v>
      </c>
      <c r="D328" s="27">
        <v>4.45</v>
      </c>
      <c r="E328" s="27">
        <v>4.45</v>
      </c>
      <c r="F328" s="48">
        <v>179.53</v>
      </c>
      <c r="G328" s="46">
        <f t="shared" si="5"/>
        <v>798.91</v>
      </c>
      <c r="H328" s="22" t="s">
        <v>2180</v>
      </c>
    </row>
    <row r="329" s="196" customFormat="1" ht="19" customHeight="1" spans="1:8">
      <c r="A329" s="36">
        <v>325</v>
      </c>
      <c r="B329" s="37" t="s">
        <v>2260</v>
      </c>
      <c r="C329" s="38" t="s">
        <v>2007</v>
      </c>
      <c r="D329" s="37">
        <v>0.46</v>
      </c>
      <c r="E329" s="37">
        <v>0.46</v>
      </c>
      <c r="F329" s="48">
        <v>179.53</v>
      </c>
      <c r="G329" s="46">
        <f t="shared" si="5"/>
        <v>82.58</v>
      </c>
      <c r="H329" s="22" t="s">
        <v>2180</v>
      </c>
    </row>
    <row r="330" s="196" customFormat="1" ht="19" customHeight="1" spans="1:8">
      <c r="A330" s="36">
        <v>326</v>
      </c>
      <c r="B330" s="27" t="s">
        <v>2261</v>
      </c>
      <c r="C330" s="27" t="s">
        <v>1903</v>
      </c>
      <c r="D330" s="27">
        <v>0.48</v>
      </c>
      <c r="E330" s="27">
        <v>0.48</v>
      </c>
      <c r="F330" s="48">
        <v>179.53</v>
      </c>
      <c r="G330" s="46">
        <f t="shared" si="5"/>
        <v>86.17</v>
      </c>
      <c r="H330" s="22" t="s">
        <v>2180</v>
      </c>
    </row>
    <row r="331" s="196" customFormat="1" ht="19" customHeight="1" spans="1:8">
      <c r="A331" s="36">
        <v>327</v>
      </c>
      <c r="B331" s="157" t="s">
        <v>2262</v>
      </c>
      <c r="C331" s="157" t="s">
        <v>1864</v>
      </c>
      <c r="D331" s="27">
        <v>0.42</v>
      </c>
      <c r="E331" s="27">
        <v>0.42</v>
      </c>
      <c r="F331" s="48">
        <v>179.53</v>
      </c>
      <c r="G331" s="46">
        <f t="shared" si="5"/>
        <v>75.4</v>
      </c>
      <c r="H331" s="22" t="s">
        <v>2180</v>
      </c>
    </row>
    <row r="332" s="196" customFormat="1" ht="19" customHeight="1" spans="1:8">
      <c r="A332" s="36">
        <v>328</v>
      </c>
      <c r="B332" s="209" t="s">
        <v>2263</v>
      </c>
      <c r="C332" s="210" t="s">
        <v>2264</v>
      </c>
      <c r="D332" s="37">
        <v>6.22</v>
      </c>
      <c r="E332" s="37">
        <v>6.22</v>
      </c>
      <c r="F332" s="48">
        <v>179.53</v>
      </c>
      <c r="G332" s="46">
        <f t="shared" si="5"/>
        <v>1116.68</v>
      </c>
      <c r="H332" s="22" t="s">
        <v>2180</v>
      </c>
    </row>
    <row r="333" s="198" customFormat="1" customHeight="1" spans="1:8">
      <c r="A333" s="36">
        <v>329</v>
      </c>
      <c r="B333" s="46" t="s">
        <v>2265</v>
      </c>
      <c r="C333" s="21" t="s">
        <v>1929</v>
      </c>
      <c r="D333" s="46">
        <v>4.35</v>
      </c>
      <c r="E333" s="46">
        <v>4.35</v>
      </c>
      <c r="F333" s="48">
        <v>179.53</v>
      </c>
      <c r="G333" s="46">
        <f t="shared" si="5"/>
        <v>780.96</v>
      </c>
      <c r="H333" s="22" t="s">
        <v>2266</v>
      </c>
    </row>
    <row r="334" s="198" customFormat="1" customHeight="1" spans="1:8">
      <c r="A334" s="36">
        <v>330</v>
      </c>
      <c r="B334" s="144" t="s">
        <v>2267</v>
      </c>
      <c r="C334" s="99" t="s">
        <v>2268</v>
      </c>
      <c r="D334" s="144">
        <v>5.12</v>
      </c>
      <c r="E334" s="144">
        <v>5.12</v>
      </c>
      <c r="F334" s="48">
        <v>179.53</v>
      </c>
      <c r="G334" s="46">
        <f t="shared" si="5"/>
        <v>919.19</v>
      </c>
      <c r="H334" s="22" t="s">
        <v>2266</v>
      </c>
    </row>
    <row r="335" s="198" customFormat="1" customHeight="1" spans="1:8">
      <c r="A335" s="36">
        <v>331</v>
      </c>
      <c r="B335" s="144" t="s">
        <v>2269</v>
      </c>
      <c r="C335" s="99" t="s">
        <v>1888</v>
      </c>
      <c r="D335" s="144">
        <v>1</v>
      </c>
      <c r="E335" s="144">
        <v>1</v>
      </c>
      <c r="F335" s="48">
        <v>179.53</v>
      </c>
      <c r="G335" s="46">
        <f t="shared" si="5"/>
        <v>179.53</v>
      </c>
      <c r="H335" s="22" t="s">
        <v>2266</v>
      </c>
    </row>
    <row r="336" s="198" customFormat="1" customHeight="1" spans="1:8">
      <c r="A336" s="36">
        <v>332</v>
      </c>
      <c r="B336" s="144" t="s">
        <v>2270</v>
      </c>
      <c r="C336" s="151" t="s">
        <v>1954</v>
      </c>
      <c r="D336" s="144">
        <v>8.69</v>
      </c>
      <c r="E336" s="144">
        <v>8.69</v>
      </c>
      <c r="F336" s="48">
        <v>179.53</v>
      </c>
      <c r="G336" s="46">
        <f t="shared" si="5"/>
        <v>1560.12</v>
      </c>
      <c r="H336" s="22" t="s">
        <v>2266</v>
      </c>
    </row>
    <row r="337" s="198" customFormat="1" customHeight="1" spans="1:8">
      <c r="A337" s="36">
        <v>333</v>
      </c>
      <c r="B337" s="144" t="s">
        <v>2271</v>
      </c>
      <c r="C337" s="99" t="s">
        <v>1945</v>
      </c>
      <c r="D337" s="144">
        <v>7.87</v>
      </c>
      <c r="E337" s="144">
        <v>7.87</v>
      </c>
      <c r="F337" s="48">
        <v>179.53</v>
      </c>
      <c r="G337" s="46">
        <f t="shared" si="5"/>
        <v>1412.9</v>
      </c>
      <c r="H337" s="22" t="s">
        <v>2266</v>
      </c>
    </row>
    <row r="338" s="198" customFormat="1" customHeight="1" spans="1:8">
      <c r="A338" s="36">
        <v>334</v>
      </c>
      <c r="B338" s="144" t="s">
        <v>2272</v>
      </c>
      <c r="C338" s="151" t="s">
        <v>1922</v>
      </c>
      <c r="D338" s="144">
        <v>5.22</v>
      </c>
      <c r="E338" s="144">
        <v>5.22</v>
      </c>
      <c r="F338" s="48">
        <v>179.53</v>
      </c>
      <c r="G338" s="46">
        <f t="shared" si="5"/>
        <v>937.15</v>
      </c>
      <c r="H338" s="22" t="s">
        <v>2266</v>
      </c>
    </row>
    <row r="339" s="198" customFormat="1" customHeight="1" spans="1:8">
      <c r="A339" s="36">
        <v>335</v>
      </c>
      <c r="B339" s="144" t="s">
        <v>2273</v>
      </c>
      <c r="C339" s="151" t="s">
        <v>1951</v>
      </c>
      <c r="D339" s="144">
        <v>4.45</v>
      </c>
      <c r="E339" s="144">
        <v>4.45</v>
      </c>
      <c r="F339" s="48">
        <v>179.53</v>
      </c>
      <c r="G339" s="46">
        <f t="shared" si="5"/>
        <v>798.91</v>
      </c>
      <c r="H339" s="22" t="s">
        <v>2266</v>
      </c>
    </row>
    <row r="340" s="198" customFormat="1" customHeight="1" spans="1:8">
      <c r="A340" s="36">
        <v>336</v>
      </c>
      <c r="B340" s="144" t="s">
        <v>2274</v>
      </c>
      <c r="C340" s="99" t="s">
        <v>1866</v>
      </c>
      <c r="D340" s="144">
        <v>7.35</v>
      </c>
      <c r="E340" s="144">
        <v>7.35</v>
      </c>
      <c r="F340" s="48">
        <v>179.53</v>
      </c>
      <c r="G340" s="46">
        <f t="shared" si="5"/>
        <v>1319.55</v>
      </c>
      <c r="H340" s="22" t="s">
        <v>2266</v>
      </c>
    </row>
    <row r="341" s="198" customFormat="1" customHeight="1" spans="1:8">
      <c r="A341" s="36">
        <v>337</v>
      </c>
      <c r="B341" s="46" t="s">
        <v>2275</v>
      </c>
      <c r="C341" s="21" t="s">
        <v>1864</v>
      </c>
      <c r="D341" s="46">
        <v>6.05</v>
      </c>
      <c r="E341" s="46">
        <v>6.05</v>
      </c>
      <c r="F341" s="48">
        <v>179.53</v>
      </c>
      <c r="G341" s="46">
        <f t="shared" si="5"/>
        <v>1086.16</v>
      </c>
      <c r="H341" s="22" t="s">
        <v>2266</v>
      </c>
    </row>
    <row r="342" s="198" customFormat="1" customHeight="1" spans="1:8">
      <c r="A342" s="36">
        <v>338</v>
      </c>
      <c r="B342" s="46" t="s">
        <v>2276</v>
      </c>
      <c r="C342" s="21" t="s">
        <v>1866</v>
      </c>
      <c r="D342" s="46">
        <v>3.17</v>
      </c>
      <c r="E342" s="46">
        <v>3.17</v>
      </c>
      <c r="F342" s="48">
        <v>179.53</v>
      </c>
      <c r="G342" s="46">
        <f t="shared" si="5"/>
        <v>569.11</v>
      </c>
      <c r="H342" s="22" t="s">
        <v>2266</v>
      </c>
    </row>
    <row r="343" s="198" customFormat="1" customHeight="1" spans="1:8">
      <c r="A343" s="36">
        <v>339</v>
      </c>
      <c r="B343" s="46" t="s">
        <v>2277</v>
      </c>
      <c r="C343" s="21" t="s">
        <v>1986</v>
      </c>
      <c r="D343" s="46">
        <v>1.16</v>
      </c>
      <c r="E343" s="46">
        <v>1.16</v>
      </c>
      <c r="F343" s="48">
        <v>179.53</v>
      </c>
      <c r="G343" s="46">
        <f t="shared" si="5"/>
        <v>208.25</v>
      </c>
      <c r="H343" s="22" t="s">
        <v>2266</v>
      </c>
    </row>
    <row r="344" s="198" customFormat="1" customHeight="1" spans="1:8">
      <c r="A344" s="36">
        <v>340</v>
      </c>
      <c r="B344" s="46" t="s">
        <v>2278</v>
      </c>
      <c r="C344" s="21" t="s">
        <v>1898</v>
      </c>
      <c r="D344" s="46">
        <v>2.95</v>
      </c>
      <c r="E344" s="46">
        <v>2.95</v>
      </c>
      <c r="F344" s="48">
        <v>179.53</v>
      </c>
      <c r="G344" s="46">
        <f t="shared" si="5"/>
        <v>529.61</v>
      </c>
      <c r="H344" s="22" t="s">
        <v>2266</v>
      </c>
    </row>
    <row r="345" s="198" customFormat="1" customHeight="1" spans="1:8">
      <c r="A345" s="36">
        <v>341</v>
      </c>
      <c r="B345" s="46" t="s">
        <v>2279</v>
      </c>
      <c r="C345" s="21" t="s">
        <v>1894</v>
      </c>
      <c r="D345" s="46">
        <v>5.09</v>
      </c>
      <c r="E345" s="46">
        <v>5.09</v>
      </c>
      <c r="F345" s="48">
        <v>179.53</v>
      </c>
      <c r="G345" s="46">
        <f t="shared" si="5"/>
        <v>913.81</v>
      </c>
      <c r="H345" s="22" t="s">
        <v>2266</v>
      </c>
    </row>
    <row r="346" s="198" customFormat="1" customHeight="1" spans="1:8">
      <c r="A346" s="36">
        <v>342</v>
      </c>
      <c r="B346" s="144" t="s">
        <v>2280</v>
      </c>
      <c r="C346" s="151" t="s">
        <v>1880</v>
      </c>
      <c r="D346" s="144">
        <v>0.75</v>
      </c>
      <c r="E346" s="144">
        <v>0.75</v>
      </c>
      <c r="F346" s="48">
        <v>179.53</v>
      </c>
      <c r="G346" s="46">
        <f t="shared" si="5"/>
        <v>134.65</v>
      </c>
      <c r="H346" s="22" t="s">
        <v>2266</v>
      </c>
    </row>
    <row r="347" s="198" customFormat="1" customHeight="1" spans="1:8">
      <c r="A347" s="36">
        <v>343</v>
      </c>
      <c r="B347" s="46" t="s">
        <v>2281</v>
      </c>
      <c r="C347" s="21" t="s">
        <v>1866</v>
      </c>
      <c r="D347" s="46">
        <v>4.41</v>
      </c>
      <c r="E347" s="46">
        <v>4.41</v>
      </c>
      <c r="F347" s="48">
        <v>179.53</v>
      </c>
      <c r="G347" s="46">
        <f t="shared" si="5"/>
        <v>791.73</v>
      </c>
      <c r="H347" s="22" t="s">
        <v>2266</v>
      </c>
    </row>
    <row r="348" s="198" customFormat="1" customHeight="1" spans="1:8">
      <c r="A348" s="36">
        <v>344</v>
      </c>
      <c r="B348" s="46" t="s">
        <v>2282</v>
      </c>
      <c r="C348" s="21" t="s">
        <v>1986</v>
      </c>
      <c r="D348" s="46">
        <v>9.43</v>
      </c>
      <c r="E348" s="46">
        <v>9.43</v>
      </c>
      <c r="F348" s="48">
        <v>179.53</v>
      </c>
      <c r="G348" s="46">
        <f t="shared" si="5"/>
        <v>1692.97</v>
      </c>
      <c r="H348" s="22" t="s">
        <v>2266</v>
      </c>
    </row>
    <row r="349" s="198" customFormat="1" customHeight="1" spans="1:8">
      <c r="A349" s="36">
        <v>345</v>
      </c>
      <c r="B349" s="46" t="s">
        <v>2283</v>
      </c>
      <c r="C349" s="21" t="s">
        <v>1888</v>
      </c>
      <c r="D349" s="46">
        <v>3.28</v>
      </c>
      <c r="E349" s="46">
        <v>3.28</v>
      </c>
      <c r="F349" s="48">
        <v>179.53</v>
      </c>
      <c r="G349" s="46">
        <f t="shared" si="5"/>
        <v>588.86</v>
      </c>
      <c r="H349" s="22" t="s">
        <v>2266</v>
      </c>
    </row>
    <row r="350" s="198" customFormat="1" customHeight="1" spans="1:8">
      <c r="A350" s="36">
        <v>346</v>
      </c>
      <c r="B350" s="144" t="s">
        <v>2284</v>
      </c>
      <c r="C350" s="151" t="s">
        <v>1989</v>
      </c>
      <c r="D350" s="144">
        <v>11.07</v>
      </c>
      <c r="E350" s="144">
        <v>11.07</v>
      </c>
      <c r="F350" s="48">
        <v>179.53</v>
      </c>
      <c r="G350" s="46">
        <f t="shared" si="5"/>
        <v>1987.4</v>
      </c>
      <c r="H350" s="22" t="s">
        <v>2266</v>
      </c>
    </row>
    <row r="351" s="198" customFormat="1" customHeight="1" spans="1:8">
      <c r="A351" s="36">
        <v>347</v>
      </c>
      <c r="B351" s="144" t="s">
        <v>2285</v>
      </c>
      <c r="C351" s="99" t="s">
        <v>2024</v>
      </c>
      <c r="D351" s="144">
        <v>1.43</v>
      </c>
      <c r="E351" s="144">
        <v>1.43</v>
      </c>
      <c r="F351" s="48">
        <v>179.53</v>
      </c>
      <c r="G351" s="46">
        <f t="shared" si="5"/>
        <v>256.73</v>
      </c>
      <c r="H351" s="22" t="s">
        <v>2266</v>
      </c>
    </row>
    <row r="352" s="198" customFormat="1" customHeight="1" spans="1:8">
      <c r="A352" s="36">
        <v>348</v>
      </c>
      <c r="B352" s="46" t="s">
        <v>2286</v>
      </c>
      <c r="C352" s="21" t="s">
        <v>1956</v>
      </c>
      <c r="D352" s="46">
        <v>8.13</v>
      </c>
      <c r="E352" s="46">
        <v>8.13</v>
      </c>
      <c r="F352" s="48">
        <v>179.53</v>
      </c>
      <c r="G352" s="46">
        <f t="shared" si="5"/>
        <v>1459.58</v>
      </c>
      <c r="H352" s="22" t="s">
        <v>2266</v>
      </c>
    </row>
    <row r="353" s="198" customFormat="1" customHeight="1" spans="1:8">
      <c r="A353" s="36">
        <v>349</v>
      </c>
      <c r="B353" s="144" t="s">
        <v>2287</v>
      </c>
      <c r="C353" s="151" t="s">
        <v>1894</v>
      </c>
      <c r="D353" s="144">
        <v>3.01</v>
      </c>
      <c r="E353" s="144">
        <v>3.01</v>
      </c>
      <c r="F353" s="48">
        <v>179.53</v>
      </c>
      <c r="G353" s="46">
        <f t="shared" si="5"/>
        <v>540.39</v>
      </c>
      <c r="H353" s="22" t="s">
        <v>2266</v>
      </c>
    </row>
    <row r="354" s="198" customFormat="1" customHeight="1" spans="1:8">
      <c r="A354" s="36">
        <v>350</v>
      </c>
      <c r="B354" s="46" t="s">
        <v>2288</v>
      </c>
      <c r="C354" s="21" t="s">
        <v>1919</v>
      </c>
      <c r="D354" s="46">
        <v>5.81</v>
      </c>
      <c r="E354" s="46">
        <v>5.81</v>
      </c>
      <c r="F354" s="48">
        <v>179.53</v>
      </c>
      <c r="G354" s="46">
        <f t="shared" si="5"/>
        <v>1043.07</v>
      </c>
      <c r="H354" s="22" t="s">
        <v>2266</v>
      </c>
    </row>
    <row r="355" s="198" customFormat="1" customHeight="1" spans="1:8">
      <c r="A355" s="36">
        <v>351</v>
      </c>
      <c r="B355" s="46" t="s">
        <v>2289</v>
      </c>
      <c r="C355" s="21" t="s">
        <v>1956</v>
      </c>
      <c r="D355" s="46">
        <v>7.56</v>
      </c>
      <c r="E355" s="46">
        <v>7.56</v>
      </c>
      <c r="F355" s="48">
        <v>179.53</v>
      </c>
      <c r="G355" s="46">
        <f t="shared" si="5"/>
        <v>1357.25</v>
      </c>
      <c r="H355" s="22" t="s">
        <v>2266</v>
      </c>
    </row>
    <row r="356" s="198" customFormat="1" customHeight="1" spans="1:8">
      <c r="A356" s="36">
        <v>352</v>
      </c>
      <c r="B356" s="46" t="s">
        <v>2290</v>
      </c>
      <c r="C356" s="21" t="s">
        <v>2003</v>
      </c>
      <c r="D356" s="46">
        <v>4.68</v>
      </c>
      <c r="E356" s="46">
        <v>4.68</v>
      </c>
      <c r="F356" s="48">
        <v>179.53</v>
      </c>
      <c r="G356" s="46">
        <f t="shared" si="5"/>
        <v>840.2</v>
      </c>
      <c r="H356" s="22" t="s">
        <v>2266</v>
      </c>
    </row>
    <row r="357" s="198" customFormat="1" customHeight="1" spans="1:8">
      <c r="A357" s="36">
        <v>353</v>
      </c>
      <c r="B357" s="46" t="s">
        <v>2291</v>
      </c>
      <c r="C357" s="21" t="s">
        <v>1945</v>
      </c>
      <c r="D357" s="46">
        <v>6.11</v>
      </c>
      <c r="E357" s="46">
        <v>6.11</v>
      </c>
      <c r="F357" s="48">
        <v>179.53</v>
      </c>
      <c r="G357" s="46">
        <f t="shared" si="5"/>
        <v>1096.93</v>
      </c>
      <c r="H357" s="22" t="s">
        <v>2266</v>
      </c>
    </row>
    <row r="358" s="198" customFormat="1" customHeight="1" spans="1:8">
      <c r="A358" s="36">
        <v>354</v>
      </c>
      <c r="B358" s="144" t="s">
        <v>2292</v>
      </c>
      <c r="C358" s="151" t="s">
        <v>2117</v>
      </c>
      <c r="D358" s="144">
        <v>3.71</v>
      </c>
      <c r="E358" s="144">
        <v>3.71</v>
      </c>
      <c r="F358" s="48">
        <v>179.53</v>
      </c>
      <c r="G358" s="46">
        <f t="shared" si="5"/>
        <v>666.06</v>
      </c>
      <c r="H358" s="22" t="s">
        <v>2266</v>
      </c>
    </row>
    <row r="359" s="198" customFormat="1" customHeight="1" spans="1:8">
      <c r="A359" s="36">
        <v>355</v>
      </c>
      <c r="B359" s="46" t="s">
        <v>2293</v>
      </c>
      <c r="C359" s="21" t="s">
        <v>1945</v>
      </c>
      <c r="D359" s="46">
        <v>3.63</v>
      </c>
      <c r="E359" s="46">
        <v>3.63</v>
      </c>
      <c r="F359" s="48">
        <v>179.53</v>
      </c>
      <c r="G359" s="46">
        <f t="shared" si="5"/>
        <v>651.69</v>
      </c>
      <c r="H359" s="22" t="s">
        <v>2266</v>
      </c>
    </row>
    <row r="360" s="198" customFormat="1" customHeight="1" spans="1:8">
      <c r="A360" s="36">
        <v>356</v>
      </c>
      <c r="B360" s="46" t="s">
        <v>2294</v>
      </c>
      <c r="C360" s="21" t="s">
        <v>1903</v>
      </c>
      <c r="D360" s="46">
        <v>5.09</v>
      </c>
      <c r="E360" s="46">
        <v>5.09</v>
      </c>
      <c r="F360" s="48">
        <v>179.53</v>
      </c>
      <c r="G360" s="46">
        <f t="shared" si="5"/>
        <v>913.81</v>
      </c>
      <c r="H360" s="22" t="s">
        <v>2266</v>
      </c>
    </row>
    <row r="361" s="198" customFormat="1" customHeight="1" spans="1:8">
      <c r="A361" s="36">
        <v>357</v>
      </c>
      <c r="B361" s="46" t="s">
        <v>2295</v>
      </c>
      <c r="C361" s="21" t="s">
        <v>1949</v>
      </c>
      <c r="D361" s="46">
        <v>4.81</v>
      </c>
      <c r="E361" s="46">
        <v>4.81</v>
      </c>
      <c r="F361" s="48">
        <v>179.53</v>
      </c>
      <c r="G361" s="46">
        <f t="shared" si="5"/>
        <v>863.54</v>
      </c>
      <c r="H361" s="22" t="s">
        <v>2266</v>
      </c>
    </row>
    <row r="362" s="198" customFormat="1" customHeight="1" spans="1:8">
      <c r="A362" s="36">
        <v>358</v>
      </c>
      <c r="B362" s="46" t="s">
        <v>2296</v>
      </c>
      <c r="C362" s="21" t="s">
        <v>2115</v>
      </c>
      <c r="D362" s="46">
        <v>4.33</v>
      </c>
      <c r="E362" s="46">
        <v>4.33</v>
      </c>
      <c r="F362" s="48">
        <v>179.53</v>
      </c>
      <c r="G362" s="46">
        <f t="shared" si="5"/>
        <v>777.36</v>
      </c>
      <c r="H362" s="22" t="s">
        <v>2266</v>
      </c>
    </row>
    <row r="363" s="198" customFormat="1" customHeight="1" spans="1:8">
      <c r="A363" s="36">
        <v>359</v>
      </c>
      <c r="B363" s="46" t="s">
        <v>2297</v>
      </c>
      <c r="C363" s="21" t="s">
        <v>1890</v>
      </c>
      <c r="D363" s="46">
        <v>3.7</v>
      </c>
      <c r="E363" s="46">
        <v>3.7</v>
      </c>
      <c r="F363" s="48">
        <v>179.53</v>
      </c>
      <c r="G363" s="46">
        <f t="shared" si="5"/>
        <v>664.26</v>
      </c>
      <c r="H363" s="22" t="s">
        <v>2266</v>
      </c>
    </row>
    <row r="364" s="198" customFormat="1" customHeight="1" spans="1:8">
      <c r="A364" s="36">
        <v>360</v>
      </c>
      <c r="B364" s="46" t="s">
        <v>2298</v>
      </c>
      <c r="C364" s="21" t="s">
        <v>2007</v>
      </c>
      <c r="D364" s="46">
        <v>1.64</v>
      </c>
      <c r="E364" s="46">
        <v>1.64</v>
      </c>
      <c r="F364" s="48">
        <v>179.53</v>
      </c>
      <c r="G364" s="46">
        <f t="shared" si="5"/>
        <v>294.43</v>
      </c>
      <c r="H364" s="22" t="s">
        <v>2266</v>
      </c>
    </row>
    <row r="365" s="198" customFormat="1" customHeight="1" spans="1:8">
      <c r="A365" s="36">
        <v>361</v>
      </c>
      <c r="B365" s="144" t="s">
        <v>2299</v>
      </c>
      <c r="C365" s="99" t="s">
        <v>1997</v>
      </c>
      <c r="D365" s="144">
        <v>1.79</v>
      </c>
      <c r="E365" s="144">
        <v>1.79</v>
      </c>
      <c r="F365" s="48">
        <v>179.53</v>
      </c>
      <c r="G365" s="46">
        <f t="shared" si="5"/>
        <v>321.36</v>
      </c>
      <c r="H365" s="22" t="s">
        <v>2266</v>
      </c>
    </row>
    <row r="366" s="198" customFormat="1" customHeight="1" spans="1:8">
      <c r="A366" s="36">
        <v>362</v>
      </c>
      <c r="B366" s="46" t="s">
        <v>2300</v>
      </c>
      <c r="C366" s="21" t="s">
        <v>2007</v>
      </c>
      <c r="D366" s="46">
        <v>3.18</v>
      </c>
      <c r="E366" s="46">
        <v>3.18</v>
      </c>
      <c r="F366" s="48">
        <v>179.53</v>
      </c>
      <c r="G366" s="46">
        <f t="shared" si="5"/>
        <v>570.91</v>
      </c>
      <c r="H366" s="22" t="s">
        <v>2266</v>
      </c>
    </row>
    <row r="367" s="198" customFormat="1" customHeight="1" spans="1:8">
      <c r="A367" s="36">
        <v>363</v>
      </c>
      <c r="B367" s="144" t="s">
        <v>2301</v>
      </c>
      <c r="C367" s="151" t="s">
        <v>1919</v>
      </c>
      <c r="D367" s="144">
        <v>1.8</v>
      </c>
      <c r="E367" s="144">
        <v>1.8</v>
      </c>
      <c r="F367" s="48">
        <v>179.53</v>
      </c>
      <c r="G367" s="46">
        <f t="shared" si="5"/>
        <v>323.15</v>
      </c>
      <c r="H367" s="22" t="s">
        <v>2266</v>
      </c>
    </row>
    <row r="368" s="198" customFormat="1" customHeight="1" spans="1:8">
      <c r="A368" s="36">
        <v>364</v>
      </c>
      <c r="B368" s="46" t="s">
        <v>2302</v>
      </c>
      <c r="C368" s="21" t="s">
        <v>1883</v>
      </c>
      <c r="D368" s="46">
        <v>3.47</v>
      </c>
      <c r="E368" s="46">
        <v>3.47</v>
      </c>
      <c r="F368" s="48">
        <v>179.53</v>
      </c>
      <c r="G368" s="46">
        <f t="shared" si="5"/>
        <v>622.97</v>
      </c>
      <c r="H368" s="22" t="s">
        <v>2266</v>
      </c>
    </row>
    <row r="369" s="198" customFormat="1" customHeight="1" spans="1:8">
      <c r="A369" s="36">
        <v>365</v>
      </c>
      <c r="B369" s="46" t="s">
        <v>2303</v>
      </c>
      <c r="C369" s="21" t="s">
        <v>2007</v>
      </c>
      <c r="D369" s="46">
        <v>1.96</v>
      </c>
      <c r="E369" s="46">
        <v>1.96</v>
      </c>
      <c r="F369" s="48">
        <v>179.53</v>
      </c>
      <c r="G369" s="46">
        <f t="shared" si="5"/>
        <v>351.88</v>
      </c>
      <c r="H369" s="22" t="s">
        <v>2266</v>
      </c>
    </row>
    <row r="370" s="198" customFormat="1" customHeight="1" spans="1:8">
      <c r="A370" s="36">
        <v>366</v>
      </c>
      <c r="B370" s="144" t="s">
        <v>2304</v>
      </c>
      <c r="C370" s="151" t="s">
        <v>1922</v>
      </c>
      <c r="D370" s="144">
        <v>4.27</v>
      </c>
      <c r="E370" s="144">
        <v>4.27</v>
      </c>
      <c r="F370" s="48">
        <v>179.53</v>
      </c>
      <c r="G370" s="46">
        <f t="shared" si="5"/>
        <v>766.59</v>
      </c>
      <c r="H370" s="22" t="s">
        <v>2266</v>
      </c>
    </row>
    <row r="371" s="198" customFormat="1" customHeight="1" spans="1:8">
      <c r="A371" s="36">
        <v>367</v>
      </c>
      <c r="B371" s="46" t="s">
        <v>2305</v>
      </c>
      <c r="C371" s="21" t="s">
        <v>1945</v>
      </c>
      <c r="D371" s="46">
        <v>2.92</v>
      </c>
      <c r="E371" s="46">
        <v>2.92</v>
      </c>
      <c r="F371" s="48">
        <v>179.53</v>
      </c>
      <c r="G371" s="46">
        <f t="shared" si="5"/>
        <v>524.23</v>
      </c>
      <c r="H371" s="22" t="s">
        <v>2266</v>
      </c>
    </row>
    <row r="372" s="198" customFormat="1" customHeight="1" spans="1:8">
      <c r="A372" s="36">
        <v>368</v>
      </c>
      <c r="B372" s="46" t="s">
        <v>2306</v>
      </c>
      <c r="C372" s="21" t="s">
        <v>1888</v>
      </c>
      <c r="D372" s="46">
        <v>1.71</v>
      </c>
      <c r="E372" s="46">
        <v>1.71</v>
      </c>
      <c r="F372" s="48">
        <v>179.53</v>
      </c>
      <c r="G372" s="46">
        <f t="shared" si="5"/>
        <v>307</v>
      </c>
      <c r="H372" s="22" t="s">
        <v>2266</v>
      </c>
    </row>
    <row r="373" s="198" customFormat="1" customHeight="1" spans="1:8">
      <c r="A373" s="36">
        <v>369</v>
      </c>
      <c r="B373" s="46" t="s">
        <v>2307</v>
      </c>
      <c r="C373" s="21" t="s">
        <v>1986</v>
      </c>
      <c r="D373" s="46">
        <v>0.32</v>
      </c>
      <c r="E373" s="46">
        <v>0.32</v>
      </c>
      <c r="F373" s="48">
        <v>179.53</v>
      </c>
      <c r="G373" s="46">
        <f t="shared" si="5"/>
        <v>57.45</v>
      </c>
      <c r="H373" s="22" t="s">
        <v>2266</v>
      </c>
    </row>
    <row r="374" s="198" customFormat="1" customHeight="1" spans="1:8">
      <c r="A374" s="36">
        <v>370</v>
      </c>
      <c r="B374" s="46" t="s">
        <v>2308</v>
      </c>
      <c r="C374" s="21" t="s">
        <v>1903</v>
      </c>
      <c r="D374" s="46">
        <v>2.58</v>
      </c>
      <c r="E374" s="46">
        <v>2.58</v>
      </c>
      <c r="F374" s="48">
        <v>179.53</v>
      </c>
      <c r="G374" s="46">
        <f t="shared" si="5"/>
        <v>463.19</v>
      </c>
      <c r="H374" s="22" t="s">
        <v>2266</v>
      </c>
    </row>
    <row r="375" s="198" customFormat="1" customHeight="1" spans="1:8">
      <c r="A375" s="36">
        <v>371</v>
      </c>
      <c r="B375" s="46" t="s">
        <v>2309</v>
      </c>
      <c r="C375" s="21" t="s">
        <v>1866</v>
      </c>
      <c r="D375" s="46">
        <v>1.88</v>
      </c>
      <c r="E375" s="46">
        <v>1.88</v>
      </c>
      <c r="F375" s="48">
        <v>179.53</v>
      </c>
      <c r="G375" s="46">
        <f t="shared" si="5"/>
        <v>337.52</v>
      </c>
      <c r="H375" s="22" t="s">
        <v>2266</v>
      </c>
    </row>
    <row r="376" s="198" customFormat="1" customHeight="1" spans="1:8">
      <c r="A376" s="36">
        <v>372</v>
      </c>
      <c r="B376" s="46" t="s">
        <v>2310</v>
      </c>
      <c r="C376" s="21" t="s">
        <v>1864</v>
      </c>
      <c r="D376" s="46">
        <v>4.04</v>
      </c>
      <c r="E376" s="46">
        <v>4.04</v>
      </c>
      <c r="F376" s="48">
        <v>179.53</v>
      </c>
      <c r="G376" s="46">
        <f t="shared" si="5"/>
        <v>725.3</v>
      </c>
      <c r="H376" s="22" t="s">
        <v>2266</v>
      </c>
    </row>
    <row r="377" s="198" customFormat="1" customHeight="1" spans="1:8">
      <c r="A377" s="36">
        <v>373</v>
      </c>
      <c r="B377" s="46" t="s">
        <v>2311</v>
      </c>
      <c r="C377" s="21" t="s">
        <v>2312</v>
      </c>
      <c r="D377" s="46">
        <v>1.47</v>
      </c>
      <c r="E377" s="46">
        <v>1.47</v>
      </c>
      <c r="F377" s="48">
        <v>179.53</v>
      </c>
      <c r="G377" s="46">
        <f t="shared" si="5"/>
        <v>263.91</v>
      </c>
      <c r="H377" s="22" t="s">
        <v>2266</v>
      </c>
    </row>
    <row r="378" s="198" customFormat="1" customHeight="1" spans="1:8">
      <c r="A378" s="36">
        <v>374</v>
      </c>
      <c r="B378" s="46" t="s">
        <v>2313</v>
      </c>
      <c r="C378" s="21" t="s">
        <v>1903</v>
      </c>
      <c r="D378" s="46">
        <v>3.3</v>
      </c>
      <c r="E378" s="46">
        <v>3.3</v>
      </c>
      <c r="F378" s="48">
        <v>179.53</v>
      </c>
      <c r="G378" s="46">
        <f t="shared" si="5"/>
        <v>592.45</v>
      </c>
      <c r="H378" s="22" t="s">
        <v>2266</v>
      </c>
    </row>
    <row r="379" s="198" customFormat="1" customHeight="1" spans="1:8">
      <c r="A379" s="36">
        <v>375</v>
      </c>
      <c r="B379" s="144" t="s">
        <v>2314</v>
      </c>
      <c r="C379" s="99" t="s">
        <v>1864</v>
      </c>
      <c r="D379" s="144">
        <v>0.91</v>
      </c>
      <c r="E379" s="144">
        <v>0.91</v>
      </c>
      <c r="F379" s="48">
        <v>179.53</v>
      </c>
      <c r="G379" s="46">
        <f t="shared" si="5"/>
        <v>163.37</v>
      </c>
      <c r="H379" s="22" t="s">
        <v>2266</v>
      </c>
    </row>
    <row r="380" s="198" customFormat="1" customHeight="1" spans="1:8">
      <c r="A380" s="36">
        <v>376</v>
      </c>
      <c r="B380" s="46" t="s">
        <v>2315</v>
      </c>
      <c r="C380" s="21" t="s">
        <v>2115</v>
      </c>
      <c r="D380" s="46">
        <v>1.44</v>
      </c>
      <c r="E380" s="46">
        <v>1.44</v>
      </c>
      <c r="F380" s="48">
        <v>179.53</v>
      </c>
      <c r="G380" s="46">
        <f t="shared" si="5"/>
        <v>258.52</v>
      </c>
      <c r="H380" s="22" t="s">
        <v>2266</v>
      </c>
    </row>
    <row r="381" s="198" customFormat="1" customHeight="1" spans="1:8">
      <c r="A381" s="36">
        <v>377</v>
      </c>
      <c r="B381" s="144" t="s">
        <v>2316</v>
      </c>
      <c r="C381" s="99" t="s">
        <v>2317</v>
      </c>
      <c r="D381" s="144">
        <v>9.73</v>
      </c>
      <c r="E381" s="144">
        <v>9.73</v>
      </c>
      <c r="F381" s="48">
        <v>179.53</v>
      </c>
      <c r="G381" s="46">
        <f t="shared" si="5"/>
        <v>1746.83</v>
      </c>
      <c r="H381" s="22" t="s">
        <v>2266</v>
      </c>
    </row>
    <row r="382" s="198" customFormat="1" customHeight="1" spans="1:8">
      <c r="A382" s="36">
        <v>378</v>
      </c>
      <c r="B382" s="46" t="s">
        <v>2318</v>
      </c>
      <c r="C382" s="21" t="s">
        <v>1945</v>
      </c>
      <c r="D382" s="46">
        <v>6.69</v>
      </c>
      <c r="E382" s="46">
        <v>6.69</v>
      </c>
      <c r="F382" s="48">
        <v>179.53</v>
      </c>
      <c r="G382" s="46">
        <f t="shared" si="5"/>
        <v>1201.06</v>
      </c>
      <c r="H382" s="22" t="s">
        <v>2266</v>
      </c>
    </row>
    <row r="383" s="198" customFormat="1" customHeight="1" spans="1:8">
      <c r="A383" s="36">
        <v>379</v>
      </c>
      <c r="B383" s="46" t="s">
        <v>1924</v>
      </c>
      <c r="C383" s="21" t="s">
        <v>1888</v>
      </c>
      <c r="D383" s="46">
        <v>4.72</v>
      </c>
      <c r="E383" s="46">
        <v>4.72</v>
      </c>
      <c r="F383" s="48">
        <v>179.53</v>
      </c>
      <c r="G383" s="46">
        <f t="shared" si="5"/>
        <v>847.38</v>
      </c>
      <c r="H383" s="22" t="s">
        <v>2266</v>
      </c>
    </row>
    <row r="384" s="198" customFormat="1" customHeight="1" spans="1:8">
      <c r="A384" s="36">
        <v>380</v>
      </c>
      <c r="B384" s="46" t="s">
        <v>2319</v>
      </c>
      <c r="C384" s="21" t="s">
        <v>2264</v>
      </c>
      <c r="D384" s="46">
        <v>2.64</v>
      </c>
      <c r="E384" s="46">
        <v>2.64</v>
      </c>
      <c r="F384" s="48">
        <v>179.53</v>
      </c>
      <c r="G384" s="46">
        <f t="shared" si="5"/>
        <v>473.96</v>
      </c>
      <c r="H384" s="22" t="s">
        <v>2266</v>
      </c>
    </row>
    <row r="385" s="198" customFormat="1" customHeight="1" spans="1:8">
      <c r="A385" s="36">
        <v>381</v>
      </c>
      <c r="B385" s="46" t="s">
        <v>2320</v>
      </c>
      <c r="C385" s="21" t="s">
        <v>1922</v>
      </c>
      <c r="D385" s="46">
        <v>1.84</v>
      </c>
      <c r="E385" s="46">
        <v>1.84</v>
      </c>
      <c r="F385" s="48">
        <v>179.53</v>
      </c>
      <c r="G385" s="46">
        <f t="shared" si="5"/>
        <v>330.34</v>
      </c>
      <c r="H385" s="22" t="s">
        <v>2266</v>
      </c>
    </row>
    <row r="386" s="198" customFormat="1" customHeight="1" spans="1:8">
      <c r="A386" s="36">
        <v>382</v>
      </c>
      <c r="B386" s="46" t="s">
        <v>2321</v>
      </c>
      <c r="C386" s="21" t="s">
        <v>1968</v>
      </c>
      <c r="D386" s="46">
        <v>7.41</v>
      </c>
      <c r="E386" s="46">
        <v>7.41</v>
      </c>
      <c r="F386" s="48">
        <v>179.53</v>
      </c>
      <c r="G386" s="46">
        <f t="shared" si="5"/>
        <v>1330.32</v>
      </c>
      <c r="H386" s="22" t="s">
        <v>2266</v>
      </c>
    </row>
    <row r="387" s="198" customFormat="1" customHeight="1" spans="1:8">
      <c r="A387" s="36">
        <v>383</v>
      </c>
      <c r="B387" s="46" t="s">
        <v>2322</v>
      </c>
      <c r="C387" s="21" t="s">
        <v>1945</v>
      </c>
      <c r="D387" s="46">
        <v>5.72</v>
      </c>
      <c r="E387" s="46">
        <v>5.72</v>
      </c>
      <c r="F387" s="48">
        <v>179.53</v>
      </c>
      <c r="G387" s="46">
        <f t="shared" si="5"/>
        <v>1026.91</v>
      </c>
      <c r="H387" s="22" t="s">
        <v>2266</v>
      </c>
    </row>
    <row r="388" s="198" customFormat="1" customHeight="1" spans="1:8">
      <c r="A388" s="36">
        <v>384</v>
      </c>
      <c r="B388" s="46" t="s">
        <v>2323</v>
      </c>
      <c r="C388" s="21" t="s">
        <v>1888</v>
      </c>
      <c r="D388" s="46">
        <v>2.38</v>
      </c>
      <c r="E388" s="46">
        <v>2.38</v>
      </c>
      <c r="F388" s="48">
        <v>179.53</v>
      </c>
      <c r="G388" s="46">
        <f t="shared" si="5"/>
        <v>427.28</v>
      </c>
      <c r="H388" s="22" t="s">
        <v>2266</v>
      </c>
    </row>
    <row r="389" s="198" customFormat="1" customHeight="1" spans="1:8">
      <c r="A389" s="36">
        <v>385</v>
      </c>
      <c r="B389" s="46" t="s">
        <v>2324</v>
      </c>
      <c r="C389" s="21" t="s">
        <v>2325</v>
      </c>
      <c r="D389" s="46">
        <v>0.86</v>
      </c>
      <c r="E389" s="46">
        <v>0.86</v>
      </c>
      <c r="F389" s="48">
        <v>179.53</v>
      </c>
      <c r="G389" s="46">
        <f t="shared" ref="G389:G397" si="6">ROUND(E389*F389,2)</f>
        <v>154.4</v>
      </c>
      <c r="H389" s="22" t="s">
        <v>2266</v>
      </c>
    </row>
    <row r="390" s="198" customFormat="1" customHeight="1" spans="1:8">
      <c r="A390" s="36">
        <v>386</v>
      </c>
      <c r="B390" s="46" t="s">
        <v>2326</v>
      </c>
      <c r="C390" s="21" t="s">
        <v>1876</v>
      </c>
      <c r="D390" s="46">
        <v>0.23</v>
      </c>
      <c r="E390" s="46">
        <v>0.23</v>
      </c>
      <c r="F390" s="48">
        <v>179.53</v>
      </c>
      <c r="G390" s="46">
        <f t="shared" si="6"/>
        <v>41.29</v>
      </c>
      <c r="H390" s="22" t="s">
        <v>2266</v>
      </c>
    </row>
    <row r="391" s="198" customFormat="1" customHeight="1" spans="1:8">
      <c r="A391" s="36">
        <v>387</v>
      </c>
      <c r="B391" s="46" t="s">
        <v>2327</v>
      </c>
      <c r="C391" s="21" t="s">
        <v>1986</v>
      </c>
      <c r="D391" s="46">
        <v>10.75</v>
      </c>
      <c r="E391" s="46">
        <v>10.75</v>
      </c>
      <c r="F391" s="48">
        <v>179.53</v>
      </c>
      <c r="G391" s="46">
        <f t="shared" si="6"/>
        <v>1929.95</v>
      </c>
      <c r="H391" s="22" t="s">
        <v>2266</v>
      </c>
    </row>
    <row r="392" s="198" customFormat="1" customHeight="1" spans="1:8">
      <c r="A392" s="36">
        <v>388</v>
      </c>
      <c r="B392" s="46" t="s">
        <v>2328</v>
      </c>
      <c r="C392" s="21" t="s">
        <v>2115</v>
      </c>
      <c r="D392" s="46">
        <v>4.88</v>
      </c>
      <c r="E392" s="46">
        <v>4.88</v>
      </c>
      <c r="F392" s="48">
        <v>179.53</v>
      </c>
      <c r="G392" s="46">
        <f t="shared" si="6"/>
        <v>876.11</v>
      </c>
      <c r="H392" s="22" t="s">
        <v>2266</v>
      </c>
    </row>
    <row r="393" s="198" customFormat="1" customHeight="1" spans="1:8">
      <c r="A393" s="36">
        <v>389</v>
      </c>
      <c r="B393" s="46" t="s">
        <v>2329</v>
      </c>
      <c r="C393" s="21" t="s">
        <v>1903</v>
      </c>
      <c r="D393" s="46">
        <v>0.92</v>
      </c>
      <c r="E393" s="46">
        <v>0.92</v>
      </c>
      <c r="F393" s="48">
        <v>179.53</v>
      </c>
      <c r="G393" s="46">
        <f t="shared" si="6"/>
        <v>165.17</v>
      </c>
      <c r="H393" s="22" t="s">
        <v>2266</v>
      </c>
    </row>
    <row r="394" s="198" customFormat="1" customHeight="1" spans="1:8">
      <c r="A394" s="36">
        <v>390</v>
      </c>
      <c r="B394" s="46" t="s">
        <v>2330</v>
      </c>
      <c r="C394" s="21" t="s">
        <v>1857</v>
      </c>
      <c r="D394" s="46">
        <v>0.76</v>
      </c>
      <c r="E394" s="46">
        <v>0.76</v>
      </c>
      <c r="F394" s="48">
        <v>179.53</v>
      </c>
      <c r="G394" s="46">
        <f t="shared" si="6"/>
        <v>136.44</v>
      </c>
      <c r="H394" s="22" t="s">
        <v>2266</v>
      </c>
    </row>
    <row r="395" s="198" customFormat="1" customHeight="1" spans="1:8">
      <c r="A395" s="36">
        <v>391</v>
      </c>
      <c r="B395" s="46" t="s">
        <v>2331</v>
      </c>
      <c r="C395" s="21" t="s">
        <v>1864</v>
      </c>
      <c r="D395" s="46">
        <v>0.95</v>
      </c>
      <c r="E395" s="46">
        <v>0.95</v>
      </c>
      <c r="F395" s="48">
        <v>179.53</v>
      </c>
      <c r="G395" s="46">
        <f t="shared" si="6"/>
        <v>170.55</v>
      </c>
      <c r="H395" s="22" t="s">
        <v>2266</v>
      </c>
    </row>
    <row r="396" s="198" customFormat="1" customHeight="1" spans="1:8">
      <c r="A396" s="36">
        <v>392</v>
      </c>
      <c r="B396" s="46" t="s">
        <v>2332</v>
      </c>
      <c r="C396" s="21" t="s">
        <v>1968</v>
      </c>
      <c r="D396" s="46">
        <v>2.89</v>
      </c>
      <c r="E396" s="46">
        <v>2.89</v>
      </c>
      <c r="F396" s="48">
        <v>179.53</v>
      </c>
      <c r="G396" s="46">
        <f t="shared" si="6"/>
        <v>518.84</v>
      </c>
      <c r="H396" s="22" t="s">
        <v>2266</v>
      </c>
    </row>
    <row r="397" s="198" customFormat="1" customHeight="1" spans="1:8">
      <c r="A397" s="36">
        <v>393</v>
      </c>
      <c r="B397" s="46" t="s">
        <v>2167</v>
      </c>
      <c r="C397" s="21" t="s">
        <v>1864</v>
      </c>
      <c r="D397" s="46">
        <v>3.08</v>
      </c>
      <c r="E397" s="46">
        <v>3.08</v>
      </c>
      <c r="F397" s="48">
        <v>179.53</v>
      </c>
      <c r="G397" s="46">
        <f t="shared" si="6"/>
        <v>552.95</v>
      </c>
      <c r="H397" s="22" t="s">
        <v>2266</v>
      </c>
    </row>
    <row r="398" customHeight="1" spans="1:8">
      <c r="A398" s="50" t="s">
        <v>349</v>
      </c>
      <c r="B398" s="51"/>
      <c r="C398" s="84"/>
      <c r="D398" s="27">
        <f t="shared" ref="D398:G398" si="7">SUM(D5:D397)</f>
        <v>1277.21</v>
      </c>
      <c r="E398" s="27">
        <f t="shared" si="7"/>
        <v>1277.21</v>
      </c>
      <c r="F398" s="27"/>
      <c r="G398" s="27">
        <f t="shared" si="7"/>
        <v>229297.59</v>
      </c>
      <c r="H398" s="27"/>
    </row>
  </sheetData>
  <mergeCells count="3">
    <mergeCell ref="A1:H1"/>
    <mergeCell ref="A2:H2"/>
    <mergeCell ref="A398:B398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0"/>
  <sheetViews>
    <sheetView topLeftCell="A683" workbookViewId="0">
      <selection activeCell="A2" sqref="A2:H2"/>
    </sheetView>
  </sheetViews>
  <sheetFormatPr defaultColWidth="9" defaultRowHeight="24" customHeight="1" outlineLevelCol="7"/>
  <cols>
    <col min="1" max="1" width="6.75" style="76" customWidth="1"/>
    <col min="2" max="2" width="14.125" style="16" customWidth="1"/>
    <col min="3" max="3" width="26.25" style="82" customWidth="1"/>
    <col min="4" max="4" width="14.125" style="78" customWidth="1"/>
    <col min="5" max="5" width="14.75" style="78" customWidth="1"/>
    <col min="6" max="6" width="15" style="78" customWidth="1"/>
    <col min="7" max="7" width="18.75" style="78" customWidth="1"/>
    <col min="8" max="8" width="15.625" style="76" customWidth="1"/>
    <col min="9" max="16384" width="9" style="76"/>
  </cols>
  <sheetData>
    <row r="1" ht="50" customHeight="1" spans="1:8">
      <c r="A1" s="189" t="s">
        <v>0</v>
      </c>
      <c r="B1" s="34"/>
      <c r="C1" s="34"/>
      <c r="D1" s="79"/>
      <c r="E1" s="79"/>
      <c r="F1" s="79"/>
      <c r="G1" s="79"/>
      <c r="H1" s="34"/>
    </row>
    <row r="2" s="77" customFormat="1" ht="72" customHeight="1" spans="1:8">
      <c r="A2" s="6" t="s">
        <v>2333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ht="46" customHeight="1" spans="1:8">
      <c r="A4" s="36" t="s">
        <v>3</v>
      </c>
      <c r="B4" s="36" t="s">
        <v>4</v>
      </c>
      <c r="C4" s="190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6" t="s">
        <v>10</v>
      </c>
    </row>
    <row r="5" customHeight="1" spans="1:8">
      <c r="A5" s="36">
        <v>1</v>
      </c>
      <c r="B5" s="191" t="s">
        <v>2334</v>
      </c>
      <c r="C5" s="192" t="s">
        <v>1935</v>
      </c>
      <c r="D5" s="191">
        <v>4.68</v>
      </c>
      <c r="E5" s="191">
        <v>4.68</v>
      </c>
      <c r="F5" s="191">
        <v>179.53</v>
      </c>
      <c r="G5" s="191">
        <f t="shared" ref="G5:G68" si="0">ROUND(E5*F5,2)</f>
        <v>840.2</v>
      </c>
      <c r="H5" s="22" t="s">
        <v>2335</v>
      </c>
    </row>
    <row r="6" customHeight="1" spans="1:8">
      <c r="A6" s="36">
        <v>2</v>
      </c>
      <c r="B6" s="191" t="s">
        <v>2336</v>
      </c>
      <c r="C6" s="192" t="s">
        <v>1933</v>
      </c>
      <c r="D6" s="191">
        <v>5.67</v>
      </c>
      <c r="E6" s="191">
        <v>5.67</v>
      </c>
      <c r="F6" s="191">
        <v>179.53</v>
      </c>
      <c r="G6" s="191">
        <f t="shared" si="0"/>
        <v>1017.94</v>
      </c>
      <c r="H6" s="22" t="s">
        <v>2335</v>
      </c>
    </row>
    <row r="7" customHeight="1" spans="1:8">
      <c r="A7" s="36">
        <v>3</v>
      </c>
      <c r="B7" s="191" t="s">
        <v>2337</v>
      </c>
      <c r="C7" s="192" t="s">
        <v>2312</v>
      </c>
      <c r="D7" s="191">
        <v>4.94</v>
      </c>
      <c r="E7" s="191">
        <v>4.94</v>
      </c>
      <c r="F7" s="191">
        <v>179.53</v>
      </c>
      <c r="G7" s="191">
        <f t="shared" si="0"/>
        <v>886.88</v>
      </c>
      <c r="H7" s="22" t="s">
        <v>2335</v>
      </c>
    </row>
    <row r="8" customHeight="1" spans="1:8">
      <c r="A8" s="36">
        <v>4</v>
      </c>
      <c r="B8" s="191" t="s">
        <v>2338</v>
      </c>
      <c r="C8" s="192" t="s">
        <v>1935</v>
      </c>
      <c r="D8" s="191">
        <v>5.13</v>
      </c>
      <c r="E8" s="191">
        <v>5.13</v>
      </c>
      <c r="F8" s="191">
        <v>179.53</v>
      </c>
      <c r="G8" s="191">
        <f t="shared" si="0"/>
        <v>920.99</v>
      </c>
      <c r="H8" s="22" t="s">
        <v>2335</v>
      </c>
    </row>
    <row r="9" customHeight="1" spans="1:8">
      <c r="A9" s="36">
        <v>5</v>
      </c>
      <c r="B9" s="191" t="s">
        <v>1608</v>
      </c>
      <c r="C9" s="192" t="s">
        <v>1888</v>
      </c>
      <c r="D9" s="191">
        <v>3.65</v>
      </c>
      <c r="E9" s="191">
        <v>3.65</v>
      </c>
      <c r="F9" s="191">
        <v>179.53</v>
      </c>
      <c r="G9" s="191">
        <f t="shared" si="0"/>
        <v>655.28</v>
      </c>
      <c r="H9" s="22" t="s">
        <v>2335</v>
      </c>
    </row>
    <row r="10" customHeight="1" spans="1:8">
      <c r="A10" s="36">
        <v>6</v>
      </c>
      <c r="B10" s="191" t="s">
        <v>2339</v>
      </c>
      <c r="C10" s="192" t="s">
        <v>1862</v>
      </c>
      <c r="D10" s="191">
        <v>2.53</v>
      </c>
      <c r="E10" s="191">
        <v>2.53</v>
      </c>
      <c r="F10" s="191">
        <v>179.53</v>
      </c>
      <c r="G10" s="191">
        <f t="shared" si="0"/>
        <v>454.21</v>
      </c>
      <c r="H10" s="22" t="s">
        <v>2335</v>
      </c>
    </row>
    <row r="11" customHeight="1" spans="1:8">
      <c r="A11" s="36">
        <v>7</v>
      </c>
      <c r="B11" s="191" t="s">
        <v>2340</v>
      </c>
      <c r="C11" s="192" t="s">
        <v>1949</v>
      </c>
      <c r="D11" s="191">
        <v>4.75</v>
      </c>
      <c r="E11" s="191">
        <v>4.75</v>
      </c>
      <c r="F11" s="191">
        <v>179.53</v>
      </c>
      <c r="G11" s="191">
        <f t="shared" si="0"/>
        <v>852.77</v>
      </c>
      <c r="H11" s="22" t="s">
        <v>2335</v>
      </c>
    </row>
    <row r="12" customHeight="1" spans="1:8">
      <c r="A12" s="36">
        <v>8</v>
      </c>
      <c r="B12" s="191" t="s">
        <v>2341</v>
      </c>
      <c r="C12" s="192" t="s">
        <v>1929</v>
      </c>
      <c r="D12" s="191">
        <v>0.58</v>
      </c>
      <c r="E12" s="191">
        <v>0.58</v>
      </c>
      <c r="F12" s="191">
        <v>179.53</v>
      </c>
      <c r="G12" s="191">
        <f t="shared" si="0"/>
        <v>104.13</v>
      </c>
      <c r="H12" s="22" t="s">
        <v>2335</v>
      </c>
    </row>
    <row r="13" customHeight="1" spans="1:8">
      <c r="A13" s="36">
        <v>9</v>
      </c>
      <c r="B13" s="191" t="s">
        <v>2342</v>
      </c>
      <c r="C13" s="192" t="s">
        <v>1962</v>
      </c>
      <c r="D13" s="191">
        <v>4.87</v>
      </c>
      <c r="E13" s="191">
        <v>4.87</v>
      </c>
      <c r="F13" s="191">
        <v>179.53</v>
      </c>
      <c r="G13" s="191">
        <f t="shared" si="0"/>
        <v>874.31</v>
      </c>
      <c r="H13" s="22" t="s">
        <v>2335</v>
      </c>
    </row>
    <row r="14" customHeight="1" spans="1:8">
      <c r="A14" s="36">
        <v>10</v>
      </c>
      <c r="B14" s="191" t="s">
        <v>2343</v>
      </c>
      <c r="C14" s="192" t="s">
        <v>1914</v>
      </c>
      <c r="D14" s="191">
        <v>3.66</v>
      </c>
      <c r="E14" s="191">
        <v>3.66</v>
      </c>
      <c r="F14" s="191">
        <v>179.53</v>
      </c>
      <c r="G14" s="191">
        <f t="shared" si="0"/>
        <v>657.08</v>
      </c>
      <c r="H14" s="22" t="s">
        <v>2335</v>
      </c>
    </row>
    <row r="15" customHeight="1" spans="1:8">
      <c r="A15" s="36">
        <v>11</v>
      </c>
      <c r="B15" s="191" t="s">
        <v>2344</v>
      </c>
      <c r="C15" s="192" t="s">
        <v>1872</v>
      </c>
      <c r="D15" s="191">
        <v>0.25</v>
      </c>
      <c r="E15" s="191">
        <v>0.25</v>
      </c>
      <c r="F15" s="191">
        <v>179.53</v>
      </c>
      <c r="G15" s="191">
        <f t="shared" si="0"/>
        <v>44.88</v>
      </c>
      <c r="H15" s="22" t="s">
        <v>2335</v>
      </c>
    </row>
    <row r="16" customHeight="1" spans="1:8">
      <c r="A16" s="36">
        <v>12</v>
      </c>
      <c r="B16" s="191" t="s">
        <v>2345</v>
      </c>
      <c r="C16" s="192" t="s">
        <v>2003</v>
      </c>
      <c r="D16" s="191">
        <v>2.4</v>
      </c>
      <c r="E16" s="191">
        <v>2.4</v>
      </c>
      <c r="F16" s="191">
        <v>179.53</v>
      </c>
      <c r="G16" s="191">
        <f t="shared" si="0"/>
        <v>430.87</v>
      </c>
      <c r="H16" s="22" t="s">
        <v>2335</v>
      </c>
    </row>
    <row r="17" customHeight="1" spans="1:8">
      <c r="A17" s="36">
        <v>13</v>
      </c>
      <c r="B17" s="191" t="s">
        <v>2346</v>
      </c>
      <c r="C17" s="192" t="s">
        <v>1888</v>
      </c>
      <c r="D17" s="191">
        <v>7.51</v>
      </c>
      <c r="E17" s="191">
        <v>7.51</v>
      </c>
      <c r="F17" s="191">
        <v>179.53</v>
      </c>
      <c r="G17" s="191">
        <f t="shared" si="0"/>
        <v>1348.27</v>
      </c>
      <c r="H17" s="22" t="s">
        <v>2335</v>
      </c>
    </row>
    <row r="18" customHeight="1" spans="1:8">
      <c r="A18" s="36">
        <v>14</v>
      </c>
      <c r="B18" s="191" t="s">
        <v>2347</v>
      </c>
      <c r="C18" s="192" t="s">
        <v>1894</v>
      </c>
      <c r="D18" s="191">
        <v>1.94</v>
      </c>
      <c r="E18" s="191">
        <v>1.94</v>
      </c>
      <c r="F18" s="191">
        <v>179.53</v>
      </c>
      <c r="G18" s="191">
        <f t="shared" si="0"/>
        <v>348.29</v>
      </c>
      <c r="H18" s="22" t="s">
        <v>2335</v>
      </c>
    </row>
    <row r="19" customHeight="1" spans="1:8">
      <c r="A19" s="36">
        <v>15</v>
      </c>
      <c r="B19" s="191" t="s">
        <v>2348</v>
      </c>
      <c r="C19" s="192" t="s">
        <v>2264</v>
      </c>
      <c r="D19" s="191">
        <v>2.22</v>
      </c>
      <c r="E19" s="191">
        <v>2.22</v>
      </c>
      <c r="F19" s="191">
        <v>179.53</v>
      </c>
      <c r="G19" s="191">
        <f t="shared" si="0"/>
        <v>398.56</v>
      </c>
      <c r="H19" s="22" t="s">
        <v>2335</v>
      </c>
    </row>
    <row r="20" customHeight="1" spans="1:8">
      <c r="A20" s="36">
        <v>16</v>
      </c>
      <c r="B20" s="191" t="s">
        <v>2349</v>
      </c>
      <c r="C20" s="192" t="s">
        <v>1898</v>
      </c>
      <c r="D20" s="191">
        <v>2.71</v>
      </c>
      <c r="E20" s="191">
        <v>2.71</v>
      </c>
      <c r="F20" s="191">
        <v>179.53</v>
      </c>
      <c r="G20" s="191">
        <f t="shared" si="0"/>
        <v>486.53</v>
      </c>
      <c r="H20" s="22" t="s">
        <v>2335</v>
      </c>
    </row>
    <row r="21" customHeight="1" spans="1:8">
      <c r="A21" s="36">
        <v>17</v>
      </c>
      <c r="B21" s="191" t="s">
        <v>2350</v>
      </c>
      <c r="C21" s="192" t="s">
        <v>1919</v>
      </c>
      <c r="D21" s="191">
        <v>4.11</v>
      </c>
      <c r="E21" s="191">
        <v>4.11</v>
      </c>
      <c r="F21" s="191">
        <v>179.53</v>
      </c>
      <c r="G21" s="191">
        <f t="shared" si="0"/>
        <v>737.87</v>
      </c>
      <c r="H21" s="22" t="s">
        <v>2335</v>
      </c>
    </row>
    <row r="22" customHeight="1" spans="1:8">
      <c r="A22" s="36">
        <v>18</v>
      </c>
      <c r="B22" s="191" t="s">
        <v>2351</v>
      </c>
      <c r="C22" s="192" t="s">
        <v>1945</v>
      </c>
      <c r="D22" s="191">
        <v>3.33</v>
      </c>
      <c r="E22" s="191">
        <v>3.33</v>
      </c>
      <c r="F22" s="191">
        <v>179.53</v>
      </c>
      <c r="G22" s="191">
        <f t="shared" si="0"/>
        <v>597.83</v>
      </c>
      <c r="H22" s="22" t="s">
        <v>2335</v>
      </c>
    </row>
    <row r="23" customHeight="1" spans="1:8">
      <c r="A23" s="36">
        <v>19</v>
      </c>
      <c r="B23" s="191" t="s">
        <v>2352</v>
      </c>
      <c r="C23" s="192" t="s">
        <v>1880</v>
      </c>
      <c r="D23" s="191">
        <v>4.55</v>
      </c>
      <c r="E23" s="191">
        <v>4.55</v>
      </c>
      <c r="F23" s="191">
        <v>179.53</v>
      </c>
      <c r="G23" s="191">
        <f t="shared" si="0"/>
        <v>816.86</v>
      </c>
      <c r="H23" s="22" t="s">
        <v>2335</v>
      </c>
    </row>
    <row r="24" customHeight="1" spans="1:8">
      <c r="A24" s="36">
        <v>20</v>
      </c>
      <c r="B24" s="191" t="s">
        <v>1289</v>
      </c>
      <c r="C24" s="192" t="s">
        <v>1914</v>
      </c>
      <c r="D24" s="191">
        <v>3.89</v>
      </c>
      <c r="E24" s="191">
        <v>3.89</v>
      </c>
      <c r="F24" s="191">
        <v>179.53</v>
      </c>
      <c r="G24" s="191">
        <f t="shared" si="0"/>
        <v>698.37</v>
      </c>
      <c r="H24" s="22" t="s">
        <v>2335</v>
      </c>
    </row>
    <row r="25" customHeight="1" spans="1:8">
      <c r="A25" s="36">
        <v>21</v>
      </c>
      <c r="B25" s="191" t="s">
        <v>2353</v>
      </c>
      <c r="C25" s="192" t="s">
        <v>1929</v>
      </c>
      <c r="D25" s="191">
        <v>0.95</v>
      </c>
      <c r="E25" s="191">
        <v>0.95</v>
      </c>
      <c r="F25" s="191">
        <v>179.53</v>
      </c>
      <c r="G25" s="191">
        <f t="shared" si="0"/>
        <v>170.55</v>
      </c>
      <c r="H25" s="22" t="s">
        <v>2335</v>
      </c>
    </row>
    <row r="26" customHeight="1" spans="1:8">
      <c r="A26" s="36">
        <v>22</v>
      </c>
      <c r="B26" s="191" t="s">
        <v>2354</v>
      </c>
      <c r="C26" s="192" t="s">
        <v>1933</v>
      </c>
      <c r="D26" s="191">
        <v>4.35</v>
      </c>
      <c r="E26" s="191">
        <v>4.35</v>
      </c>
      <c r="F26" s="191">
        <v>179.53</v>
      </c>
      <c r="G26" s="191">
        <f t="shared" si="0"/>
        <v>780.96</v>
      </c>
      <c r="H26" s="22" t="s">
        <v>2335</v>
      </c>
    </row>
    <row r="27" customHeight="1" spans="1:8">
      <c r="A27" s="36">
        <v>23</v>
      </c>
      <c r="B27" s="191" t="s">
        <v>1191</v>
      </c>
      <c r="C27" s="192" t="s">
        <v>1989</v>
      </c>
      <c r="D27" s="191">
        <v>1.79</v>
      </c>
      <c r="E27" s="191">
        <v>1.79</v>
      </c>
      <c r="F27" s="191">
        <v>179.53</v>
      </c>
      <c r="G27" s="191">
        <f t="shared" si="0"/>
        <v>321.36</v>
      </c>
      <c r="H27" s="22" t="s">
        <v>2335</v>
      </c>
    </row>
    <row r="28" customHeight="1" spans="1:8">
      <c r="A28" s="36">
        <v>24</v>
      </c>
      <c r="B28" s="191" t="s">
        <v>2355</v>
      </c>
      <c r="C28" s="192" t="s">
        <v>1929</v>
      </c>
      <c r="D28" s="191">
        <v>4.87</v>
      </c>
      <c r="E28" s="191">
        <v>4.87</v>
      </c>
      <c r="F28" s="191">
        <v>179.53</v>
      </c>
      <c r="G28" s="191">
        <f t="shared" si="0"/>
        <v>874.31</v>
      </c>
      <c r="H28" s="22" t="s">
        <v>2335</v>
      </c>
    </row>
    <row r="29" customHeight="1" spans="1:8">
      <c r="A29" s="36">
        <v>25</v>
      </c>
      <c r="B29" s="191" t="s">
        <v>1910</v>
      </c>
      <c r="C29" s="192" t="s">
        <v>1922</v>
      </c>
      <c r="D29" s="191">
        <v>5.52</v>
      </c>
      <c r="E29" s="191">
        <v>5.52</v>
      </c>
      <c r="F29" s="191">
        <v>179.53</v>
      </c>
      <c r="G29" s="191">
        <f t="shared" si="0"/>
        <v>991.01</v>
      </c>
      <c r="H29" s="22" t="s">
        <v>2335</v>
      </c>
    </row>
    <row r="30" customHeight="1" spans="1:8">
      <c r="A30" s="36">
        <v>26</v>
      </c>
      <c r="B30" s="191" t="s">
        <v>2356</v>
      </c>
      <c r="C30" s="192" t="s">
        <v>1888</v>
      </c>
      <c r="D30" s="191">
        <v>3.31</v>
      </c>
      <c r="E30" s="191">
        <v>3.31</v>
      </c>
      <c r="F30" s="191">
        <v>179.53</v>
      </c>
      <c r="G30" s="191">
        <f t="shared" si="0"/>
        <v>594.24</v>
      </c>
      <c r="H30" s="22" t="s">
        <v>2335</v>
      </c>
    </row>
    <row r="31" customHeight="1" spans="1:8">
      <c r="A31" s="36">
        <v>27</v>
      </c>
      <c r="B31" s="191" t="s">
        <v>2357</v>
      </c>
      <c r="C31" s="192" t="s">
        <v>1951</v>
      </c>
      <c r="D31" s="191">
        <v>4.12</v>
      </c>
      <c r="E31" s="191">
        <v>4.12</v>
      </c>
      <c r="F31" s="191">
        <v>179.53</v>
      </c>
      <c r="G31" s="191">
        <f t="shared" si="0"/>
        <v>739.66</v>
      </c>
      <c r="H31" s="22" t="s">
        <v>2335</v>
      </c>
    </row>
    <row r="32" customHeight="1" spans="1:8">
      <c r="A32" s="36">
        <v>28</v>
      </c>
      <c r="B32" s="191" t="s">
        <v>2358</v>
      </c>
      <c r="C32" s="192" t="s">
        <v>1872</v>
      </c>
      <c r="D32" s="191">
        <v>1.16</v>
      </c>
      <c r="E32" s="191">
        <v>1.16</v>
      </c>
      <c r="F32" s="191">
        <v>179.53</v>
      </c>
      <c r="G32" s="191">
        <f t="shared" si="0"/>
        <v>208.25</v>
      </c>
      <c r="H32" s="22" t="s">
        <v>2335</v>
      </c>
    </row>
    <row r="33" customHeight="1" spans="1:8">
      <c r="A33" s="36">
        <v>29</v>
      </c>
      <c r="B33" s="191" t="s">
        <v>2359</v>
      </c>
      <c r="C33" s="192" t="s">
        <v>1914</v>
      </c>
      <c r="D33" s="191">
        <v>3.56</v>
      </c>
      <c r="E33" s="191">
        <v>3.56</v>
      </c>
      <c r="F33" s="191">
        <v>179.53</v>
      </c>
      <c r="G33" s="191">
        <f t="shared" si="0"/>
        <v>639.13</v>
      </c>
      <c r="H33" s="22" t="s">
        <v>2335</v>
      </c>
    </row>
    <row r="34" customHeight="1" spans="1:8">
      <c r="A34" s="36">
        <v>30</v>
      </c>
      <c r="B34" s="191" t="s">
        <v>1969</v>
      </c>
      <c r="C34" s="192" t="s">
        <v>1903</v>
      </c>
      <c r="D34" s="191">
        <v>0.71</v>
      </c>
      <c r="E34" s="191">
        <v>0.71</v>
      </c>
      <c r="F34" s="191">
        <v>179.53</v>
      </c>
      <c r="G34" s="191">
        <f t="shared" si="0"/>
        <v>127.47</v>
      </c>
      <c r="H34" s="22" t="s">
        <v>2335</v>
      </c>
    </row>
    <row r="35" customHeight="1" spans="1:8">
      <c r="A35" s="36">
        <v>31</v>
      </c>
      <c r="B35" s="191" t="s">
        <v>2360</v>
      </c>
      <c r="C35" s="192" t="s">
        <v>2264</v>
      </c>
      <c r="D35" s="191">
        <v>2.77</v>
      </c>
      <c r="E35" s="191">
        <v>2.77</v>
      </c>
      <c r="F35" s="191">
        <v>179.53</v>
      </c>
      <c r="G35" s="191">
        <f t="shared" si="0"/>
        <v>497.3</v>
      </c>
      <c r="H35" s="22" t="s">
        <v>2335</v>
      </c>
    </row>
    <row r="36" customHeight="1" spans="1:8">
      <c r="A36" s="36">
        <v>32</v>
      </c>
      <c r="B36" s="191" t="s">
        <v>2361</v>
      </c>
      <c r="C36" s="192" t="s">
        <v>1903</v>
      </c>
      <c r="D36" s="191">
        <v>2.89</v>
      </c>
      <c r="E36" s="191">
        <v>2.89</v>
      </c>
      <c r="F36" s="191">
        <v>179.53</v>
      </c>
      <c r="G36" s="191">
        <f t="shared" si="0"/>
        <v>518.84</v>
      </c>
      <c r="H36" s="22" t="s">
        <v>2335</v>
      </c>
    </row>
    <row r="37" customHeight="1" spans="1:8">
      <c r="A37" s="36">
        <v>33</v>
      </c>
      <c r="B37" s="191" t="s">
        <v>2362</v>
      </c>
      <c r="C37" s="192" t="s">
        <v>1947</v>
      </c>
      <c r="D37" s="191">
        <v>1.38</v>
      </c>
      <c r="E37" s="191">
        <v>1.38</v>
      </c>
      <c r="F37" s="191">
        <v>179.53</v>
      </c>
      <c r="G37" s="191">
        <f t="shared" si="0"/>
        <v>247.75</v>
      </c>
      <c r="H37" s="22" t="s">
        <v>2335</v>
      </c>
    </row>
    <row r="38" customHeight="1" spans="1:8">
      <c r="A38" s="36">
        <v>34</v>
      </c>
      <c r="B38" s="191" t="s">
        <v>2363</v>
      </c>
      <c r="C38" s="192" t="s">
        <v>1945</v>
      </c>
      <c r="D38" s="191">
        <v>0.55</v>
      </c>
      <c r="E38" s="191">
        <v>0.55</v>
      </c>
      <c r="F38" s="191">
        <v>179.53</v>
      </c>
      <c r="G38" s="191">
        <f t="shared" si="0"/>
        <v>98.74</v>
      </c>
      <c r="H38" s="22" t="s">
        <v>2335</v>
      </c>
    </row>
    <row r="39" customHeight="1" spans="1:8">
      <c r="A39" s="36">
        <v>35</v>
      </c>
      <c r="B39" s="191" t="s">
        <v>2364</v>
      </c>
      <c r="C39" s="192" t="s">
        <v>1860</v>
      </c>
      <c r="D39" s="191">
        <v>0.6</v>
      </c>
      <c r="E39" s="191">
        <v>0.6</v>
      </c>
      <c r="F39" s="191">
        <v>179.53</v>
      </c>
      <c r="G39" s="191">
        <f t="shared" si="0"/>
        <v>107.72</v>
      </c>
      <c r="H39" s="22" t="s">
        <v>2335</v>
      </c>
    </row>
    <row r="40" customHeight="1" spans="1:8">
      <c r="A40" s="36">
        <v>36</v>
      </c>
      <c r="B40" s="191" t="s">
        <v>2365</v>
      </c>
      <c r="C40" s="192" t="s">
        <v>1883</v>
      </c>
      <c r="D40" s="191">
        <v>2.93</v>
      </c>
      <c r="E40" s="191">
        <v>2.93</v>
      </c>
      <c r="F40" s="191">
        <v>179.53</v>
      </c>
      <c r="G40" s="191">
        <f t="shared" si="0"/>
        <v>526.02</v>
      </c>
      <c r="H40" s="22" t="s">
        <v>2335</v>
      </c>
    </row>
    <row r="41" customHeight="1" spans="1:8">
      <c r="A41" s="36">
        <v>37</v>
      </c>
      <c r="B41" s="191" t="s">
        <v>2366</v>
      </c>
      <c r="C41" s="192" t="s">
        <v>1890</v>
      </c>
      <c r="D41" s="191">
        <v>4.41</v>
      </c>
      <c r="E41" s="191">
        <v>4.41</v>
      </c>
      <c r="F41" s="191">
        <v>179.53</v>
      </c>
      <c r="G41" s="191">
        <f t="shared" si="0"/>
        <v>791.73</v>
      </c>
      <c r="H41" s="22" t="s">
        <v>2335</v>
      </c>
    </row>
    <row r="42" customHeight="1" spans="1:8">
      <c r="A42" s="36">
        <v>38</v>
      </c>
      <c r="B42" s="191" t="s">
        <v>2367</v>
      </c>
      <c r="C42" s="192" t="s">
        <v>1939</v>
      </c>
      <c r="D42" s="191">
        <v>4.14</v>
      </c>
      <c r="E42" s="191">
        <v>4.14</v>
      </c>
      <c r="F42" s="191">
        <v>179.53</v>
      </c>
      <c r="G42" s="191">
        <f t="shared" si="0"/>
        <v>743.25</v>
      </c>
      <c r="H42" s="22" t="s">
        <v>2335</v>
      </c>
    </row>
    <row r="43" customHeight="1" spans="1:8">
      <c r="A43" s="36">
        <v>39</v>
      </c>
      <c r="B43" s="191" t="s">
        <v>2368</v>
      </c>
      <c r="C43" s="192" t="s">
        <v>1903</v>
      </c>
      <c r="D43" s="191">
        <v>4.25</v>
      </c>
      <c r="E43" s="191">
        <v>4.25</v>
      </c>
      <c r="F43" s="191">
        <v>179.53</v>
      </c>
      <c r="G43" s="191">
        <f t="shared" si="0"/>
        <v>763</v>
      </c>
      <c r="H43" s="22" t="s">
        <v>2335</v>
      </c>
    </row>
    <row r="44" customHeight="1" spans="1:8">
      <c r="A44" s="36">
        <v>40</v>
      </c>
      <c r="B44" s="191" t="s">
        <v>1174</v>
      </c>
      <c r="C44" s="192" t="s">
        <v>1898</v>
      </c>
      <c r="D44" s="191">
        <v>5.41</v>
      </c>
      <c r="E44" s="191">
        <v>5.41</v>
      </c>
      <c r="F44" s="191">
        <v>179.53</v>
      </c>
      <c r="G44" s="191">
        <f t="shared" si="0"/>
        <v>971.26</v>
      </c>
      <c r="H44" s="22" t="s">
        <v>2335</v>
      </c>
    </row>
    <row r="45" customHeight="1" spans="1:8">
      <c r="A45" s="36">
        <v>41</v>
      </c>
      <c r="B45" s="191" t="s">
        <v>1066</v>
      </c>
      <c r="C45" s="192" t="s">
        <v>1929</v>
      </c>
      <c r="D45" s="191">
        <v>0.57</v>
      </c>
      <c r="E45" s="191">
        <v>0.57</v>
      </c>
      <c r="F45" s="191">
        <v>179.53</v>
      </c>
      <c r="G45" s="191">
        <f t="shared" si="0"/>
        <v>102.33</v>
      </c>
      <c r="H45" s="22" t="s">
        <v>2335</v>
      </c>
    </row>
    <row r="46" customHeight="1" spans="1:8">
      <c r="A46" s="36">
        <v>42</v>
      </c>
      <c r="B46" s="191" t="s">
        <v>1976</v>
      </c>
      <c r="C46" s="192" t="s">
        <v>1857</v>
      </c>
      <c r="D46" s="191">
        <v>3.93</v>
      </c>
      <c r="E46" s="191">
        <v>3.93</v>
      </c>
      <c r="F46" s="191">
        <v>179.53</v>
      </c>
      <c r="G46" s="191">
        <f t="shared" si="0"/>
        <v>705.55</v>
      </c>
      <c r="H46" s="22" t="s">
        <v>2335</v>
      </c>
    </row>
    <row r="47" customHeight="1" spans="1:8">
      <c r="A47" s="36">
        <v>43</v>
      </c>
      <c r="B47" s="191" t="s">
        <v>2369</v>
      </c>
      <c r="C47" s="192" t="s">
        <v>1874</v>
      </c>
      <c r="D47" s="191">
        <v>2.87</v>
      </c>
      <c r="E47" s="191">
        <v>2.87</v>
      </c>
      <c r="F47" s="191">
        <v>179.53</v>
      </c>
      <c r="G47" s="191">
        <f t="shared" si="0"/>
        <v>515.25</v>
      </c>
      <c r="H47" s="22" t="s">
        <v>2335</v>
      </c>
    </row>
    <row r="48" customHeight="1" spans="1:8">
      <c r="A48" s="36">
        <v>44</v>
      </c>
      <c r="B48" s="191" t="s">
        <v>2370</v>
      </c>
      <c r="C48" s="192" t="s">
        <v>1914</v>
      </c>
      <c r="D48" s="191">
        <v>1.66</v>
      </c>
      <c r="E48" s="191">
        <v>1.66</v>
      </c>
      <c r="F48" s="191">
        <v>179.53</v>
      </c>
      <c r="G48" s="191">
        <f t="shared" si="0"/>
        <v>298.02</v>
      </c>
      <c r="H48" s="22" t="s">
        <v>2335</v>
      </c>
    </row>
    <row r="49" customHeight="1" spans="1:8">
      <c r="A49" s="36">
        <v>45</v>
      </c>
      <c r="B49" s="191" t="s">
        <v>2371</v>
      </c>
      <c r="C49" s="192" t="s">
        <v>1898</v>
      </c>
      <c r="D49" s="191">
        <v>4.88</v>
      </c>
      <c r="E49" s="191">
        <v>4.88</v>
      </c>
      <c r="F49" s="191">
        <v>179.53</v>
      </c>
      <c r="G49" s="191">
        <f t="shared" si="0"/>
        <v>876.11</v>
      </c>
      <c r="H49" s="22" t="s">
        <v>2335</v>
      </c>
    </row>
    <row r="50" customHeight="1" spans="1:8">
      <c r="A50" s="36">
        <v>46</v>
      </c>
      <c r="B50" s="191" t="s">
        <v>2372</v>
      </c>
      <c r="C50" s="192" t="s">
        <v>2024</v>
      </c>
      <c r="D50" s="191">
        <v>3.75</v>
      </c>
      <c r="E50" s="191">
        <v>3.75</v>
      </c>
      <c r="F50" s="191">
        <v>179.53</v>
      </c>
      <c r="G50" s="191">
        <f t="shared" si="0"/>
        <v>673.24</v>
      </c>
      <c r="H50" s="22" t="s">
        <v>2335</v>
      </c>
    </row>
    <row r="51" customHeight="1" spans="1:8">
      <c r="A51" s="36">
        <v>47</v>
      </c>
      <c r="B51" s="191" t="s">
        <v>2373</v>
      </c>
      <c r="C51" s="192" t="s">
        <v>1857</v>
      </c>
      <c r="D51" s="191">
        <v>0.66</v>
      </c>
      <c r="E51" s="191">
        <v>0.66</v>
      </c>
      <c r="F51" s="191">
        <v>179.53</v>
      </c>
      <c r="G51" s="191">
        <f t="shared" si="0"/>
        <v>118.49</v>
      </c>
      <c r="H51" s="22" t="s">
        <v>2335</v>
      </c>
    </row>
    <row r="52" customHeight="1" spans="1:8">
      <c r="A52" s="36">
        <v>48</v>
      </c>
      <c r="B52" s="191" t="s">
        <v>2374</v>
      </c>
      <c r="C52" s="192" t="s">
        <v>1929</v>
      </c>
      <c r="D52" s="191">
        <v>1.95</v>
      </c>
      <c r="E52" s="191">
        <v>1.95</v>
      </c>
      <c r="F52" s="191">
        <v>179.53</v>
      </c>
      <c r="G52" s="191">
        <f t="shared" si="0"/>
        <v>350.08</v>
      </c>
      <c r="H52" s="22" t="s">
        <v>2335</v>
      </c>
    </row>
    <row r="53" customHeight="1" spans="1:8">
      <c r="A53" s="36">
        <v>49</v>
      </c>
      <c r="B53" s="191" t="s">
        <v>1630</v>
      </c>
      <c r="C53" s="192" t="s">
        <v>1962</v>
      </c>
      <c r="D53" s="191">
        <v>2.54</v>
      </c>
      <c r="E53" s="191">
        <v>2.54</v>
      </c>
      <c r="F53" s="191">
        <v>179.53</v>
      </c>
      <c r="G53" s="191">
        <f t="shared" si="0"/>
        <v>456.01</v>
      </c>
      <c r="H53" s="22" t="s">
        <v>2335</v>
      </c>
    </row>
    <row r="54" customHeight="1" spans="1:8">
      <c r="A54" s="36">
        <v>50</v>
      </c>
      <c r="B54" s="191" t="s">
        <v>2375</v>
      </c>
      <c r="C54" s="192" t="s">
        <v>1922</v>
      </c>
      <c r="D54" s="191">
        <v>3.17</v>
      </c>
      <c r="E54" s="191">
        <v>3.17</v>
      </c>
      <c r="F54" s="191">
        <v>179.53</v>
      </c>
      <c r="G54" s="191">
        <f t="shared" si="0"/>
        <v>569.11</v>
      </c>
      <c r="H54" s="22" t="s">
        <v>2335</v>
      </c>
    </row>
    <row r="55" customHeight="1" spans="1:8">
      <c r="A55" s="36">
        <v>51</v>
      </c>
      <c r="B55" s="191" t="s">
        <v>2376</v>
      </c>
      <c r="C55" s="192" t="s">
        <v>1922</v>
      </c>
      <c r="D55" s="191">
        <v>2.03</v>
      </c>
      <c r="E55" s="191">
        <v>2.03</v>
      </c>
      <c r="F55" s="191">
        <v>179.53</v>
      </c>
      <c r="G55" s="191">
        <f t="shared" si="0"/>
        <v>364.45</v>
      </c>
      <c r="H55" s="22" t="s">
        <v>2335</v>
      </c>
    </row>
    <row r="56" customHeight="1" spans="1:8">
      <c r="A56" s="36">
        <v>52</v>
      </c>
      <c r="B56" s="191" t="s">
        <v>1910</v>
      </c>
      <c r="C56" s="192" t="s">
        <v>1956</v>
      </c>
      <c r="D56" s="191">
        <v>4.11</v>
      </c>
      <c r="E56" s="191">
        <v>4.11</v>
      </c>
      <c r="F56" s="191">
        <v>179.53</v>
      </c>
      <c r="G56" s="191">
        <f t="shared" si="0"/>
        <v>737.87</v>
      </c>
      <c r="H56" s="22" t="s">
        <v>2335</v>
      </c>
    </row>
    <row r="57" customHeight="1" spans="1:8">
      <c r="A57" s="36">
        <v>53</v>
      </c>
      <c r="B57" s="191" t="s">
        <v>2377</v>
      </c>
      <c r="C57" s="192" t="s">
        <v>1874</v>
      </c>
      <c r="D57" s="191">
        <v>0.63</v>
      </c>
      <c r="E57" s="191">
        <v>0.63</v>
      </c>
      <c r="F57" s="191">
        <v>179.53</v>
      </c>
      <c r="G57" s="191">
        <f t="shared" si="0"/>
        <v>113.1</v>
      </c>
      <c r="H57" s="22" t="s">
        <v>2335</v>
      </c>
    </row>
    <row r="58" customHeight="1" spans="1:8">
      <c r="A58" s="36">
        <v>54</v>
      </c>
      <c r="B58" s="191" t="s">
        <v>2378</v>
      </c>
      <c r="C58" s="192" t="s">
        <v>1872</v>
      </c>
      <c r="D58" s="191">
        <v>4.81</v>
      </c>
      <c r="E58" s="191">
        <v>4.61</v>
      </c>
      <c r="F58" s="191">
        <v>179.53</v>
      </c>
      <c r="G58" s="191">
        <f t="shared" si="0"/>
        <v>827.63</v>
      </c>
      <c r="H58" s="22" t="s">
        <v>2335</v>
      </c>
    </row>
    <row r="59" customHeight="1" spans="1:8">
      <c r="A59" s="36">
        <v>55</v>
      </c>
      <c r="B59" s="191" t="s">
        <v>2379</v>
      </c>
      <c r="C59" s="192" t="s">
        <v>1866</v>
      </c>
      <c r="D59" s="191">
        <v>7.11</v>
      </c>
      <c r="E59" s="191">
        <v>7.11</v>
      </c>
      <c r="F59" s="191">
        <v>179.53</v>
      </c>
      <c r="G59" s="191">
        <f t="shared" si="0"/>
        <v>1276.46</v>
      </c>
      <c r="H59" s="22" t="s">
        <v>2335</v>
      </c>
    </row>
    <row r="60" customHeight="1" spans="1:8">
      <c r="A60" s="36">
        <v>56</v>
      </c>
      <c r="B60" s="191" t="s">
        <v>2380</v>
      </c>
      <c r="C60" s="192" t="s">
        <v>1956</v>
      </c>
      <c r="D60" s="191">
        <v>5.23</v>
      </c>
      <c r="E60" s="191">
        <v>5.23</v>
      </c>
      <c r="F60" s="191">
        <v>179.53</v>
      </c>
      <c r="G60" s="191">
        <f t="shared" si="0"/>
        <v>938.94</v>
      </c>
      <c r="H60" s="22" t="s">
        <v>2335</v>
      </c>
    </row>
    <row r="61" customHeight="1" spans="1:8">
      <c r="A61" s="36">
        <v>57</v>
      </c>
      <c r="B61" s="191" t="s">
        <v>2381</v>
      </c>
      <c r="C61" s="192" t="s">
        <v>1922</v>
      </c>
      <c r="D61" s="191">
        <v>6.07</v>
      </c>
      <c r="E61" s="191">
        <v>6.07</v>
      </c>
      <c r="F61" s="191">
        <v>179.53</v>
      </c>
      <c r="G61" s="191">
        <f t="shared" si="0"/>
        <v>1089.75</v>
      </c>
      <c r="H61" s="22" t="s">
        <v>2335</v>
      </c>
    </row>
    <row r="62" customHeight="1" spans="1:8">
      <c r="A62" s="36">
        <v>58</v>
      </c>
      <c r="B62" s="191" t="s">
        <v>2382</v>
      </c>
      <c r="C62" s="192" t="s">
        <v>1860</v>
      </c>
      <c r="D62" s="191">
        <v>4.34</v>
      </c>
      <c r="E62" s="191">
        <v>4.34</v>
      </c>
      <c r="F62" s="191">
        <v>179.53</v>
      </c>
      <c r="G62" s="191">
        <f t="shared" si="0"/>
        <v>779.16</v>
      </c>
      <c r="H62" s="22" t="s">
        <v>2335</v>
      </c>
    </row>
    <row r="63" customHeight="1" spans="1:8">
      <c r="A63" s="36">
        <v>59</v>
      </c>
      <c r="B63" s="191" t="s">
        <v>2383</v>
      </c>
      <c r="C63" s="192" t="s">
        <v>1894</v>
      </c>
      <c r="D63" s="191">
        <v>0.99</v>
      </c>
      <c r="E63" s="191">
        <v>0.99</v>
      </c>
      <c r="F63" s="191">
        <v>179.53</v>
      </c>
      <c r="G63" s="191">
        <f t="shared" si="0"/>
        <v>177.73</v>
      </c>
      <c r="H63" s="22" t="s">
        <v>2335</v>
      </c>
    </row>
    <row r="64" customHeight="1" spans="1:8">
      <c r="A64" s="36">
        <v>60</v>
      </c>
      <c r="B64" s="191" t="s">
        <v>2384</v>
      </c>
      <c r="C64" s="192" t="s">
        <v>1857</v>
      </c>
      <c r="D64" s="191">
        <v>4.54</v>
      </c>
      <c r="E64" s="191">
        <v>4.54</v>
      </c>
      <c r="F64" s="191">
        <v>179.53</v>
      </c>
      <c r="G64" s="191">
        <f t="shared" si="0"/>
        <v>815.07</v>
      </c>
      <c r="H64" s="22" t="s">
        <v>2335</v>
      </c>
    </row>
    <row r="65" customHeight="1" spans="1:8">
      <c r="A65" s="36">
        <v>61</v>
      </c>
      <c r="B65" s="191" t="s">
        <v>2385</v>
      </c>
      <c r="C65" s="192" t="s">
        <v>1945</v>
      </c>
      <c r="D65" s="191">
        <v>4.62</v>
      </c>
      <c r="E65" s="191">
        <v>4.62</v>
      </c>
      <c r="F65" s="191">
        <v>179.53</v>
      </c>
      <c r="G65" s="191">
        <f t="shared" si="0"/>
        <v>829.43</v>
      </c>
      <c r="H65" s="22" t="s">
        <v>2335</v>
      </c>
    </row>
    <row r="66" customHeight="1" spans="1:8">
      <c r="A66" s="36">
        <v>62</v>
      </c>
      <c r="B66" s="191" t="s">
        <v>2386</v>
      </c>
      <c r="C66" s="192" t="s">
        <v>2092</v>
      </c>
      <c r="D66" s="191">
        <v>3.33</v>
      </c>
      <c r="E66" s="191">
        <v>3.33</v>
      </c>
      <c r="F66" s="191">
        <v>179.53</v>
      </c>
      <c r="G66" s="191">
        <f t="shared" si="0"/>
        <v>597.83</v>
      </c>
      <c r="H66" s="22" t="s">
        <v>2335</v>
      </c>
    </row>
    <row r="67" customHeight="1" spans="1:8">
      <c r="A67" s="36">
        <v>63</v>
      </c>
      <c r="B67" s="191" t="s">
        <v>2387</v>
      </c>
      <c r="C67" s="192" t="s">
        <v>1968</v>
      </c>
      <c r="D67" s="191">
        <v>4.92</v>
      </c>
      <c r="E67" s="191">
        <v>4.92</v>
      </c>
      <c r="F67" s="191">
        <v>179.53</v>
      </c>
      <c r="G67" s="191">
        <f t="shared" si="0"/>
        <v>883.29</v>
      </c>
      <c r="H67" s="22" t="s">
        <v>2335</v>
      </c>
    </row>
    <row r="68" customHeight="1" spans="1:8">
      <c r="A68" s="36">
        <v>64</v>
      </c>
      <c r="B68" s="191" t="s">
        <v>2052</v>
      </c>
      <c r="C68" s="192" t="s">
        <v>1995</v>
      </c>
      <c r="D68" s="191">
        <v>0.72</v>
      </c>
      <c r="E68" s="191">
        <v>0.72</v>
      </c>
      <c r="F68" s="191">
        <v>179.53</v>
      </c>
      <c r="G68" s="191">
        <f t="shared" si="0"/>
        <v>129.26</v>
      </c>
      <c r="H68" s="22" t="s">
        <v>2335</v>
      </c>
    </row>
    <row r="69" customHeight="1" spans="1:8">
      <c r="A69" s="36">
        <v>65</v>
      </c>
      <c r="B69" s="191" t="s">
        <v>2388</v>
      </c>
      <c r="C69" s="192" t="s">
        <v>1945</v>
      </c>
      <c r="D69" s="191">
        <v>3.95</v>
      </c>
      <c r="E69" s="191">
        <v>3.95</v>
      </c>
      <c r="F69" s="191">
        <v>179.53</v>
      </c>
      <c r="G69" s="191">
        <f t="shared" ref="G69:G132" si="1">ROUND(E69*F69,2)</f>
        <v>709.14</v>
      </c>
      <c r="H69" s="22" t="s">
        <v>2335</v>
      </c>
    </row>
    <row r="70" customHeight="1" spans="1:8">
      <c r="A70" s="36">
        <v>66</v>
      </c>
      <c r="B70" s="191" t="s">
        <v>2389</v>
      </c>
      <c r="C70" s="192" t="s">
        <v>1874</v>
      </c>
      <c r="D70" s="191">
        <v>1.69</v>
      </c>
      <c r="E70" s="191">
        <v>1.69</v>
      </c>
      <c r="F70" s="191">
        <v>179.53</v>
      </c>
      <c r="G70" s="191">
        <f t="shared" si="1"/>
        <v>303.41</v>
      </c>
      <c r="H70" s="22" t="s">
        <v>2335</v>
      </c>
    </row>
    <row r="71" customHeight="1" spans="1:8">
      <c r="A71" s="36">
        <v>67</v>
      </c>
      <c r="B71" s="191" t="s">
        <v>2390</v>
      </c>
      <c r="C71" s="192" t="s">
        <v>2258</v>
      </c>
      <c r="D71" s="191">
        <v>2.94</v>
      </c>
      <c r="E71" s="191">
        <v>2.94</v>
      </c>
      <c r="F71" s="191">
        <v>179.53</v>
      </c>
      <c r="G71" s="191">
        <f t="shared" si="1"/>
        <v>527.82</v>
      </c>
      <c r="H71" s="22" t="s">
        <v>2335</v>
      </c>
    </row>
    <row r="72" customHeight="1" spans="1:8">
      <c r="A72" s="36">
        <v>68</v>
      </c>
      <c r="B72" s="191" t="s">
        <v>2391</v>
      </c>
      <c r="C72" s="192" t="s">
        <v>1922</v>
      </c>
      <c r="D72" s="191">
        <v>4.81</v>
      </c>
      <c r="E72" s="191">
        <v>4.81</v>
      </c>
      <c r="F72" s="191">
        <v>179.53</v>
      </c>
      <c r="G72" s="191">
        <f t="shared" si="1"/>
        <v>863.54</v>
      </c>
      <c r="H72" s="22" t="s">
        <v>2335</v>
      </c>
    </row>
    <row r="73" customHeight="1" spans="1:8">
      <c r="A73" s="36">
        <v>69</v>
      </c>
      <c r="B73" s="191" t="s">
        <v>2392</v>
      </c>
      <c r="C73" s="192" t="s">
        <v>2393</v>
      </c>
      <c r="D73" s="191">
        <v>4.71</v>
      </c>
      <c r="E73" s="191">
        <v>4.71</v>
      </c>
      <c r="F73" s="191">
        <v>179.53</v>
      </c>
      <c r="G73" s="191">
        <f t="shared" si="1"/>
        <v>845.59</v>
      </c>
      <c r="H73" s="22" t="s">
        <v>2335</v>
      </c>
    </row>
    <row r="74" customHeight="1" spans="1:8">
      <c r="A74" s="36">
        <v>70</v>
      </c>
      <c r="B74" s="191" t="s">
        <v>2394</v>
      </c>
      <c r="C74" s="192" t="s">
        <v>1956</v>
      </c>
      <c r="D74" s="191">
        <v>1.35</v>
      </c>
      <c r="E74" s="191">
        <v>1.35</v>
      </c>
      <c r="F74" s="191">
        <v>179.53</v>
      </c>
      <c r="G74" s="191">
        <f t="shared" si="1"/>
        <v>242.37</v>
      </c>
      <c r="H74" s="22" t="s">
        <v>2335</v>
      </c>
    </row>
    <row r="75" customHeight="1" spans="1:8">
      <c r="A75" s="36">
        <v>71</v>
      </c>
      <c r="B75" s="191" t="s">
        <v>2395</v>
      </c>
      <c r="C75" s="192" t="s">
        <v>1922</v>
      </c>
      <c r="D75" s="191">
        <v>4.76</v>
      </c>
      <c r="E75" s="191">
        <v>4.76</v>
      </c>
      <c r="F75" s="191">
        <v>179.53</v>
      </c>
      <c r="G75" s="191">
        <f t="shared" si="1"/>
        <v>854.56</v>
      </c>
      <c r="H75" s="22" t="s">
        <v>2335</v>
      </c>
    </row>
    <row r="76" customHeight="1" spans="1:8">
      <c r="A76" s="36">
        <v>72</v>
      </c>
      <c r="B76" s="191" t="s">
        <v>2396</v>
      </c>
      <c r="C76" s="192" t="s">
        <v>1986</v>
      </c>
      <c r="D76" s="191">
        <v>0.19</v>
      </c>
      <c r="E76" s="191">
        <v>0.19</v>
      </c>
      <c r="F76" s="191">
        <v>179.53</v>
      </c>
      <c r="G76" s="191">
        <f t="shared" si="1"/>
        <v>34.11</v>
      </c>
      <c r="H76" s="22" t="s">
        <v>2335</v>
      </c>
    </row>
    <row r="77" customHeight="1" spans="1:8">
      <c r="A77" s="36">
        <v>73</v>
      </c>
      <c r="B77" s="191" t="s">
        <v>2093</v>
      </c>
      <c r="C77" s="192" t="s">
        <v>1890</v>
      </c>
      <c r="D77" s="191">
        <v>5.19</v>
      </c>
      <c r="E77" s="191">
        <v>5.19</v>
      </c>
      <c r="F77" s="191">
        <v>179.53</v>
      </c>
      <c r="G77" s="191">
        <f t="shared" si="1"/>
        <v>931.76</v>
      </c>
      <c r="H77" s="22" t="s">
        <v>2335</v>
      </c>
    </row>
    <row r="78" customHeight="1" spans="1:8">
      <c r="A78" s="36">
        <v>74</v>
      </c>
      <c r="B78" s="191" t="s">
        <v>2397</v>
      </c>
      <c r="C78" s="192" t="s">
        <v>2042</v>
      </c>
      <c r="D78" s="191">
        <v>3.66</v>
      </c>
      <c r="E78" s="191">
        <v>3.66</v>
      </c>
      <c r="F78" s="191">
        <v>179.53</v>
      </c>
      <c r="G78" s="191">
        <f t="shared" si="1"/>
        <v>657.08</v>
      </c>
      <c r="H78" s="22" t="s">
        <v>2335</v>
      </c>
    </row>
    <row r="79" customHeight="1" spans="1:8">
      <c r="A79" s="36">
        <v>75</v>
      </c>
      <c r="B79" s="191" t="s">
        <v>2036</v>
      </c>
      <c r="C79" s="192" t="s">
        <v>2003</v>
      </c>
      <c r="D79" s="191">
        <v>2.89</v>
      </c>
      <c r="E79" s="191">
        <v>2.89</v>
      </c>
      <c r="F79" s="191">
        <v>179.53</v>
      </c>
      <c r="G79" s="191">
        <f t="shared" si="1"/>
        <v>518.84</v>
      </c>
      <c r="H79" s="22" t="s">
        <v>2335</v>
      </c>
    </row>
    <row r="80" customHeight="1" spans="1:8">
      <c r="A80" s="36">
        <v>76</v>
      </c>
      <c r="B80" s="191" t="s">
        <v>2398</v>
      </c>
      <c r="C80" s="192" t="s">
        <v>1956</v>
      </c>
      <c r="D80" s="191">
        <v>4.46</v>
      </c>
      <c r="E80" s="191">
        <v>4.46</v>
      </c>
      <c r="F80" s="191">
        <v>179.53</v>
      </c>
      <c r="G80" s="191">
        <f t="shared" si="1"/>
        <v>800.7</v>
      </c>
      <c r="H80" s="22" t="s">
        <v>2335</v>
      </c>
    </row>
    <row r="81" customHeight="1" spans="1:8">
      <c r="A81" s="36">
        <v>77</v>
      </c>
      <c r="B81" s="191" t="s">
        <v>2399</v>
      </c>
      <c r="C81" s="192" t="s">
        <v>1864</v>
      </c>
      <c r="D81" s="191">
        <v>0.56</v>
      </c>
      <c r="E81" s="191">
        <v>0.56</v>
      </c>
      <c r="F81" s="191">
        <v>179.53</v>
      </c>
      <c r="G81" s="191">
        <f t="shared" si="1"/>
        <v>100.54</v>
      </c>
      <c r="H81" s="22" t="s">
        <v>2335</v>
      </c>
    </row>
    <row r="82" customHeight="1" spans="1:8">
      <c r="A82" s="36">
        <v>78</v>
      </c>
      <c r="B82" s="191" t="s">
        <v>2400</v>
      </c>
      <c r="C82" s="192" t="s">
        <v>1956</v>
      </c>
      <c r="D82" s="191">
        <v>3.68</v>
      </c>
      <c r="E82" s="191">
        <v>3.68</v>
      </c>
      <c r="F82" s="191">
        <v>179.53</v>
      </c>
      <c r="G82" s="191">
        <f t="shared" si="1"/>
        <v>660.67</v>
      </c>
      <c r="H82" s="22" t="s">
        <v>2335</v>
      </c>
    </row>
    <row r="83" customHeight="1" spans="1:8">
      <c r="A83" s="36">
        <v>79</v>
      </c>
      <c r="B83" s="191" t="s">
        <v>2401</v>
      </c>
      <c r="C83" s="192" t="s">
        <v>1914</v>
      </c>
      <c r="D83" s="191">
        <v>5.41</v>
      </c>
      <c r="E83" s="191">
        <v>5.41</v>
      </c>
      <c r="F83" s="191">
        <v>179.53</v>
      </c>
      <c r="G83" s="191">
        <f t="shared" si="1"/>
        <v>971.26</v>
      </c>
      <c r="H83" s="22" t="s">
        <v>2335</v>
      </c>
    </row>
    <row r="84" customHeight="1" spans="1:8">
      <c r="A84" s="36">
        <v>80</v>
      </c>
      <c r="B84" s="191" t="s">
        <v>1628</v>
      </c>
      <c r="C84" s="192" t="s">
        <v>1876</v>
      </c>
      <c r="D84" s="191">
        <v>4.21</v>
      </c>
      <c r="E84" s="191">
        <v>4.21</v>
      </c>
      <c r="F84" s="191">
        <v>179.53</v>
      </c>
      <c r="G84" s="191">
        <f t="shared" si="1"/>
        <v>755.82</v>
      </c>
      <c r="H84" s="22" t="s">
        <v>2335</v>
      </c>
    </row>
    <row r="85" customHeight="1" spans="1:8">
      <c r="A85" s="36">
        <v>81</v>
      </c>
      <c r="B85" s="191" t="s">
        <v>2402</v>
      </c>
      <c r="C85" s="192" t="s">
        <v>1876</v>
      </c>
      <c r="D85" s="191">
        <v>1.76</v>
      </c>
      <c r="E85" s="191">
        <v>1.76</v>
      </c>
      <c r="F85" s="191">
        <v>179.53</v>
      </c>
      <c r="G85" s="191">
        <f t="shared" si="1"/>
        <v>315.97</v>
      </c>
      <c r="H85" s="22" t="s">
        <v>2335</v>
      </c>
    </row>
    <row r="86" customHeight="1" spans="1:8">
      <c r="A86" s="36">
        <v>82</v>
      </c>
      <c r="B86" s="191" t="s">
        <v>2403</v>
      </c>
      <c r="C86" s="192" t="s">
        <v>1898</v>
      </c>
      <c r="D86" s="191">
        <v>2.23</v>
      </c>
      <c r="E86" s="191">
        <v>2.23</v>
      </c>
      <c r="F86" s="191">
        <v>179.53</v>
      </c>
      <c r="G86" s="191">
        <f t="shared" si="1"/>
        <v>400.35</v>
      </c>
      <c r="H86" s="22" t="s">
        <v>2335</v>
      </c>
    </row>
    <row r="87" customHeight="1" spans="1:8">
      <c r="A87" s="36">
        <v>83</v>
      </c>
      <c r="B87" s="191" t="s">
        <v>1594</v>
      </c>
      <c r="C87" s="192" t="s">
        <v>1933</v>
      </c>
      <c r="D87" s="191">
        <v>2.53</v>
      </c>
      <c r="E87" s="191">
        <v>2.53</v>
      </c>
      <c r="F87" s="191">
        <v>179.53</v>
      </c>
      <c r="G87" s="191">
        <f t="shared" si="1"/>
        <v>454.21</v>
      </c>
      <c r="H87" s="22" t="s">
        <v>2335</v>
      </c>
    </row>
    <row r="88" customHeight="1" spans="1:8">
      <c r="A88" s="36">
        <v>84</v>
      </c>
      <c r="B88" s="191" t="s">
        <v>2404</v>
      </c>
      <c r="C88" s="192" t="s">
        <v>1888</v>
      </c>
      <c r="D88" s="191">
        <v>3.83</v>
      </c>
      <c r="E88" s="191">
        <v>3.83</v>
      </c>
      <c r="F88" s="191">
        <v>179.53</v>
      </c>
      <c r="G88" s="191">
        <f t="shared" si="1"/>
        <v>687.6</v>
      </c>
      <c r="H88" s="22" t="s">
        <v>2335</v>
      </c>
    </row>
    <row r="89" ht="26" customHeight="1" spans="1:8">
      <c r="A89" s="36">
        <v>85</v>
      </c>
      <c r="B89" s="191" t="s">
        <v>1132</v>
      </c>
      <c r="C89" s="192" t="s">
        <v>1890</v>
      </c>
      <c r="D89" s="191">
        <v>4.33</v>
      </c>
      <c r="E89" s="191">
        <v>4.33</v>
      </c>
      <c r="F89" s="191">
        <v>179.53</v>
      </c>
      <c r="G89" s="191">
        <f t="shared" si="1"/>
        <v>777.36</v>
      </c>
      <c r="H89" s="22" t="s">
        <v>2335</v>
      </c>
    </row>
    <row r="90" customHeight="1" spans="1:8">
      <c r="A90" s="36">
        <v>86</v>
      </c>
      <c r="B90" s="191" t="s">
        <v>2405</v>
      </c>
      <c r="C90" s="192" t="s">
        <v>1903</v>
      </c>
      <c r="D90" s="191">
        <v>5.24</v>
      </c>
      <c r="E90" s="191">
        <v>5.24</v>
      </c>
      <c r="F90" s="191">
        <v>179.53</v>
      </c>
      <c r="G90" s="191">
        <f t="shared" si="1"/>
        <v>940.74</v>
      </c>
      <c r="H90" s="22" t="s">
        <v>2335</v>
      </c>
    </row>
    <row r="91" customHeight="1" spans="1:8">
      <c r="A91" s="36">
        <v>87</v>
      </c>
      <c r="B91" s="191" t="s">
        <v>2406</v>
      </c>
      <c r="C91" s="192" t="s">
        <v>2174</v>
      </c>
      <c r="D91" s="191">
        <v>3.92</v>
      </c>
      <c r="E91" s="191">
        <v>3.92</v>
      </c>
      <c r="F91" s="191">
        <v>179.53</v>
      </c>
      <c r="G91" s="191">
        <f t="shared" si="1"/>
        <v>703.76</v>
      </c>
      <c r="H91" s="22" t="s">
        <v>2335</v>
      </c>
    </row>
    <row r="92" customHeight="1" spans="1:8">
      <c r="A92" s="36">
        <v>88</v>
      </c>
      <c r="B92" s="191" t="s">
        <v>2407</v>
      </c>
      <c r="C92" s="192" t="s">
        <v>1945</v>
      </c>
      <c r="D92" s="191">
        <v>0.54</v>
      </c>
      <c r="E92" s="191">
        <v>0.54</v>
      </c>
      <c r="F92" s="191">
        <v>179.53</v>
      </c>
      <c r="G92" s="191">
        <f t="shared" si="1"/>
        <v>96.95</v>
      </c>
      <c r="H92" s="22" t="s">
        <v>2335</v>
      </c>
    </row>
    <row r="93" customHeight="1" spans="1:8">
      <c r="A93" s="36">
        <v>89</v>
      </c>
      <c r="B93" s="191" t="s">
        <v>2408</v>
      </c>
      <c r="C93" s="192" t="s">
        <v>2214</v>
      </c>
      <c r="D93" s="191">
        <v>4.98</v>
      </c>
      <c r="E93" s="191">
        <v>4.98</v>
      </c>
      <c r="F93" s="191">
        <v>179.53</v>
      </c>
      <c r="G93" s="191">
        <f t="shared" si="1"/>
        <v>894.06</v>
      </c>
      <c r="H93" s="22" t="s">
        <v>2335</v>
      </c>
    </row>
    <row r="94" customHeight="1" spans="1:8">
      <c r="A94" s="36">
        <v>90</v>
      </c>
      <c r="B94" s="191" t="s">
        <v>2409</v>
      </c>
      <c r="C94" s="192" t="s">
        <v>1876</v>
      </c>
      <c r="D94" s="191">
        <v>3.72</v>
      </c>
      <c r="E94" s="191">
        <v>3.72</v>
      </c>
      <c r="F94" s="191">
        <v>179.53</v>
      </c>
      <c r="G94" s="191">
        <f t="shared" si="1"/>
        <v>667.85</v>
      </c>
      <c r="H94" s="22" t="s">
        <v>2335</v>
      </c>
    </row>
    <row r="95" customHeight="1" spans="1:8">
      <c r="A95" s="36">
        <v>91</v>
      </c>
      <c r="B95" s="191" t="s">
        <v>2410</v>
      </c>
      <c r="C95" s="192" t="s">
        <v>2011</v>
      </c>
      <c r="D95" s="191">
        <v>2.22</v>
      </c>
      <c r="E95" s="191">
        <v>2.22</v>
      </c>
      <c r="F95" s="191">
        <v>179.53</v>
      </c>
      <c r="G95" s="191">
        <f t="shared" si="1"/>
        <v>398.56</v>
      </c>
      <c r="H95" s="22" t="s">
        <v>2335</v>
      </c>
    </row>
    <row r="96" customHeight="1" spans="1:8">
      <c r="A96" s="36">
        <v>92</v>
      </c>
      <c r="B96" s="191" t="s">
        <v>2411</v>
      </c>
      <c r="C96" s="192" t="s">
        <v>1876</v>
      </c>
      <c r="D96" s="191">
        <v>1.45</v>
      </c>
      <c r="E96" s="191">
        <v>1.45</v>
      </c>
      <c r="F96" s="191">
        <v>179.53</v>
      </c>
      <c r="G96" s="191">
        <f t="shared" si="1"/>
        <v>260.32</v>
      </c>
      <c r="H96" s="22" t="s">
        <v>2335</v>
      </c>
    </row>
    <row r="97" customHeight="1" spans="1:8">
      <c r="A97" s="36">
        <v>93</v>
      </c>
      <c r="B97" s="191" t="s">
        <v>2412</v>
      </c>
      <c r="C97" s="192" t="s">
        <v>1883</v>
      </c>
      <c r="D97" s="191">
        <v>5.58</v>
      </c>
      <c r="E97" s="191">
        <v>5.58</v>
      </c>
      <c r="F97" s="191">
        <v>179.53</v>
      </c>
      <c r="G97" s="191">
        <f t="shared" si="1"/>
        <v>1001.78</v>
      </c>
      <c r="H97" s="22" t="s">
        <v>2335</v>
      </c>
    </row>
    <row r="98" customHeight="1" spans="1:8">
      <c r="A98" s="36">
        <v>94</v>
      </c>
      <c r="B98" s="191" t="s">
        <v>2413</v>
      </c>
      <c r="C98" s="192" t="s">
        <v>1956</v>
      </c>
      <c r="D98" s="191">
        <v>0.59</v>
      </c>
      <c r="E98" s="191">
        <v>0.59</v>
      </c>
      <c r="F98" s="191">
        <v>179.53</v>
      </c>
      <c r="G98" s="191">
        <f t="shared" si="1"/>
        <v>105.92</v>
      </c>
      <c r="H98" s="22" t="s">
        <v>2335</v>
      </c>
    </row>
    <row r="99" customHeight="1" spans="1:8">
      <c r="A99" s="36">
        <v>95</v>
      </c>
      <c r="B99" s="191" t="s">
        <v>2414</v>
      </c>
      <c r="C99" s="192" t="s">
        <v>1890</v>
      </c>
      <c r="D99" s="191">
        <v>0.89</v>
      </c>
      <c r="E99" s="191">
        <v>0.89</v>
      </c>
      <c r="F99" s="191">
        <v>179.53</v>
      </c>
      <c r="G99" s="191">
        <f t="shared" si="1"/>
        <v>159.78</v>
      </c>
      <c r="H99" s="22" t="s">
        <v>2335</v>
      </c>
    </row>
    <row r="100" customHeight="1" spans="1:8">
      <c r="A100" s="36">
        <v>96</v>
      </c>
      <c r="B100" s="191" t="s">
        <v>2415</v>
      </c>
      <c r="C100" s="192" t="s">
        <v>1883</v>
      </c>
      <c r="D100" s="191">
        <v>0.89</v>
      </c>
      <c r="E100" s="191">
        <v>0.89</v>
      </c>
      <c r="F100" s="191">
        <v>179.53</v>
      </c>
      <c r="G100" s="191">
        <f t="shared" si="1"/>
        <v>159.78</v>
      </c>
      <c r="H100" s="22" t="s">
        <v>2335</v>
      </c>
    </row>
    <row r="101" customHeight="1" spans="1:8">
      <c r="A101" s="36">
        <v>97</v>
      </c>
      <c r="B101" s="191" t="s">
        <v>2416</v>
      </c>
      <c r="C101" s="192" t="s">
        <v>1894</v>
      </c>
      <c r="D101" s="191">
        <v>5.42</v>
      </c>
      <c r="E101" s="191">
        <v>5.42</v>
      </c>
      <c r="F101" s="191">
        <v>179.53</v>
      </c>
      <c r="G101" s="191">
        <f t="shared" si="1"/>
        <v>973.05</v>
      </c>
      <c r="H101" s="22" t="s">
        <v>2335</v>
      </c>
    </row>
    <row r="102" customHeight="1" spans="1:8">
      <c r="A102" s="36">
        <v>98</v>
      </c>
      <c r="B102" s="191" t="s">
        <v>2417</v>
      </c>
      <c r="C102" s="192" t="s">
        <v>1890</v>
      </c>
      <c r="D102" s="191">
        <v>0.54</v>
      </c>
      <c r="E102" s="191">
        <v>0.54</v>
      </c>
      <c r="F102" s="191">
        <v>179.53</v>
      </c>
      <c r="G102" s="191">
        <f t="shared" si="1"/>
        <v>96.95</v>
      </c>
      <c r="H102" s="22" t="s">
        <v>2335</v>
      </c>
    </row>
    <row r="103" customHeight="1" spans="1:8">
      <c r="A103" s="36">
        <v>99</v>
      </c>
      <c r="B103" s="191" t="s">
        <v>2418</v>
      </c>
      <c r="C103" s="192" t="s">
        <v>1903</v>
      </c>
      <c r="D103" s="191">
        <v>5.59</v>
      </c>
      <c r="E103" s="191">
        <v>5.59</v>
      </c>
      <c r="F103" s="191">
        <v>179.53</v>
      </c>
      <c r="G103" s="191">
        <f t="shared" si="1"/>
        <v>1003.57</v>
      </c>
      <c r="H103" s="22" t="s">
        <v>2335</v>
      </c>
    </row>
    <row r="104" ht="29" customHeight="1" spans="1:8">
      <c r="A104" s="36">
        <v>100</v>
      </c>
      <c r="B104" s="191" t="s">
        <v>2419</v>
      </c>
      <c r="C104" s="191" t="s">
        <v>1898</v>
      </c>
      <c r="D104" s="191">
        <v>1.4</v>
      </c>
      <c r="E104" s="191">
        <v>1.4</v>
      </c>
      <c r="F104" s="191">
        <v>179.53</v>
      </c>
      <c r="G104" s="191">
        <f t="shared" si="1"/>
        <v>251.34</v>
      </c>
      <c r="H104" s="22" t="s">
        <v>2420</v>
      </c>
    </row>
    <row r="105" ht="30" customHeight="1" spans="1:8">
      <c r="A105" s="36">
        <v>101</v>
      </c>
      <c r="B105" s="191" t="s">
        <v>2421</v>
      </c>
      <c r="C105" s="191" t="s">
        <v>1914</v>
      </c>
      <c r="D105" s="191">
        <v>2.58</v>
      </c>
      <c r="E105" s="191">
        <v>2.58</v>
      </c>
      <c r="F105" s="191">
        <v>179.53</v>
      </c>
      <c r="G105" s="191">
        <f t="shared" si="1"/>
        <v>463.19</v>
      </c>
      <c r="H105" s="22" t="s">
        <v>2420</v>
      </c>
    </row>
    <row r="106" ht="29" customHeight="1" spans="1:8">
      <c r="A106" s="36">
        <v>102</v>
      </c>
      <c r="B106" s="191" t="s">
        <v>2378</v>
      </c>
      <c r="C106" s="191" t="s">
        <v>1956</v>
      </c>
      <c r="D106" s="191">
        <v>5.84</v>
      </c>
      <c r="E106" s="191">
        <v>5.84</v>
      </c>
      <c r="F106" s="191">
        <v>179.53</v>
      </c>
      <c r="G106" s="191">
        <f t="shared" si="1"/>
        <v>1048.46</v>
      </c>
      <c r="H106" s="22" t="s">
        <v>2420</v>
      </c>
    </row>
    <row r="107" customHeight="1" spans="1:8">
      <c r="A107" s="36">
        <v>103</v>
      </c>
      <c r="B107" s="191" t="s">
        <v>2422</v>
      </c>
      <c r="C107" s="191" t="s">
        <v>2423</v>
      </c>
      <c r="D107" s="191">
        <v>3.11</v>
      </c>
      <c r="E107" s="191">
        <v>3.11</v>
      </c>
      <c r="F107" s="191">
        <v>179.53</v>
      </c>
      <c r="G107" s="191">
        <f t="shared" si="1"/>
        <v>558.34</v>
      </c>
      <c r="H107" s="22" t="s">
        <v>2420</v>
      </c>
    </row>
    <row r="108" customHeight="1" spans="1:8">
      <c r="A108" s="36">
        <v>104</v>
      </c>
      <c r="B108" s="191" t="s">
        <v>2424</v>
      </c>
      <c r="C108" s="191" t="s">
        <v>1914</v>
      </c>
      <c r="D108" s="191">
        <v>0.59</v>
      </c>
      <c r="E108" s="191">
        <v>0.59</v>
      </c>
      <c r="F108" s="191">
        <v>179.53</v>
      </c>
      <c r="G108" s="191">
        <f t="shared" si="1"/>
        <v>105.92</v>
      </c>
      <c r="H108" s="22" t="s">
        <v>2420</v>
      </c>
    </row>
    <row r="109" customHeight="1" spans="1:8">
      <c r="A109" s="36">
        <v>105</v>
      </c>
      <c r="B109" s="191" t="s">
        <v>2425</v>
      </c>
      <c r="C109" s="191" t="s">
        <v>1888</v>
      </c>
      <c r="D109" s="191">
        <v>1.99</v>
      </c>
      <c r="E109" s="191">
        <v>1.99</v>
      </c>
      <c r="F109" s="191">
        <v>179.53</v>
      </c>
      <c r="G109" s="191">
        <f t="shared" si="1"/>
        <v>357.26</v>
      </c>
      <c r="H109" s="22" t="s">
        <v>2420</v>
      </c>
    </row>
    <row r="110" customHeight="1" spans="1:8">
      <c r="A110" s="36">
        <v>106</v>
      </c>
      <c r="B110" s="191" t="s">
        <v>2426</v>
      </c>
      <c r="C110" s="191" t="s">
        <v>2264</v>
      </c>
      <c r="D110" s="191">
        <v>0.76</v>
      </c>
      <c r="E110" s="191">
        <v>0.76</v>
      </c>
      <c r="F110" s="191">
        <v>179.53</v>
      </c>
      <c r="G110" s="191">
        <f t="shared" si="1"/>
        <v>136.44</v>
      </c>
      <c r="H110" s="22" t="s">
        <v>2420</v>
      </c>
    </row>
    <row r="111" ht="27" customHeight="1" spans="1:8">
      <c r="A111" s="36">
        <v>107</v>
      </c>
      <c r="B111" s="191" t="s">
        <v>2427</v>
      </c>
      <c r="C111" s="191" t="s">
        <v>1986</v>
      </c>
      <c r="D111" s="191">
        <v>0.5</v>
      </c>
      <c r="E111" s="191">
        <v>0.5</v>
      </c>
      <c r="F111" s="191">
        <v>179.53</v>
      </c>
      <c r="G111" s="191">
        <f t="shared" si="1"/>
        <v>89.77</v>
      </c>
      <c r="H111" s="22" t="s">
        <v>2420</v>
      </c>
    </row>
    <row r="112" ht="27" customHeight="1" spans="1:8">
      <c r="A112" s="36">
        <v>108</v>
      </c>
      <c r="B112" s="191" t="s">
        <v>2428</v>
      </c>
      <c r="C112" s="191" t="s">
        <v>1168</v>
      </c>
      <c r="D112" s="191">
        <v>1.15</v>
      </c>
      <c r="E112" s="191">
        <v>1.15</v>
      </c>
      <c r="F112" s="191">
        <v>179.53</v>
      </c>
      <c r="G112" s="191">
        <f t="shared" si="1"/>
        <v>206.46</v>
      </c>
      <c r="H112" s="22" t="s">
        <v>2420</v>
      </c>
    </row>
    <row r="113" customHeight="1" spans="1:8">
      <c r="A113" s="36">
        <v>109</v>
      </c>
      <c r="B113" s="191" t="s">
        <v>2429</v>
      </c>
      <c r="C113" s="191" t="s">
        <v>1864</v>
      </c>
      <c r="D113" s="191">
        <v>4.01</v>
      </c>
      <c r="E113" s="191">
        <v>4.01</v>
      </c>
      <c r="F113" s="191">
        <v>179.53</v>
      </c>
      <c r="G113" s="191">
        <f t="shared" si="1"/>
        <v>719.92</v>
      </c>
      <c r="H113" s="22" t="s">
        <v>2420</v>
      </c>
    </row>
    <row r="114" customHeight="1" spans="1:8">
      <c r="A114" s="36">
        <v>110</v>
      </c>
      <c r="B114" s="191" t="s">
        <v>2430</v>
      </c>
      <c r="C114" s="191" t="s">
        <v>1857</v>
      </c>
      <c r="D114" s="191">
        <v>5.65</v>
      </c>
      <c r="E114" s="191">
        <v>5.65</v>
      </c>
      <c r="F114" s="191">
        <v>179.53</v>
      </c>
      <c r="G114" s="191">
        <f t="shared" si="1"/>
        <v>1014.34</v>
      </c>
      <c r="H114" s="22" t="s">
        <v>2420</v>
      </c>
    </row>
    <row r="115" customHeight="1" spans="1:8">
      <c r="A115" s="36">
        <v>111</v>
      </c>
      <c r="B115" s="191" t="s">
        <v>2431</v>
      </c>
      <c r="C115" s="191" t="s">
        <v>1922</v>
      </c>
      <c r="D115" s="191">
        <v>3.25</v>
      </c>
      <c r="E115" s="191">
        <v>3.25</v>
      </c>
      <c r="F115" s="191">
        <v>179.53</v>
      </c>
      <c r="G115" s="191">
        <f t="shared" si="1"/>
        <v>583.47</v>
      </c>
      <c r="H115" s="22" t="s">
        <v>2420</v>
      </c>
    </row>
    <row r="116" customHeight="1" spans="1:8">
      <c r="A116" s="36">
        <v>112</v>
      </c>
      <c r="B116" s="191" t="s">
        <v>2432</v>
      </c>
      <c r="C116" s="191" t="s">
        <v>1888</v>
      </c>
      <c r="D116" s="191">
        <v>1.64</v>
      </c>
      <c r="E116" s="191">
        <v>1.64</v>
      </c>
      <c r="F116" s="191">
        <v>179.53</v>
      </c>
      <c r="G116" s="191">
        <f t="shared" si="1"/>
        <v>294.43</v>
      </c>
      <c r="H116" s="22" t="s">
        <v>2420</v>
      </c>
    </row>
    <row r="117" customHeight="1" spans="1:8">
      <c r="A117" s="36">
        <v>113</v>
      </c>
      <c r="B117" s="191" t="s">
        <v>2433</v>
      </c>
      <c r="C117" s="191" t="s">
        <v>1890</v>
      </c>
      <c r="D117" s="191">
        <v>2.83</v>
      </c>
      <c r="E117" s="191">
        <v>2.83</v>
      </c>
      <c r="F117" s="191">
        <v>179.53</v>
      </c>
      <c r="G117" s="191">
        <f t="shared" si="1"/>
        <v>508.07</v>
      </c>
      <c r="H117" s="22" t="s">
        <v>2420</v>
      </c>
    </row>
    <row r="118" customHeight="1" spans="1:8">
      <c r="A118" s="36">
        <v>114</v>
      </c>
      <c r="B118" s="191" t="s">
        <v>2434</v>
      </c>
      <c r="C118" s="191" t="s">
        <v>1929</v>
      </c>
      <c r="D118" s="191">
        <v>2.4</v>
      </c>
      <c r="E118" s="191">
        <v>2.4</v>
      </c>
      <c r="F118" s="191">
        <v>179.53</v>
      </c>
      <c r="G118" s="191">
        <f t="shared" si="1"/>
        <v>430.87</v>
      </c>
      <c r="H118" s="22" t="s">
        <v>2420</v>
      </c>
    </row>
    <row r="119" customHeight="1" spans="1:8">
      <c r="A119" s="36">
        <v>115</v>
      </c>
      <c r="B119" s="191" t="s">
        <v>2435</v>
      </c>
      <c r="C119" s="191" t="s">
        <v>1866</v>
      </c>
      <c r="D119" s="191">
        <v>3.54</v>
      </c>
      <c r="E119" s="191">
        <v>3.54</v>
      </c>
      <c r="F119" s="191">
        <v>179.53</v>
      </c>
      <c r="G119" s="191">
        <f t="shared" si="1"/>
        <v>635.54</v>
      </c>
      <c r="H119" s="22" t="s">
        <v>2420</v>
      </c>
    </row>
    <row r="120" ht="29" customHeight="1" spans="1:8">
      <c r="A120" s="36">
        <v>116</v>
      </c>
      <c r="B120" s="191" t="s">
        <v>2436</v>
      </c>
      <c r="C120" s="191" t="s">
        <v>1986</v>
      </c>
      <c r="D120" s="191">
        <v>3.33</v>
      </c>
      <c r="E120" s="191">
        <v>3.33</v>
      </c>
      <c r="F120" s="191">
        <v>179.53</v>
      </c>
      <c r="G120" s="191">
        <f t="shared" si="1"/>
        <v>597.83</v>
      </c>
      <c r="H120" s="22" t="s">
        <v>2420</v>
      </c>
    </row>
    <row r="121" customHeight="1" spans="1:8">
      <c r="A121" s="36">
        <v>117</v>
      </c>
      <c r="B121" s="191" t="s">
        <v>2437</v>
      </c>
      <c r="C121" s="191" t="s">
        <v>1954</v>
      </c>
      <c r="D121" s="191">
        <v>5.87</v>
      </c>
      <c r="E121" s="191">
        <v>5.87</v>
      </c>
      <c r="F121" s="191">
        <v>179.53</v>
      </c>
      <c r="G121" s="191">
        <f t="shared" si="1"/>
        <v>1053.84</v>
      </c>
      <c r="H121" s="22" t="s">
        <v>2420</v>
      </c>
    </row>
    <row r="122" customHeight="1" spans="1:8">
      <c r="A122" s="36">
        <v>118</v>
      </c>
      <c r="B122" s="191" t="s">
        <v>2438</v>
      </c>
      <c r="C122" s="191" t="s">
        <v>1922</v>
      </c>
      <c r="D122" s="191">
        <v>1.72</v>
      </c>
      <c r="E122" s="191">
        <v>1.72</v>
      </c>
      <c r="F122" s="191">
        <v>179.53</v>
      </c>
      <c r="G122" s="191">
        <f t="shared" si="1"/>
        <v>308.79</v>
      </c>
      <c r="H122" s="22" t="s">
        <v>2420</v>
      </c>
    </row>
    <row r="123" customHeight="1" spans="1:8">
      <c r="A123" s="36">
        <v>119</v>
      </c>
      <c r="B123" s="191" t="s">
        <v>2439</v>
      </c>
      <c r="C123" s="191" t="s">
        <v>1860</v>
      </c>
      <c r="D123" s="191">
        <v>2.39</v>
      </c>
      <c r="E123" s="191">
        <v>2.39</v>
      </c>
      <c r="F123" s="191">
        <v>179.53</v>
      </c>
      <c r="G123" s="191">
        <f t="shared" si="1"/>
        <v>429.08</v>
      </c>
      <c r="H123" s="22" t="s">
        <v>2420</v>
      </c>
    </row>
    <row r="124" customHeight="1" spans="1:8">
      <c r="A124" s="36">
        <v>120</v>
      </c>
      <c r="B124" s="191" t="s">
        <v>2440</v>
      </c>
      <c r="C124" s="191" t="s">
        <v>2441</v>
      </c>
      <c r="D124" s="191">
        <v>1.51</v>
      </c>
      <c r="E124" s="191">
        <v>1.51</v>
      </c>
      <c r="F124" s="191">
        <v>179.53</v>
      </c>
      <c r="G124" s="191">
        <f t="shared" si="1"/>
        <v>271.09</v>
      </c>
      <c r="H124" s="22" t="s">
        <v>2420</v>
      </c>
    </row>
    <row r="125" customHeight="1" spans="1:8">
      <c r="A125" s="36">
        <v>121</v>
      </c>
      <c r="B125" s="191" t="s">
        <v>2442</v>
      </c>
      <c r="C125" s="191" t="s">
        <v>1903</v>
      </c>
      <c r="D125" s="191">
        <v>3.14</v>
      </c>
      <c r="E125" s="191">
        <v>3.14</v>
      </c>
      <c r="F125" s="191">
        <v>179.53</v>
      </c>
      <c r="G125" s="191">
        <f t="shared" si="1"/>
        <v>563.72</v>
      </c>
      <c r="H125" s="22" t="s">
        <v>2420</v>
      </c>
    </row>
    <row r="126" customHeight="1" spans="1:8">
      <c r="A126" s="36">
        <v>122</v>
      </c>
      <c r="B126" s="191" t="s">
        <v>2443</v>
      </c>
      <c r="C126" s="191" t="s">
        <v>1995</v>
      </c>
      <c r="D126" s="191">
        <v>3.15</v>
      </c>
      <c r="E126" s="191">
        <v>3.15</v>
      </c>
      <c r="F126" s="191">
        <v>179.53</v>
      </c>
      <c r="G126" s="191">
        <f t="shared" si="1"/>
        <v>565.52</v>
      </c>
      <c r="H126" s="22" t="s">
        <v>2420</v>
      </c>
    </row>
    <row r="127" customHeight="1" spans="1:8">
      <c r="A127" s="36">
        <v>123</v>
      </c>
      <c r="B127" s="193" t="s">
        <v>2444</v>
      </c>
      <c r="C127" s="191" t="s">
        <v>1929</v>
      </c>
      <c r="D127" s="191">
        <v>3.19</v>
      </c>
      <c r="E127" s="191">
        <v>3.19</v>
      </c>
      <c r="F127" s="191">
        <v>179.53</v>
      </c>
      <c r="G127" s="191">
        <f t="shared" si="1"/>
        <v>572.7</v>
      </c>
      <c r="H127" s="22" t="s">
        <v>2420</v>
      </c>
    </row>
    <row r="128" customHeight="1" spans="1:8">
      <c r="A128" s="36">
        <v>124</v>
      </c>
      <c r="B128" s="191" t="s">
        <v>2445</v>
      </c>
      <c r="C128" s="191" t="s">
        <v>1864</v>
      </c>
      <c r="D128" s="191">
        <v>3.58</v>
      </c>
      <c r="E128" s="191">
        <v>3.58</v>
      </c>
      <c r="F128" s="191">
        <v>179.53</v>
      </c>
      <c r="G128" s="191">
        <f t="shared" si="1"/>
        <v>642.72</v>
      </c>
      <c r="H128" s="22" t="s">
        <v>2420</v>
      </c>
    </row>
    <row r="129" customHeight="1" spans="1:8">
      <c r="A129" s="36">
        <v>125</v>
      </c>
      <c r="B129" s="191" t="s">
        <v>2446</v>
      </c>
      <c r="C129" s="191" t="s">
        <v>1997</v>
      </c>
      <c r="D129" s="191">
        <v>5.67</v>
      </c>
      <c r="E129" s="191">
        <v>5.67</v>
      </c>
      <c r="F129" s="191">
        <v>179.53</v>
      </c>
      <c r="G129" s="191">
        <f t="shared" si="1"/>
        <v>1017.94</v>
      </c>
      <c r="H129" s="22" t="s">
        <v>2420</v>
      </c>
    </row>
    <row r="130" customHeight="1" spans="1:8">
      <c r="A130" s="36">
        <v>126</v>
      </c>
      <c r="B130" s="191" t="s">
        <v>2447</v>
      </c>
      <c r="C130" s="191" t="s">
        <v>1866</v>
      </c>
      <c r="D130" s="191">
        <v>2.81</v>
      </c>
      <c r="E130" s="191">
        <v>2.81</v>
      </c>
      <c r="F130" s="191">
        <v>179.53</v>
      </c>
      <c r="G130" s="191">
        <f t="shared" si="1"/>
        <v>504.48</v>
      </c>
      <c r="H130" s="22" t="s">
        <v>2420</v>
      </c>
    </row>
    <row r="131" customHeight="1" spans="1:8">
      <c r="A131" s="36">
        <v>127</v>
      </c>
      <c r="B131" s="191" t="s">
        <v>2448</v>
      </c>
      <c r="C131" s="191" t="s">
        <v>1888</v>
      </c>
      <c r="D131" s="191">
        <v>2.96</v>
      </c>
      <c r="E131" s="191">
        <v>2.96</v>
      </c>
      <c r="F131" s="191">
        <v>179.53</v>
      </c>
      <c r="G131" s="191">
        <f t="shared" si="1"/>
        <v>531.41</v>
      </c>
      <c r="H131" s="22" t="s">
        <v>2420</v>
      </c>
    </row>
    <row r="132" customHeight="1" spans="1:8">
      <c r="A132" s="36">
        <v>128</v>
      </c>
      <c r="B132" s="191" t="s">
        <v>2449</v>
      </c>
      <c r="C132" s="191" t="s">
        <v>1894</v>
      </c>
      <c r="D132" s="191">
        <v>1.55</v>
      </c>
      <c r="E132" s="191">
        <v>1.55</v>
      </c>
      <c r="F132" s="191">
        <v>179.53</v>
      </c>
      <c r="G132" s="191">
        <f t="shared" si="1"/>
        <v>278.27</v>
      </c>
      <c r="H132" s="22" t="s">
        <v>2420</v>
      </c>
    </row>
    <row r="133" ht="28" customHeight="1" spans="1:8">
      <c r="A133" s="36">
        <v>129</v>
      </c>
      <c r="B133" s="191" t="s">
        <v>2120</v>
      </c>
      <c r="C133" s="191" t="s">
        <v>1914</v>
      </c>
      <c r="D133" s="191">
        <v>4.28</v>
      </c>
      <c r="E133" s="191">
        <v>4.28</v>
      </c>
      <c r="F133" s="191">
        <v>179.53</v>
      </c>
      <c r="G133" s="191">
        <f t="shared" ref="G133:G196" si="2">ROUND(E133*F133,2)</f>
        <v>768.39</v>
      </c>
      <c r="H133" s="22" t="s">
        <v>2420</v>
      </c>
    </row>
    <row r="134" customHeight="1" spans="1:8">
      <c r="A134" s="36">
        <v>130</v>
      </c>
      <c r="B134" s="191" t="s">
        <v>2450</v>
      </c>
      <c r="C134" s="191" t="s">
        <v>1874</v>
      </c>
      <c r="D134" s="191">
        <v>0.3</v>
      </c>
      <c r="E134" s="191">
        <v>0.3</v>
      </c>
      <c r="F134" s="191">
        <v>179.53</v>
      </c>
      <c r="G134" s="191">
        <f t="shared" si="2"/>
        <v>53.86</v>
      </c>
      <c r="H134" s="22" t="s">
        <v>2420</v>
      </c>
    </row>
    <row r="135" ht="28" customHeight="1" spans="1:8">
      <c r="A135" s="36">
        <v>131</v>
      </c>
      <c r="B135" s="191" t="s">
        <v>2451</v>
      </c>
      <c r="C135" s="191" t="s">
        <v>1956</v>
      </c>
      <c r="D135" s="191">
        <v>0.67</v>
      </c>
      <c r="E135" s="191">
        <v>0.67</v>
      </c>
      <c r="F135" s="191">
        <v>179.53</v>
      </c>
      <c r="G135" s="191">
        <f t="shared" si="2"/>
        <v>120.29</v>
      </c>
      <c r="H135" s="22" t="s">
        <v>2420</v>
      </c>
    </row>
    <row r="136" customHeight="1" spans="1:8">
      <c r="A136" s="36">
        <v>132</v>
      </c>
      <c r="B136" s="191" t="s">
        <v>2452</v>
      </c>
      <c r="C136" s="191" t="s">
        <v>1898</v>
      </c>
      <c r="D136" s="191">
        <v>2.48</v>
      </c>
      <c r="E136" s="191">
        <v>2.48</v>
      </c>
      <c r="F136" s="191">
        <v>179.53</v>
      </c>
      <c r="G136" s="191">
        <f t="shared" si="2"/>
        <v>445.23</v>
      </c>
      <c r="H136" s="22" t="s">
        <v>2420</v>
      </c>
    </row>
    <row r="137" customHeight="1" spans="1:8">
      <c r="A137" s="36">
        <v>133</v>
      </c>
      <c r="B137" s="191" t="s">
        <v>2453</v>
      </c>
      <c r="C137" s="191" t="s">
        <v>1929</v>
      </c>
      <c r="D137" s="191">
        <v>3</v>
      </c>
      <c r="E137" s="191">
        <v>3</v>
      </c>
      <c r="F137" s="191">
        <v>179.53</v>
      </c>
      <c r="G137" s="191">
        <f t="shared" si="2"/>
        <v>538.59</v>
      </c>
      <c r="H137" s="22" t="s">
        <v>2420</v>
      </c>
    </row>
    <row r="138" customHeight="1" spans="1:8">
      <c r="A138" s="36">
        <v>134</v>
      </c>
      <c r="B138" s="191" t="s">
        <v>2454</v>
      </c>
      <c r="C138" s="191" t="s">
        <v>1935</v>
      </c>
      <c r="D138" s="191">
        <v>3.57</v>
      </c>
      <c r="E138" s="191">
        <v>3.57</v>
      </c>
      <c r="F138" s="191">
        <v>179.53</v>
      </c>
      <c r="G138" s="191">
        <f t="shared" si="2"/>
        <v>640.92</v>
      </c>
      <c r="H138" s="22" t="s">
        <v>2420</v>
      </c>
    </row>
    <row r="139" customHeight="1" spans="1:8">
      <c r="A139" s="36">
        <v>135</v>
      </c>
      <c r="B139" s="191" t="s">
        <v>2455</v>
      </c>
      <c r="C139" s="191" t="s">
        <v>1888</v>
      </c>
      <c r="D139" s="191">
        <v>3.85</v>
      </c>
      <c r="E139" s="191">
        <v>3.85</v>
      </c>
      <c r="F139" s="191">
        <v>179.53</v>
      </c>
      <c r="G139" s="191">
        <f t="shared" si="2"/>
        <v>691.19</v>
      </c>
      <c r="H139" s="22" t="s">
        <v>2420</v>
      </c>
    </row>
    <row r="140" customHeight="1" spans="1:8">
      <c r="A140" s="36">
        <v>136</v>
      </c>
      <c r="B140" s="191" t="s">
        <v>2406</v>
      </c>
      <c r="C140" s="191" t="s">
        <v>1866</v>
      </c>
      <c r="D140" s="191">
        <v>1.88</v>
      </c>
      <c r="E140" s="191">
        <v>1.88</v>
      </c>
      <c r="F140" s="191">
        <v>179.53</v>
      </c>
      <c r="G140" s="191">
        <f t="shared" si="2"/>
        <v>337.52</v>
      </c>
      <c r="H140" s="22" t="s">
        <v>2420</v>
      </c>
    </row>
    <row r="141" customHeight="1" spans="1:8">
      <c r="A141" s="36">
        <v>137</v>
      </c>
      <c r="B141" s="191" t="s">
        <v>2456</v>
      </c>
      <c r="C141" s="191" t="s">
        <v>2024</v>
      </c>
      <c r="D141" s="191">
        <v>2.29</v>
      </c>
      <c r="E141" s="191">
        <v>2.29</v>
      </c>
      <c r="F141" s="191">
        <v>179.53</v>
      </c>
      <c r="G141" s="191">
        <f t="shared" si="2"/>
        <v>411.12</v>
      </c>
      <c r="H141" s="22" t="s">
        <v>2420</v>
      </c>
    </row>
    <row r="142" customHeight="1" spans="1:8">
      <c r="A142" s="36">
        <v>138</v>
      </c>
      <c r="B142" s="191" t="s">
        <v>2457</v>
      </c>
      <c r="C142" s="191" t="s">
        <v>1903</v>
      </c>
      <c r="D142" s="191">
        <v>0.9</v>
      </c>
      <c r="E142" s="191">
        <v>0.9</v>
      </c>
      <c r="F142" s="191">
        <v>179.53</v>
      </c>
      <c r="G142" s="191">
        <f t="shared" si="2"/>
        <v>161.58</v>
      </c>
      <c r="H142" s="22" t="s">
        <v>2420</v>
      </c>
    </row>
    <row r="143" customHeight="1" spans="1:8">
      <c r="A143" s="36">
        <v>139</v>
      </c>
      <c r="B143" s="191" t="s">
        <v>2458</v>
      </c>
      <c r="C143" s="191" t="s">
        <v>1880</v>
      </c>
      <c r="D143" s="191">
        <v>2.27</v>
      </c>
      <c r="E143" s="191">
        <v>2.27</v>
      </c>
      <c r="F143" s="191">
        <v>179.53</v>
      </c>
      <c r="G143" s="191">
        <f t="shared" si="2"/>
        <v>407.53</v>
      </c>
      <c r="H143" s="22" t="s">
        <v>2420</v>
      </c>
    </row>
    <row r="144" customHeight="1" spans="1:8">
      <c r="A144" s="36">
        <v>140</v>
      </c>
      <c r="B144" s="191" t="s">
        <v>2459</v>
      </c>
      <c r="C144" s="191" t="s">
        <v>2087</v>
      </c>
      <c r="D144" s="191">
        <v>2</v>
      </c>
      <c r="E144" s="191">
        <v>2</v>
      </c>
      <c r="F144" s="191">
        <v>179.53</v>
      </c>
      <c r="G144" s="191">
        <f t="shared" si="2"/>
        <v>359.06</v>
      </c>
      <c r="H144" s="22" t="s">
        <v>2420</v>
      </c>
    </row>
    <row r="145" customHeight="1" spans="1:8">
      <c r="A145" s="36">
        <v>141</v>
      </c>
      <c r="B145" s="191" t="s">
        <v>2460</v>
      </c>
      <c r="C145" s="191" t="s">
        <v>1929</v>
      </c>
      <c r="D145" s="191">
        <v>1.52</v>
      </c>
      <c r="E145" s="191">
        <v>1.52</v>
      </c>
      <c r="F145" s="191">
        <v>179.53</v>
      </c>
      <c r="G145" s="191">
        <f t="shared" si="2"/>
        <v>272.89</v>
      </c>
      <c r="H145" s="22" t="s">
        <v>2420</v>
      </c>
    </row>
    <row r="146" customHeight="1" spans="1:8">
      <c r="A146" s="36">
        <v>142</v>
      </c>
      <c r="B146" s="191" t="s">
        <v>2461</v>
      </c>
      <c r="C146" s="191" t="s">
        <v>1900</v>
      </c>
      <c r="D146" s="191">
        <v>3.78</v>
      </c>
      <c r="E146" s="191">
        <v>3.78</v>
      </c>
      <c r="F146" s="191">
        <v>179.53</v>
      </c>
      <c r="G146" s="191">
        <f t="shared" si="2"/>
        <v>678.62</v>
      </c>
      <c r="H146" s="22" t="s">
        <v>2420</v>
      </c>
    </row>
    <row r="147" customHeight="1" spans="1:8">
      <c r="A147" s="36">
        <v>143</v>
      </c>
      <c r="B147" s="191" t="s">
        <v>2462</v>
      </c>
      <c r="C147" s="191" t="s">
        <v>2115</v>
      </c>
      <c r="D147" s="191">
        <v>2.51</v>
      </c>
      <c r="E147" s="191">
        <v>2.51</v>
      </c>
      <c r="F147" s="191">
        <v>179.53</v>
      </c>
      <c r="G147" s="191">
        <f t="shared" si="2"/>
        <v>450.62</v>
      </c>
      <c r="H147" s="22" t="s">
        <v>2420</v>
      </c>
    </row>
    <row r="148" customHeight="1" spans="1:8">
      <c r="A148" s="36">
        <v>144</v>
      </c>
      <c r="B148" s="191" t="s">
        <v>2463</v>
      </c>
      <c r="C148" s="191" t="s">
        <v>1876</v>
      </c>
      <c r="D148" s="191">
        <v>3.09</v>
      </c>
      <c r="E148" s="191">
        <v>3.09</v>
      </c>
      <c r="F148" s="191">
        <v>179.53</v>
      </c>
      <c r="G148" s="191">
        <f t="shared" si="2"/>
        <v>554.75</v>
      </c>
      <c r="H148" s="22" t="s">
        <v>2420</v>
      </c>
    </row>
    <row r="149" customHeight="1" spans="1:8">
      <c r="A149" s="36">
        <v>145</v>
      </c>
      <c r="B149" s="191" t="s">
        <v>2464</v>
      </c>
      <c r="C149" s="191" t="s">
        <v>1929</v>
      </c>
      <c r="D149" s="191">
        <v>3.84</v>
      </c>
      <c r="E149" s="191">
        <v>3.84</v>
      </c>
      <c r="F149" s="191">
        <v>179.53</v>
      </c>
      <c r="G149" s="191">
        <f t="shared" si="2"/>
        <v>689.4</v>
      </c>
      <c r="H149" s="22" t="s">
        <v>2420</v>
      </c>
    </row>
    <row r="150" customHeight="1" spans="1:8">
      <c r="A150" s="36">
        <v>146</v>
      </c>
      <c r="B150" s="191" t="s">
        <v>2465</v>
      </c>
      <c r="C150" s="191" t="s">
        <v>1914</v>
      </c>
      <c r="D150" s="191">
        <v>2.52</v>
      </c>
      <c r="E150" s="191">
        <v>2.52</v>
      </c>
      <c r="F150" s="191">
        <v>179.53</v>
      </c>
      <c r="G150" s="191">
        <f t="shared" si="2"/>
        <v>452.42</v>
      </c>
      <c r="H150" s="22" t="s">
        <v>2420</v>
      </c>
    </row>
    <row r="151" customHeight="1" spans="1:8">
      <c r="A151" s="36">
        <v>147</v>
      </c>
      <c r="B151" s="191" t="s">
        <v>2466</v>
      </c>
      <c r="C151" s="191" t="s">
        <v>1866</v>
      </c>
      <c r="D151" s="191">
        <v>2.8</v>
      </c>
      <c r="E151" s="191">
        <v>2.8</v>
      </c>
      <c r="F151" s="191">
        <v>179.53</v>
      </c>
      <c r="G151" s="191">
        <f t="shared" si="2"/>
        <v>502.68</v>
      </c>
      <c r="H151" s="22" t="s">
        <v>2420</v>
      </c>
    </row>
    <row r="152" ht="30" customHeight="1" spans="1:8">
      <c r="A152" s="36">
        <v>148</v>
      </c>
      <c r="B152" s="193" t="s">
        <v>2467</v>
      </c>
      <c r="C152" s="191" t="s">
        <v>1949</v>
      </c>
      <c r="D152" s="191">
        <v>0.73</v>
      </c>
      <c r="E152" s="191">
        <v>0.73</v>
      </c>
      <c r="F152" s="191">
        <v>179.53</v>
      </c>
      <c r="G152" s="191">
        <f t="shared" si="2"/>
        <v>131.06</v>
      </c>
      <c r="H152" s="22" t="s">
        <v>2420</v>
      </c>
    </row>
    <row r="153" customHeight="1" spans="1:8">
      <c r="A153" s="36">
        <v>149</v>
      </c>
      <c r="B153" s="191" t="s">
        <v>2468</v>
      </c>
      <c r="C153" s="191" t="s">
        <v>2051</v>
      </c>
      <c r="D153" s="191">
        <v>4.37</v>
      </c>
      <c r="E153" s="191">
        <v>4.37</v>
      </c>
      <c r="F153" s="191">
        <v>179.53</v>
      </c>
      <c r="G153" s="191">
        <f t="shared" si="2"/>
        <v>784.55</v>
      </c>
      <c r="H153" s="22" t="s">
        <v>2420</v>
      </c>
    </row>
    <row r="154" ht="27" customHeight="1" spans="1:8">
      <c r="A154" s="36">
        <v>150</v>
      </c>
      <c r="B154" s="191" t="s">
        <v>2469</v>
      </c>
      <c r="C154" s="191" t="s">
        <v>1870</v>
      </c>
      <c r="D154" s="191">
        <v>5.47</v>
      </c>
      <c r="E154" s="191">
        <v>5.47</v>
      </c>
      <c r="F154" s="191">
        <v>179.53</v>
      </c>
      <c r="G154" s="191">
        <f t="shared" si="2"/>
        <v>982.03</v>
      </c>
      <c r="H154" s="22" t="s">
        <v>2420</v>
      </c>
    </row>
    <row r="155" ht="30" customHeight="1" spans="1:8">
      <c r="A155" s="36">
        <v>151</v>
      </c>
      <c r="B155" s="191" t="s">
        <v>2470</v>
      </c>
      <c r="C155" s="191" t="s">
        <v>1866</v>
      </c>
      <c r="D155" s="191">
        <v>3.36</v>
      </c>
      <c r="E155" s="191">
        <v>3.36</v>
      </c>
      <c r="F155" s="191">
        <v>179.53</v>
      </c>
      <c r="G155" s="191">
        <f t="shared" si="2"/>
        <v>603.22</v>
      </c>
      <c r="H155" s="22" t="s">
        <v>2420</v>
      </c>
    </row>
    <row r="156" customHeight="1" spans="1:8">
      <c r="A156" s="36">
        <v>152</v>
      </c>
      <c r="B156" s="191" t="s">
        <v>2471</v>
      </c>
      <c r="C156" s="191" t="s">
        <v>1989</v>
      </c>
      <c r="D156" s="191">
        <v>2.23</v>
      </c>
      <c r="E156" s="191">
        <v>2.23</v>
      </c>
      <c r="F156" s="191">
        <v>179.53</v>
      </c>
      <c r="G156" s="191">
        <f t="shared" si="2"/>
        <v>400.35</v>
      </c>
      <c r="H156" s="22" t="s">
        <v>2420</v>
      </c>
    </row>
    <row r="157" ht="27" customHeight="1" spans="1:8">
      <c r="A157" s="36">
        <v>153</v>
      </c>
      <c r="B157" s="23" t="s">
        <v>2472</v>
      </c>
      <c r="C157" s="23" t="s">
        <v>2393</v>
      </c>
      <c r="D157" s="22">
        <v>5.5</v>
      </c>
      <c r="E157" s="194">
        <v>5.5</v>
      </c>
      <c r="F157" s="191">
        <v>179.53</v>
      </c>
      <c r="G157" s="191">
        <f t="shared" si="2"/>
        <v>987.42</v>
      </c>
      <c r="H157" s="22" t="s">
        <v>2473</v>
      </c>
    </row>
    <row r="158" customHeight="1" spans="1:8">
      <c r="A158" s="36">
        <v>154</v>
      </c>
      <c r="B158" s="23" t="s">
        <v>2474</v>
      </c>
      <c r="C158" s="23" t="s">
        <v>1866</v>
      </c>
      <c r="D158" s="22">
        <v>3.36</v>
      </c>
      <c r="E158" s="194">
        <v>3.36</v>
      </c>
      <c r="F158" s="191">
        <v>179.53</v>
      </c>
      <c r="G158" s="191">
        <f t="shared" si="2"/>
        <v>603.22</v>
      </c>
      <c r="H158" s="22" t="s">
        <v>2473</v>
      </c>
    </row>
    <row r="159" customHeight="1" spans="1:8">
      <c r="A159" s="36">
        <v>155</v>
      </c>
      <c r="B159" s="23" t="s">
        <v>2475</v>
      </c>
      <c r="C159" s="23" t="s">
        <v>1898</v>
      </c>
      <c r="D159" s="22">
        <v>2.42</v>
      </c>
      <c r="E159" s="194">
        <v>2.42</v>
      </c>
      <c r="F159" s="191">
        <v>179.53</v>
      </c>
      <c r="G159" s="191">
        <f t="shared" si="2"/>
        <v>434.46</v>
      </c>
      <c r="H159" s="22" t="s">
        <v>2473</v>
      </c>
    </row>
    <row r="160" customHeight="1" spans="1:8">
      <c r="A160" s="36">
        <v>156</v>
      </c>
      <c r="B160" s="23" t="s">
        <v>2476</v>
      </c>
      <c r="C160" s="23" t="s">
        <v>1860</v>
      </c>
      <c r="D160" s="22">
        <v>4.19</v>
      </c>
      <c r="E160" s="194">
        <v>4.19</v>
      </c>
      <c r="F160" s="191">
        <v>179.53</v>
      </c>
      <c r="G160" s="191">
        <f t="shared" si="2"/>
        <v>752.23</v>
      </c>
      <c r="H160" s="22" t="s">
        <v>2473</v>
      </c>
    </row>
    <row r="161" customHeight="1" spans="1:8">
      <c r="A161" s="36">
        <v>157</v>
      </c>
      <c r="B161" s="23" t="s">
        <v>2477</v>
      </c>
      <c r="C161" s="23" t="s">
        <v>2115</v>
      </c>
      <c r="D161" s="22">
        <v>2.6</v>
      </c>
      <c r="E161" s="194">
        <v>2.6</v>
      </c>
      <c r="F161" s="191">
        <v>179.53</v>
      </c>
      <c r="G161" s="191">
        <f t="shared" si="2"/>
        <v>466.78</v>
      </c>
      <c r="H161" s="22" t="s">
        <v>2473</v>
      </c>
    </row>
    <row r="162" customHeight="1" spans="1:8">
      <c r="A162" s="36">
        <v>158</v>
      </c>
      <c r="B162" s="23" t="s">
        <v>2478</v>
      </c>
      <c r="C162" s="23" t="s">
        <v>1864</v>
      </c>
      <c r="D162" s="22">
        <v>4.92</v>
      </c>
      <c r="E162" s="194">
        <v>4.92</v>
      </c>
      <c r="F162" s="191">
        <v>179.53</v>
      </c>
      <c r="G162" s="191">
        <f t="shared" si="2"/>
        <v>883.29</v>
      </c>
      <c r="H162" s="22" t="s">
        <v>2473</v>
      </c>
    </row>
    <row r="163" customHeight="1" spans="1:8">
      <c r="A163" s="36">
        <v>159</v>
      </c>
      <c r="B163" s="23" t="s">
        <v>2479</v>
      </c>
      <c r="C163" s="23" t="s">
        <v>1903</v>
      </c>
      <c r="D163" s="22">
        <v>5.34</v>
      </c>
      <c r="E163" s="194">
        <v>5.34</v>
      </c>
      <c r="F163" s="191">
        <v>179.53</v>
      </c>
      <c r="G163" s="191">
        <f t="shared" si="2"/>
        <v>958.69</v>
      </c>
      <c r="H163" s="22" t="s">
        <v>2473</v>
      </c>
    </row>
    <row r="164" customHeight="1" spans="1:8">
      <c r="A164" s="36">
        <v>160</v>
      </c>
      <c r="B164" s="23" t="s">
        <v>2480</v>
      </c>
      <c r="C164" s="23" t="s">
        <v>1935</v>
      </c>
      <c r="D164" s="22">
        <v>4.74</v>
      </c>
      <c r="E164" s="194">
        <v>4.74</v>
      </c>
      <c r="F164" s="191">
        <v>179.53</v>
      </c>
      <c r="G164" s="191">
        <f t="shared" si="2"/>
        <v>850.97</v>
      </c>
      <c r="H164" s="22" t="s">
        <v>2473</v>
      </c>
    </row>
    <row r="165" customHeight="1" spans="1:8">
      <c r="A165" s="36">
        <v>161</v>
      </c>
      <c r="B165" s="23" t="s">
        <v>2481</v>
      </c>
      <c r="C165" s="23" t="s">
        <v>1962</v>
      </c>
      <c r="D165" s="22">
        <v>4.82</v>
      </c>
      <c r="E165" s="194">
        <v>4.82</v>
      </c>
      <c r="F165" s="191">
        <v>179.53</v>
      </c>
      <c r="G165" s="191">
        <f t="shared" si="2"/>
        <v>865.33</v>
      </c>
      <c r="H165" s="22" t="s">
        <v>2473</v>
      </c>
    </row>
    <row r="166" customHeight="1" spans="1:8">
      <c r="A166" s="36">
        <v>162</v>
      </c>
      <c r="B166" s="23" t="s">
        <v>2482</v>
      </c>
      <c r="C166" s="23" t="s">
        <v>1894</v>
      </c>
      <c r="D166" s="22">
        <v>4.58</v>
      </c>
      <c r="E166" s="194">
        <v>4.58</v>
      </c>
      <c r="F166" s="191">
        <v>179.53</v>
      </c>
      <c r="G166" s="191">
        <f t="shared" si="2"/>
        <v>822.25</v>
      </c>
      <c r="H166" s="22" t="s">
        <v>2473</v>
      </c>
    </row>
    <row r="167" customHeight="1" spans="1:8">
      <c r="A167" s="36">
        <v>163</v>
      </c>
      <c r="B167" s="23" t="s">
        <v>2483</v>
      </c>
      <c r="C167" s="23" t="s">
        <v>1935</v>
      </c>
      <c r="D167" s="22">
        <v>3.42</v>
      </c>
      <c r="E167" s="194">
        <v>3.42</v>
      </c>
      <c r="F167" s="191">
        <v>179.53</v>
      </c>
      <c r="G167" s="191">
        <f t="shared" si="2"/>
        <v>613.99</v>
      </c>
      <c r="H167" s="22" t="s">
        <v>2473</v>
      </c>
    </row>
    <row r="168" customHeight="1" spans="1:8">
      <c r="A168" s="36">
        <v>164</v>
      </c>
      <c r="B168" s="23" t="s">
        <v>2484</v>
      </c>
      <c r="C168" s="23" t="s">
        <v>1876</v>
      </c>
      <c r="D168" s="22">
        <v>4.08</v>
      </c>
      <c r="E168" s="194">
        <v>4.08</v>
      </c>
      <c r="F168" s="191">
        <v>179.53</v>
      </c>
      <c r="G168" s="191">
        <f t="shared" si="2"/>
        <v>732.48</v>
      </c>
      <c r="H168" s="22" t="s">
        <v>2473</v>
      </c>
    </row>
    <row r="169" customHeight="1" spans="1:8">
      <c r="A169" s="36">
        <v>165</v>
      </c>
      <c r="B169" s="23" t="s">
        <v>2485</v>
      </c>
      <c r="C169" s="23" t="s">
        <v>1956</v>
      </c>
      <c r="D169" s="22">
        <v>1.97</v>
      </c>
      <c r="E169" s="194">
        <v>1.97</v>
      </c>
      <c r="F169" s="191">
        <v>179.53</v>
      </c>
      <c r="G169" s="191">
        <f t="shared" si="2"/>
        <v>353.67</v>
      </c>
      <c r="H169" s="22" t="s">
        <v>2473</v>
      </c>
    </row>
    <row r="170" customHeight="1" spans="1:8">
      <c r="A170" s="36">
        <v>166</v>
      </c>
      <c r="B170" s="23" t="s">
        <v>2486</v>
      </c>
      <c r="C170" s="23" t="s">
        <v>1914</v>
      </c>
      <c r="D170" s="22">
        <v>1.84</v>
      </c>
      <c r="E170" s="194">
        <v>1.84</v>
      </c>
      <c r="F170" s="191">
        <v>179.53</v>
      </c>
      <c r="G170" s="191">
        <f t="shared" si="2"/>
        <v>330.34</v>
      </c>
      <c r="H170" s="22" t="s">
        <v>2473</v>
      </c>
    </row>
    <row r="171" customHeight="1" spans="1:8">
      <c r="A171" s="36">
        <v>167</v>
      </c>
      <c r="B171" s="23" t="s">
        <v>2487</v>
      </c>
      <c r="C171" s="23" t="s">
        <v>1890</v>
      </c>
      <c r="D171" s="22">
        <v>3.71</v>
      </c>
      <c r="E171" s="194">
        <v>3.71</v>
      </c>
      <c r="F171" s="191">
        <v>179.53</v>
      </c>
      <c r="G171" s="191">
        <f t="shared" si="2"/>
        <v>666.06</v>
      </c>
      <c r="H171" s="22" t="s">
        <v>2473</v>
      </c>
    </row>
    <row r="172" customHeight="1" spans="1:8">
      <c r="A172" s="36">
        <v>168</v>
      </c>
      <c r="B172" s="23" t="s">
        <v>2488</v>
      </c>
      <c r="C172" s="23" t="s">
        <v>1894</v>
      </c>
      <c r="D172" s="22">
        <v>1.85</v>
      </c>
      <c r="E172" s="194">
        <v>1.85</v>
      </c>
      <c r="F172" s="191">
        <v>179.53</v>
      </c>
      <c r="G172" s="191">
        <f t="shared" si="2"/>
        <v>332.13</v>
      </c>
      <c r="H172" s="22" t="s">
        <v>2473</v>
      </c>
    </row>
    <row r="173" customHeight="1" spans="1:8">
      <c r="A173" s="36">
        <v>169</v>
      </c>
      <c r="B173" s="23" t="s">
        <v>710</v>
      </c>
      <c r="C173" s="23" t="s">
        <v>1982</v>
      </c>
      <c r="D173" s="22">
        <v>1.4</v>
      </c>
      <c r="E173" s="194">
        <v>1.4</v>
      </c>
      <c r="F173" s="191">
        <v>179.53</v>
      </c>
      <c r="G173" s="191">
        <f t="shared" si="2"/>
        <v>251.34</v>
      </c>
      <c r="H173" s="22" t="s">
        <v>2473</v>
      </c>
    </row>
    <row r="174" customHeight="1" spans="1:8">
      <c r="A174" s="36">
        <v>170</v>
      </c>
      <c r="B174" s="23" t="s">
        <v>2489</v>
      </c>
      <c r="C174" s="23" t="s">
        <v>1954</v>
      </c>
      <c r="D174" s="22">
        <v>1.35</v>
      </c>
      <c r="E174" s="194">
        <v>1.35</v>
      </c>
      <c r="F174" s="191">
        <v>179.53</v>
      </c>
      <c r="G174" s="191">
        <f t="shared" si="2"/>
        <v>242.37</v>
      </c>
      <c r="H174" s="22" t="s">
        <v>2473</v>
      </c>
    </row>
    <row r="175" customHeight="1" spans="1:8">
      <c r="A175" s="36">
        <v>171</v>
      </c>
      <c r="B175" s="23" t="s">
        <v>2490</v>
      </c>
      <c r="C175" s="23" t="s">
        <v>2258</v>
      </c>
      <c r="D175" s="22">
        <v>1.82</v>
      </c>
      <c r="E175" s="194">
        <v>1.82</v>
      </c>
      <c r="F175" s="191">
        <v>179.53</v>
      </c>
      <c r="G175" s="191">
        <f t="shared" si="2"/>
        <v>326.74</v>
      </c>
      <c r="H175" s="22" t="s">
        <v>2473</v>
      </c>
    </row>
    <row r="176" customHeight="1" spans="1:8">
      <c r="A176" s="36">
        <v>172</v>
      </c>
      <c r="B176" s="23" t="s">
        <v>2491</v>
      </c>
      <c r="C176" s="23" t="s">
        <v>1857</v>
      </c>
      <c r="D176" s="22">
        <v>3.26</v>
      </c>
      <c r="E176" s="194">
        <v>3.26</v>
      </c>
      <c r="F176" s="191">
        <v>179.53</v>
      </c>
      <c r="G176" s="191">
        <f t="shared" si="2"/>
        <v>585.27</v>
      </c>
      <c r="H176" s="22" t="s">
        <v>2473</v>
      </c>
    </row>
    <row r="177" customHeight="1" spans="1:8">
      <c r="A177" s="36">
        <v>173</v>
      </c>
      <c r="B177" s="23" t="s">
        <v>2492</v>
      </c>
      <c r="C177" s="23" t="s">
        <v>1929</v>
      </c>
      <c r="D177" s="22">
        <v>5.39</v>
      </c>
      <c r="E177" s="194">
        <v>5.39</v>
      </c>
      <c r="F177" s="191">
        <v>179.53</v>
      </c>
      <c r="G177" s="191">
        <f t="shared" si="2"/>
        <v>967.67</v>
      </c>
      <c r="H177" s="22" t="s">
        <v>2473</v>
      </c>
    </row>
    <row r="178" customHeight="1" spans="1:8">
      <c r="A178" s="36">
        <v>174</v>
      </c>
      <c r="B178" s="23" t="s">
        <v>2493</v>
      </c>
      <c r="C178" s="23" t="s">
        <v>1866</v>
      </c>
      <c r="D178" s="22">
        <v>0.84</v>
      </c>
      <c r="E178" s="194">
        <v>0.84</v>
      </c>
      <c r="F178" s="191">
        <v>179.53</v>
      </c>
      <c r="G178" s="191">
        <f t="shared" si="2"/>
        <v>150.81</v>
      </c>
      <c r="H178" s="22" t="s">
        <v>2473</v>
      </c>
    </row>
    <row r="179" customHeight="1" spans="1:8">
      <c r="A179" s="36">
        <v>175</v>
      </c>
      <c r="B179" s="23" t="s">
        <v>1230</v>
      </c>
      <c r="C179" s="23" t="s">
        <v>1880</v>
      </c>
      <c r="D179" s="22">
        <v>4.84</v>
      </c>
      <c r="E179" s="194">
        <v>4.84</v>
      </c>
      <c r="F179" s="191">
        <v>179.53</v>
      </c>
      <c r="G179" s="191">
        <f t="shared" si="2"/>
        <v>868.93</v>
      </c>
      <c r="H179" s="22" t="s">
        <v>2473</v>
      </c>
    </row>
    <row r="180" customHeight="1" spans="1:8">
      <c r="A180" s="36">
        <v>176</v>
      </c>
      <c r="B180" s="23" t="s">
        <v>2494</v>
      </c>
      <c r="C180" s="23" t="s">
        <v>1886</v>
      </c>
      <c r="D180" s="22">
        <v>4.44</v>
      </c>
      <c r="E180" s="194">
        <v>4.44</v>
      </c>
      <c r="F180" s="191">
        <v>179.53</v>
      </c>
      <c r="G180" s="191">
        <f t="shared" si="2"/>
        <v>797.11</v>
      </c>
      <c r="H180" s="22" t="s">
        <v>2473</v>
      </c>
    </row>
    <row r="181" customHeight="1" spans="1:8">
      <c r="A181" s="36">
        <v>177</v>
      </c>
      <c r="B181" s="23" t="s">
        <v>2495</v>
      </c>
      <c r="C181" s="23" t="s">
        <v>1945</v>
      </c>
      <c r="D181" s="22">
        <v>1.91</v>
      </c>
      <c r="E181" s="194">
        <v>1.91</v>
      </c>
      <c r="F181" s="191">
        <v>179.53</v>
      </c>
      <c r="G181" s="191">
        <f t="shared" si="2"/>
        <v>342.9</v>
      </c>
      <c r="H181" s="22" t="s">
        <v>2473</v>
      </c>
    </row>
    <row r="182" customHeight="1" spans="1:8">
      <c r="A182" s="36">
        <v>178</v>
      </c>
      <c r="B182" s="23" t="s">
        <v>2496</v>
      </c>
      <c r="C182" s="23" t="s">
        <v>1866</v>
      </c>
      <c r="D182" s="22">
        <v>2.3</v>
      </c>
      <c r="E182" s="194">
        <v>2.3</v>
      </c>
      <c r="F182" s="191">
        <v>179.53</v>
      </c>
      <c r="G182" s="191">
        <f t="shared" si="2"/>
        <v>412.92</v>
      </c>
      <c r="H182" s="22" t="s">
        <v>2473</v>
      </c>
    </row>
    <row r="183" customHeight="1" spans="1:8">
      <c r="A183" s="36">
        <v>179</v>
      </c>
      <c r="B183" s="23" t="s">
        <v>2497</v>
      </c>
      <c r="C183" s="23" t="s">
        <v>1968</v>
      </c>
      <c r="D183" s="22">
        <v>3.22</v>
      </c>
      <c r="E183" s="194">
        <v>3.22</v>
      </c>
      <c r="F183" s="191">
        <v>179.53</v>
      </c>
      <c r="G183" s="191">
        <f t="shared" si="2"/>
        <v>578.09</v>
      </c>
      <c r="H183" s="22" t="s">
        <v>2473</v>
      </c>
    </row>
    <row r="184" customHeight="1" spans="1:8">
      <c r="A184" s="36">
        <v>180</v>
      </c>
      <c r="B184" s="23" t="s">
        <v>2498</v>
      </c>
      <c r="C184" s="23" t="s">
        <v>2115</v>
      </c>
      <c r="D184" s="22">
        <v>1.63</v>
      </c>
      <c r="E184" s="194">
        <v>1.63</v>
      </c>
      <c r="F184" s="191">
        <v>179.53</v>
      </c>
      <c r="G184" s="191">
        <f t="shared" si="2"/>
        <v>292.63</v>
      </c>
      <c r="H184" s="22" t="s">
        <v>2473</v>
      </c>
    </row>
    <row r="185" customHeight="1" spans="1:8">
      <c r="A185" s="36">
        <v>181</v>
      </c>
      <c r="B185" s="23" t="s">
        <v>2499</v>
      </c>
      <c r="C185" s="23" t="s">
        <v>1929</v>
      </c>
      <c r="D185" s="22">
        <v>2.43</v>
      </c>
      <c r="E185" s="194">
        <v>2.43</v>
      </c>
      <c r="F185" s="191">
        <v>179.53</v>
      </c>
      <c r="G185" s="191">
        <f t="shared" si="2"/>
        <v>436.26</v>
      </c>
      <c r="H185" s="22" t="s">
        <v>2473</v>
      </c>
    </row>
    <row r="186" customHeight="1" spans="1:8">
      <c r="A186" s="36">
        <v>182</v>
      </c>
      <c r="B186" s="23" t="s">
        <v>2500</v>
      </c>
      <c r="C186" s="23" t="s">
        <v>1986</v>
      </c>
      <c r="D186" s="22">
        <v>0.61</v>
      </c>
      <c r="E186" s="194">
        <v>0.61</v>
      </c>
      <c r="F186" s="191">
        <v>179.53</v>
      </c>
      <c r="G186" s="191">
        <f t="shared" si="2"/>
        <v>109.51</v>
      </c>
      <c r="H186" s="22" t="s">
        <v>2473</v>
      </c>
    </row>
    <row r="187" customHeight="1" spans="1:8">
      <c r="A187" s="36">
        <v>183</v>
      </c>
      <c r="B187" s="23" t="s">
        <v>2501</v>
      </c>
      <c r="C187" s="23" t="s">
        <v>2115</v>
      </c>
      <c r="D187" s="22">
        <v>3.26</v>
      </c>
      <c r="E187" s="194">
        <v>3.26</v>
      </c>
      <c r="F187" s="191">
        <v>179.53</v>
      </c>
      <c r="G187" s="191">
        <f t="shared" si="2"/>
        <v>585.27</v>
      </c>
      <c r="H187" s="22" t="s">
        <v>2473</v>
      </c>
    </row>
    <row r="188" ht="27" customHeight="1" spans="1:8">
      <c r="A188" s="36">
        <v>184</v>
      </c>
      <c r="B188" s="23" t="s">
        <v>2502</v>
      </c>
      <c r="C188" s="23" t="s">
        <v>1866</v>
      </c>
      <c r="D188" s="22">
        <v>3.25</v>
      </c>
      <c r="E188" s="194">
        <v>3.25</v>
      </c>
      <c r="F188" s="191">
        <v>179.53</v>
      </c>
      <c r="G188" s="191">
        <f t="shared" si="2"/>
        <v>583.47</v>
      </c>
      <c r="H188" s="22" t="s">
        <v>2473</v>
      </c>
    </row>
    <row r="189" customHeight="1" spans="1:8">
      <c r="A189" s="36">
        <v>185</v>
      </c>
      <c r="B189" s="23" t="s">
        <v>2503</v>
      </c>
      <c r="C189" s="23" t="s">
        <v>1870</v>
      </c>
      <c r="D189" s="22">
        <v>3.29</v>
      </c>
      <c r="E189" s="194">
        <v>3.29</v>
      </c>
      <c r="F189" s="191">
        <v>179.53</v>
      </c>
      <c r="G189" s="191">
        <f t="shared" si="2"/>
        <v>590.65</v>
      </c>
      <c r="H189" s="22" t="s">
        <v>2473</v>
      </c>
    </row>
    <row r="190" ht="28" customHeight="1" spans="1:8">
      <c r="A190" s="36">
        <v>186</v>
      </c>
      <c r="B190" s="23" t="s">
        <v>2504</v>
      </c>
      <c r="C190" s="23" t="s">
        <v>1890</v>
      </c>
      <c r="D190" s="22">
        <v>3.3</v>
      </c>
      <c r="E190" s="194">
        <v>3.3</v>
      </c>
      <c r="F190" s="191">
        <v>179.53</v>
      </c>
      <c r="G190" s="191">
        <f t="shared" si="2"/>
        <v>592.45</v>
      </c>
      <c r="H190" s="22" t="s">
        <v>2473</v>
      </c>
    </row>
    <row r="191" ht="27" customHeight="1" spans="1:8">
      <c r="A191" s="36">
        <v>187</v>
      </c>
      <c r="B191" s="23" t="s">
        <v>2505</v>
      </c>
      <c r="C191" s="23" t="s">
        <v>1866</v>
      </c>
      <c r="D191" s="22">
        <v>3.24</v>
      </c>
      <c r="E191" s="194">
        <v>3.24</v>
      </c>
      <c r="F191" s="191">
        <v>179.53</v>
      </c>
      <c r="G191" s="191">
        <f t="shared" si="2"/>
        <v>581.68</v>
      </c>
      <c r="H191" s="22" t="s">
        <v>2473</v>
      </c>
    </row>
    <row r="192" ht="27" customHeight="1" spans="1:8">
      <c r="A192" s="36">
        <v>188</v>
      </c>
      <c r="B192" s="23" t="s">
        <v>2506</v>
      </c>
      <c r="C192" s="23" t="s">
        <v>1890</v>
      </c>
      <c r="D192" s="22">
        <v>2.5</v>
      </c>
      <c r="E192" s="194">
        <v>2.5</v>
      </c>
      <c r="F192" s="191">
        <v>179.53</v>
      </c>
      <c r="G192" s="191">
        <f t="shared" si="2"/>
        <v>448.83</v>
      </c>
      <c r="H192" s="22" t="s">
        <v>2473</v>
      </c>
    </row>
    <row r="193" ht="27" customHeight="1" spans="1:8">
      <c r="A193" s="36">
        <v>189</v>
      </c>
      <c r="B193" s="23" t="s">
        <v>2507</v>
      </c>
      <c r="C193" s="23" t="s">
        <v>2051</v>
      </c>
      <c r="D193" s="22">
        <v>2.06</v>
      </c>
      <c r="E193" s="194">
        <v>2.06</v>
      </c>
      <c r="F193" s="191">
        <v>179.53</v>
      </c>
      <c r="G193" s="191">
        <f t="shared" si="2"/>
        <v>369.83</v>
      </c>
      <c r="H193" s="22" t="s">
        <v>2473</v>
      </c>
    </row>
    <row r="194" ht="29" customHeight="1" spans="1:8">
      <c r="A194" s="36">
        <v>190</v>
      </c>
      <c r="B194" s="23" t="s">
        <v>2508</v>
      </c>
      <c r="C194" s="23" t="s">
        <v>2115</v>
      </c>
      <c r="D194" s="22">
        <v>2.82</v>
      </c>
      <c r="E194" s="194">
        <v>2.82</v>
      </c>
      <c r="F194" s="191">
        <v>179.53</v>
      </c>
      <c r="G194" s="191">
        <f t="shared" si="2"/>
        <v>506.27</v>
      </c>
      <c r="H194" s="22" t="s">
        <v>2473</v>
      </c>
    </row>
    <row r="195" ht="26" customHeight="1" spans="1:8">
      <c r="A195" s="36">
        <v>191</v>
      </c>
      <c r="B195" s="23" t="s">
        <v>2509</v>
      </c>
      <c r="C195" s="23" t="s">
        <v>2037</v>
      </c>
      <c r="D195" s="22">
        <v>2.42</v>
      </c>
      <c r="E195" s="194">
        <v>2.42</v>
      </c>
      <c r="F195" s="191">
        <v>179.53</v>
      </c>
      <c r="G195" s="191">
        <f t="shared" si="2"/>
        <v>434.46</v>
      </c>
      <c r="H195" s="22" t="s">
        <v>2473</v>
      </c>
    </row>
    <row r="196" ht="27" customHeight="1" spans="1:8">
      <c r="A196" s="36">
        <v>192</v>
      </c>
      <c r="B196" s="23" t="s">
        <v>2510</v>
      </c>
      <c r="C196" s="23" t="s">
        <v>1870</v>
      </c>
      <c r="D196" s="22">
        <v>3.71</v>
      </c>
      <c r="E196" s="194">
        <v>3.71</v>
      </c>
      <c r="F196" s="191">
        <v>179.53</v>
      </c>
      <c r="G196" s="191">
        <f t="shared" si="2"/>
        <v>666.06</v>
      </c>
      <c r="H196" s="22" t="s">
        <v>2473</v>
      </c>
    </row>
    <row r="197" ht="29" customHeight="1" spans="1:8">
      <c r="A197" s="36">
        <v>193</v>
      </c>
      <c r="B197" s="23" t="s">
        <v>2511</v>
      </c>
      <c r="C197" s="23" t="s">
        <v>2117</v>
      </c>
      <c r="D197" s="22">
        <v>3.53</v>
      </c>
      <c r="E197" s="194">
        <v>3.53</v>
      </c>
      <c r="F197" s="191">
        <v>179.53</v>
      </c>
      <c r="G197" s="191">
        <f t="shared" ref="G197:G260" si="3">ROUND(E197*F197,2)</f>
        <v>633.74</v>
      </c>
      <c r="H197" s="22" t="s">
        <v>2473</v>
      </c>
    </row>
    <row r="198" ht="28" customHeight="1" spans="1:8">
      <c r="A198" s="36">
        <v>194</v>
      </c>
      <c r="B198" s="23" t="s">
        <v>2512</v>
      </c>
      <c r="C198" s="23" t="s">
        <v>1890</v>
      </c>
      <c r="D198" s="22">
        <v>4.39</v>
      </c>
      <c r="E198" s="194">
        <v>4.39</v>
      </c>
      <c r="F198" s="191">
        <v>179.53</v>
      </c>
      <c r="G198" s="191">
        <f t="shared" si="3"/>
        <v>788.14</v>
      </c>
      <c r="H198" s="22" t="s">
        <v>2473</v>
      </c>
    </row>
    <row r="199" ht="28" customHeight="1" spans="1:8">
      <c r="A199" s="36">
        <v>195</v>
      </c>
      <c r="B199" s="23" t="s">
        <v>2513</v>
      </c>
      <c r="C199" s="23" t="s">
        <v>1945</v>
      </c>
      <c r="D199" s="22">
        <v>2.63</v>
      </c>
      <c r="E199" s="22">
        <v>2.63</v>
      </c>
      <c r="F199" s="191">
        <v>179.53</v>
      </c>
      <c r="G199" s="191">
        <f t="shared" si="3"/>
        <v>472.16</v>
      </c>
      <c r="H199" s="22" t="s">
        <v>2514</v>
      </c>
    </row>
    <row r="200" ht="27" customHeight="1" spans="1:8">
      <c r="A200" s="36">
        <v>196</v>
      </c>
      <c r="B200" s="23" t="s">
        <v>2515</v>
      </c>
      <c r="C200" s="23" t="s">
        <v>1945</v>
      </c>
      <c r="D200" s="22">
        <v>6.11</v>
      </c>
      <c r="E200" s="22">
        <v>6.11</v>
      </c>
      <c r="F200" s="191">
        <v>179.53</v>
      </c>
      <c r="G200" s="191">
        <f t="shared" si="3"/>
        <v>1096.93</v>
      </c>
      <c r="H200" s="22" t="s">
        <v>2514</v>
      </c>
    </row>
    <row r="201" ht="29" customHeight="1" spans="1:8">
      <c r="A201" s="36">
        <v>197</v>
      </c>
      <c r="B201" s="23" t="s">
        <v>2516</v>
      </c>
      <c r="C201" s="23" t="s">
        <v>1866</v>
      </c>
      <c r="D201" s="22">
        <v>6.09</v>
      </c>
      <c r="E201" s="22">
        <v>6.09</v>
      </c>
      <c r="F201" s="191">
        <v>179.53</v>
      </c>
      <c r="G201" s="191">
        <f t="shared" si="3"/>
        <v>1093.34</v>
      </c>
      <c r="H201" s="22" t="s">
        <v>2514</v>
      </c>
    </row>
    <row r="202" customHeight="1" spans="1:8">
      <c r="A202" s="36">
        <v>198</v>
      </c>
      <c r="B202" s="23" t="s">
        <v>2517</v>
      </c>
      <c r="C202" s="23" t="s">
        <v>2087</v>
      </c>
      <c r="D202" s="22">
        <v>4.2</v>
      </c>
      <c r="E202" s="22">
        <v>4.2</v>
      </c>
      <c r="F202" s="191">
        <v>179.53</v>
      </c>
      <c r="G202" s="191">
        <f t="shared" si="3"/>
        <v>754.03</v>
      </c>
      <c r="H202" s="22" t="s">
        <v>2514</v>
      </c>
    </row>
    <row r="203" customHeight="1" spans="1:8">
      <c r="A203" s="36">
        <v>199</v>
      </c>
      <c r="B203" s="23" t="s">
        <v>2518</v>
      </c>
      <c r="C203" s="23" t="s">
        <v>1929</v>
      </c>
      <c r="D203" s="22">
        <v>5.43</v>
      </c>
      <c r="E203" s="22">
        <v>5.43</v>
      </c>
      <c r="F203" s="191">
        <v>179.53</v>
      </c>
      <c r="G203" s="191">
        <f t="shared" si="3"/>
        <v>974.85</v>
      </c>
      <c r="H203" s="22" t="s">
        <v>2514</v>
      </c>
    </row>
    <row r="204" customHeight="1" spans="1:8">
      <c r="A204" s="36">
        <v>200</v>
      </c>
      <c r="B204" s="23" t="s">
        <v>2519</v>
      </c>
      <c r="C204" s="23" t="s">
        <v>2264</v>
      </c>
      <c r="D204" s="22">
        <v>2.77</v>
      </c>
      <c r="E204" s="22">
        <v>2.77</v>
      </c>
      <c r="F204" s="191">
        <v>179.53</v>
      </c>
      <c r="G204" s="191">
        <f t="shared" si="3"/>
        <v>497.3</v>
      </c>
      <c r="H204" s="22" t="s">
        <v>2514</v>
      </c>
    </row>
    <row r="205" customHeight="1" spans="1:8">
      <c r="A205" s="36">
        <v>201</v>
      </c>
      <c r="B205" s="23" t="s">
        <v>2520</v>
      </c>
      <c r="C205" s="23" t="s">
        <v>1857</v>
      </c>
      <c r="D205" s="22">
        <v>4.15</v>
      </c>
      <c r="E205" s="22">
        <v>4.15</v>
      </c>
      <c r="F205" s="191">
        <v>179.53</v>
      </c>
      <c r="G205" s="191">
        <f t="shared" si="3"/>
        <v>745.05</v>
      </c>
      <c r="H205" s="22" t="s">
        <v>2514</v>
      </c>
    </row>
    <row r="206" customHeight="1" spans="1:8">
      <c r="A206" s="36">
        <v>202</v>
      </c>
      <c r="B206" s="23" t="s">
        <v>1955</v>
      </c>
      <c r="C206" s="23" t="s">
        <v>2441</v>
      </c>
      <c r="D206" s="22">
        <v>4.34</v>
      </c>
      <c r="E206" s="22">
        <v>4.34</v>
      </c>
      <c r="F206" s="191">
        <v>179.53</v>
      </c>
      <c r="G206" s="191">
        <f t="shared" si="3"/>
        <v>779.16</v>
      </c>
      <c r="H206" s="22" t="s">
        <v>2514</v>
      </c>
    </row>
    <row r="207" customHeight="1" spans="1:8">
      <c r="A207" s="36">
        <v>203</v>
      </c>
      <c r="B207" s="23" t="s">
        <v>2521</v>
      </c>
      <c r="C207" s="23" t="s">
        <v>1914</v>
      </c>
      <c r="D207" s="22">
        <v>2.7</v>
      </c>
      <c r="E207" s="22">
        <v>2.7</v>
      </c>
      <c r="F207" s="191">
        <v>179.53</v>
      </c>
      <c r="G207" s="191">
        <f t="shared" si="3"/>
        <v>484.73</v>
      </c>
      <c r="H207" s="22" t="s">
        <v>2514</v>
      </c>
    </row>
    <row r="208" customHeight="1" spans="1:8">
      <c r="A208" s="36">
        <v>204</v>
      </c>
      <c r="B208" s="23" t="s">
        <v>2522</v>
      </c>
      <c r="C208" s="23" t="s">
        <v>1880</v>
      </c>
      <c r="D208" s="22">
        <v>3.47</v>
      </c>
      <c r="E208" s="22">
        <v>3.47</v>
      </c>
      <c r="F208" s="191">
        <v>179.53</v>
      </c>
      <c r="G208" s="191">
        <f t="shared" si="3"/>
        <v>622.97</v>
      </c>
      <c r="H208" s="22" t="s">
        <v>2514</v>
      </c>
    </row>
    <row r="209" customHeight="1" spans="1:8">
      <c r="A209" s="36">
        <v>205</v>
      </c>
      <c r="B209" s="23" t="s">
        <v>2523</v>
      </c>
      <c r="C209" s="23" t="s">
        <v>1888</v>
      </c>
      <c r="D209" s="22">
        <v>4.35</v>
      </c>
      <c r="E209" s="22">
        <v>4.35</v>
      </c>
      <c r="F209" s="191">
        <v>179.53</v>
      </c>
      <c r="G209" s="191">
        <f t="shared" si="3"/>
        <v>780.96</v>
      </c>
      <c r="H209" s="22" t="s">
        <v>2514</v>
      </c>
    </row>
    <row r="210" customHeight="1" spans="1:8">
      <c r="A210" s="36">
        <v>206</v>
      </c>
      <c r="B210" s="23" t="s">
        <v>2524</v>
      </c>
      <c r="C210" s="23" t="s">
        <v>1868</v>
      </c>
      <c r="D210" s="22">
        <v>4.31</v>
      </c>
      <c r="E210" s="22">
        <v>4.31</v>
      </c>
      <c r="F210" s="191">
        <v>179.53</v>
      </c>
      <c r="G210" s="191">
        <f t="shared" si="3"/>
        <v>773.77</v>
      </c>
      <c r="H210" s="22" t="s">
        <v>2514</v>
      </c>
    </row>
    <row r="211" customHeight="1" spans="1:8">
      <c r="A211" s="36">
        <v>207</v>
      </c>
      <c r="B211" s="23" t="s">
        <v>2525</v>
      </c>
      <c r="C211" s="23" t="s">
        <v>1888</v>
      </c>
      <c r="D211" s="22">
        <v>3.68</v>
      </c>
      <c r="E211" s="22">
        <v>3.68</v>
      </c>
      <c r="F211" s="191">
        <v>179.53</v>
      </c>
      <c r="G211" s="191">
        <f t="shared" si="3"/>
        <v>660.67</v>
      </c>
      <c r="H211" s="22" t="s">
        <v>2514</v>
      </c>
    </row>
    <row r="212" customHeight="1" spans="1:8">
      <c r="A212" s="36">
        <v>208</v>
      </c>
      <c r="B212" s="23" t="s">
        <v>2526</v>
      </c>
      <c r="C212" s="23" t="s">
        <v>1995</v>
      </c>
      <c r="D212" s="22">
        <v>2.14</v>
      </c>
      <c r="E212" s="22">
        <v>2.14</v>
      </c>
      <c r="F212" s="191">
        <v>179.53</v>
      </c>
      <c r="G212" s="191">
        <f t="shared" si="3"/>
        <v>384.19</v>
      </c>
      <c r="H212" s="22" t="s">
        <v>2514</v>
      </c>
    </row>
    <row r="213" customHeight="1" spans="1:8">
      <c r="A213" s="36">
        <v>209</v>
      </c>
      <c r="B213" s="23" t="s">
        <v>2527</v>
      </c>
      <c r="C213" s="23" t="s">
        <v>1857</v>
      </c>
      <c r="D213" s="22">
        <v>4.67</v>
      </c>
      <c r="E213" s="22">
        <v>4.67</v>
      </c>
      <c r="F213" s="191">
        <v>179.53</v>
      </c>
      <c r="G213" s="191">
        <f t="shared" si="3"/>
        <v>838.41</v>
      </c>
      <c r="H213" s="22" t="s">
        <v>2514</v>
      </c>
    </row>
    <row r="214" customHeight="1" spans="1:8">
      <c r="A214" s="36">
        <v>210</v>
      </c>
      <c r="B214" s="23" t="s">
        <v>2528</v>
      </c>
      <c r="C214" s="23" t="s">
        <v>1922</v>
      </c>
      <c r="D214" s="22">
        <v>1.26</v>
      </c>
      <c r="E214" s="22">
        <v>1.26</v>
      </c>
      <c r="F214" s="191">
        <v>179.53</v>
      </c>
      <c r="G214" s="191">
        <f t="shared" si="3"/>
        <v>226.21</v>
      </c>
      <c r="H214" s="22" t="s">
        <v>2514</v>
      </c>
    </row>
    <row r="215" customHeight="1" spans="1:8">
      <c r="A215" s="36">
        <v>211</v>
      </c>
      <c r="B215" s="23" t="s">
        <v>2529</v>
      </c>
      <c r="C215" s="23" t="s">
        <v>2530</v>
      </c>
      <c r="D215" s="22">
        <v>5.09</v>
      </c>
      <c r="E215" s="22">
        <v>5.09</v>
      </c>
      <c r="F215" s="191">
        <v>179.53</v>
      </c>
      <c r="G215" s="191">
        <f t="shared" si="3"/>
        <v>913.81</v>
      </c>
      <c r="H215" s="22" t="s">
        <v>2514</v>
      </c>
    </row>
    <row r="216" customHeight="1" spans="1:8">
      <c r="A216" s="36">
        <v>212</v>
      </c>
      <c r="B216" s="23" t="s">
        <v>2531</v>
      </c>
      <c r="C216" s="23" t="s">
        <v>2532</v>
      </c>
      <c r="D216" s="22">
        <v>6.43</v>
      </c>
      <c r="E216" s="22">
        <v>6.43</v>
      </c>
      <c r="F216" s="191">
        <v>179.53</v>
      </c>
      <c r="G216" s="191">
        <f t="shared" si="3"/>
        <v>1154.38</v>
      </c>
      <c r="H216" s="22" t="s">
        <v>2514</v>
      </c>
    </row>
    <row r="217" customHeight="1" spans="1:8">
      <c r="A217" s="36">
        <v>213</v>
      </c>
      <c r="B217" s="23" t="s">
        <v>2533</v>
      </c>
      <c r="C217" s="23" t="s">
        <v>1888</v>
      </c>
      <c r="D217" s="22">
        <v>5.75</v>
      </c>
      <c r="E217" s="22">
        <v>5.75</v>
      </c>
      <c r="F217" s="191">
        <v>179.53</v>
      </c>
      <c r="G217" s="191">
        <f t="shared" si="3"/>
        <v>1032.3</v>
      </c>
      <c r="H217" s="22" t="s">
        <v>2514</v>
      </c>
    </row>
    <row r="218" customHeight="1" spans="1:8">
      <c r="A218" s="36">
        <v>214</v>
      </c>
      <c r="B218" s="23" t="s">
        <v>2534</v>
      </c>
      <c r="C218" s="23" t="s">
        <v>1995</v>
      </c>
      <c r="D218" s="22">
        <v>2.4</v>
      </c>
      <c r="E218" s="22">
        <v>2.4</v>
      </c>
      <c r="F218" s="191">
        <v>179.53</v>
      </c>
      <c r="G218" s="191">
        <f t="shared" si="3"/>
        <v>430.87</v>
      </c>
      <c r="H218" s="22" t="s">
        <v>2514</v>
      </c>
    </row>
    <row r="219" customHeight="1" spans="1:8">
      <c r="A219" s="36">
        <v>215</v>
      </c>
      <c r="B219" s="23" t="s">
        <v>2535</v>
      </c>
      <c r="C219" s="23" t="s">
        <v>1898</v>
      </c>
      <c r="D219" s="22">
        <v>5.82</v>
      </c>
      <c r="E219" s="22">
        <v>5.82</v>
      </c>
      <c r="F219" s="191">
        <v>179.53</v>
      </c>
      <c r="G219" s="191">
        <f t="shared" si="3"/>
        <v>1044.86</v>
      </c>
      <c r="H219" s="22" t="s">
        <v>2514</v>
      </c>
    </row>
    <row r="220" customHeight="1" spans="1:8">
      <c r="A220" s="36">
        <v>216</v>
      </c>
      <c r="B220" s="23" t="s">
        <v>2536</v>
      </c>
      <c r="C220" s="23" t="s">
        <v>1903</v>
      </c>
      <c r="D220" s="22">
        <v>3.94</v>
      </c>
      <c r="E220" s="22">
        <v>3.94</v>
      </c>
      <c r="F220" s="191">
        <v>179.53</v>
      </c>
      <c r="G220" s="191">
        <f t="shared" si="3"/>
        <v>707.35</v>
      </c>
      <c r="H220" s="22" t="s">
        <v>2514</v>
      </c>
    </row>
    <row r="221" customHeight="1" spans="1:8">
      <c r="A221" s="36">
        <v>217</v>
      </c>
      <c r="B221" s="23" t="s">
        <v>2537</v>
      </c>
      <c r="C221" s="23" t="s">
        <v>1880</v>
      </c>
      <c r="D221" s="22">
        <v>3.58</v>
      </c>
      <c r="E221" s="22">
        <v>3.58</v>
      </c>
      <c r="F221" s="191">
        <v>179.53</v>
      </c>
      <c r="G221" s="191">
        <f t="shared" si="3"/>
        <v>642.72</v>
      </c>
      <c r="H221" s="22" t="s">
        <v>2514</v>
      </c>
    </row>
    <row r="222" customHeight="1" spans="1:8">
      <c r="A222" s="36">
        <v>218</v>
      </c>
      <c r="B222" s="23" t="s">
        <v>2538</v>
      </c>
      <c r="C222" s="23" t="s">
        <v>1857</v>
      </c>
      <c r="D222" s="22">
        <v>7.64</v>
      </c>
      <c r="E222" s="22">
        <v>7.64</v>
      </c>
      <c r="F222" s="191">
        <v>179.53</v>
      </c>
      <c r="G222" s="191">
        <f t="shared" si="3"/>
        <v>1371.61</v>
      </c>
      <c r="H222" s="22" t="s">
        <v>2514</v>
      </c>
    </row>
    <row r="223" customHeight="1" spans="1:8">
      <c r="A223" s="36">
        <v>219</v>
      </c>
      <c r="B223" s="23" t="s">
        <v>2539</v>
      </c>
      <c r="C223" s="23" t="s">
        <v>1919</v>
      </c>
      <c r="D223" s="22">
        <v>4.47</v>
      </c>
      <c r="E223" s="22">
        <v>4.47</v>
      </c>
      <c r="F223" s="191">
        <v>179.53</v>
      </c>
      <c r="G223" s="191">
        <f t="shared" si="3"/>
        <v>802.5</v>
      </c>
      <c r="H223" s="22" t="s">
        <v>2514</v>
      </c>
    </row>
    <row r="224" customHeight="1" spans="1:8">
      <c r="A224" s="36">
        <v>220</v>
      </c>
      <c r="B224" s="23" t="s">
        <v>2160</v>
      </c>
      <c r="C224" s="23" t="s">
        <v>1880</v>
      </c>
      <c r="D224" s="22">
        <v>4.42</v>
      </c>
      <c r="E224" s="22">
        <v>4.42</v>
      </c>
      <c r="F224" s="191">
        <v>179.53</v>
      </c>
      <c r="G224" s="191">
        <f t="shared" si="3"/>
        <v>793.52</v>
      </c>
      <c r="H224" s="22" t="s">
        <v>2514</v>
      </c>
    </row>
    <row r="225" customHeight="1" spans="1:8">
      <c r="A225" s="36">
        <v>221</v>
      </c>
      <c r="B225" s="23" t="s">
        <v>2540</v>
      </c>
      <c r="C225" s="23" t="s">
        <v>1945</v>
      </c>
      <c r="D225" s="22">
        <v>4.09</v>
      </c>
      <c r="E225" s="22">
        <v>4.09</v>
      </c>
      <c r="F225" s="191">
        <v>179.53</v>
      </c>
      <c r="G225" s="191">
        <f t="shared" si="3"/>
        <v>734.28</v>
      </c>
      <c r="H225" s="22" t="s">
        <v>2514</v>
      </c>
    </row>
    <row r="226" customHeight="1" spans="1:8">
      <c r="A226" s="36">
        <v>222</v>
      </c>
      <c r="B226" s="23" t="s">
        <v>2541</v>
      </c>
      <c r="C226" s="23" t="s">
        <v>1956</v>
      </c>
      <c r="D226" s="22">
        <v>4.05</v>
      </c>
      <c r="E226" s="22">
        <v>4.05</v>
      </c>
      <c r="F226" s="191">
        <v>179.53</v>
      </c>
      <c r="G226" s="191">
        <f t="shared" si="3"/>
        <v>727.1</v>
      </c>
      <c r="H226" s="22" t="s">
        <v>2514</v>
      </c>
    </row>
    <row r="227" customHeight="1" spans="1:8">
      <c r="A227" s="36">
        <v>223</v>
      </c>
      <c r="B227" s="23" t="s">
        <v>2542</v>
      </c>
      <c r="C227" s="23" t="s">
        <v>1872</v>
      </c>
      <c r="D227" s="22">
        <v>5.3</v>
      </c>
      <c r="E227" s="22">
        <v>5.3</v>
      </c>
      <c r="F227" s="191">
        <v>179.53</v>
      </c>
      <c r="G227" s="191">
        <f t="shared" si="3"/>
        <v>951.51</v>
      </c>
      <c r="H227" s="22" t="s">
        <v>2514</v>
      </c>
    </row>
    <row r="228" customHeight="1" spans="1:8">
      <c r="A228" s="36">
        <v>224</v>
      </c>
      <c r="B228" s="23" t="s">
        <v>2543</v>
      </c>
      <c r="C228" s="23" t="s">
        <v>1945</v>
      </c>
      <c r="D228" s="22">
        <v>3.81</v>
      </c>
      <c r="E228" s="22">
        <v>3.81</v>
      </c>
      <c r="F228" s="191">
        <v>179.53</v>
      </c>
      <c r="G228" s="191">
        <f t="shared" si="3"/>
        <v>684.01</v>
      </c>
      <c r="H228" s="22" t="s">
        <v>2514</v>
      </c>
    </row>
    <row r="229" customHeight="1" spans="1:8">
      <c r="A229" s="36">
        <v>225</v>
      </c>
      <c r="B229" s="23" t="s">
        <v>2544</v>
      </c>
      <c r="C229" s="23" t="s">
        <v>1956</v>
      </c>
      <c r="D229" s="22">
        <v>5.67</v>
      </c>
      <c r="E229" s="22">
        <v>5.67</v>
      </c>
      <c r="F229" s="191">
        <v>179.53</v>
      </c>
      <c r="G229" s="191">
        <f t="shared" si="3"/>
        <v>1017.94</v>
      </c>
      <c r="H229" s="22" t="s">
        <v>2514</v>
      </c>
    </row>
    <row r="230" customHeight="1" spans="1:8">
      <c r="A230" s="36">
        <v>226</v>
      </c>
      <c r="B230" s="23" t="s">
        <v>2545</v>
      </c>
      <c r="C230" s="23" t="s">
        <v>1995</v>
      </c>
      <c r="D230" s="22">
        <v>7.55</v>
      </c>
      <c r="E230" s="22">
        <v>7.55</v>
      </c>
      <c r="F230" s="191">
        <v>179.53</v>
      </c>
      <c r="G230" s="191">
        <f t="shared" si="3"/>
        <v>1355.45</v>
      </c>
      <c r="H230" s="22" t="s">
        <v>2514</v>
      </c>
    </row>
    <row r="231" customHeight="1" spans="1:8">
      <c r="A231" s="36">
        <v>227</v>
      </c>
      <c r="B231" s="23" t="s">
        <v>2546</v>
      </c>
      <c r="C231" s="23" t="s">
        <v>1956</v>
      </c>
      <c r="D231" s="22">
        <v>1.85</v>
      </c>
      <c r="E231" s="22">
        <v>1.85</v>
      </c>
      <c r="F231" s="191">
        <v>179.53</v>
      </c>
      <c r="G231" s="191">
        <f t="shared" si="3"/>
        <v>332.13</v>
      </c>
      <c r="H231" s="22" t="s">
        <v>2514</v>
      </c>
    </row>
    <row r="232" customHeight="1" spans="1:8">
      <c r="A232" s="36">
        <v>228</v>
      </c>
      <c r="B232" s="23" t="s">
        <v>2547</v>
      </c>
      <c r="C232" s="23" t="s">
        <v>1866</v>
      </c>
      <c r="D232" s="22">
        <v>3.19</v>
      </c>
      <c r="E232" s="22">
        <v>3.19</v>
      </c>
      <c r="F232" s="191">
        <v>179.53</v>
      </c>
      <c r="G232" s="191">
        <f t="shared" si="3"/>
        <v>572.7</v>
      </c>
      <c r="H232" s="22" t="s">
        <v>2514</v>
      </c>
    </row>
    <row r="233" customHeight="1" spans="1:8">
      <c r="A233" s="36">
        <v>229</v>
      </c>
      <c r="B233" s="23" t="s">
        <v>2548</v>
      </c>
      <c r="C233" s="23" t="s">
        <v>1898</v>
      </c>
      <c r="D233" s="22">
        <v>5.97</v>
      </c>
      <c r="E233" s="22">
        <v>5.97</v>
      </c>
      <c r="F233" s="191">
        <v>179.53</v>
      </c>
      <c r="G233" s="191">
        <f t="shared" si="3"/>
        <v>1071.79</v>
      </c>
      <c r="H233" s="22" t="s">
        <v>2514</v>
      </c>
    </row>
    <row r="234" customHeight="1" spans="1:8">
      <c r="A234" s="36">
        <v>230</v>
      </c>
      <c r="B234" s="23" t="s">
        <v>2549</v>
      </c>
      <c r="C234" s="23" t="s">
        <v>1888</v>
      </c>
      <c r="D234" s="22">
        <v>6.43</v>
      </c>
      <c r="E234" s="22">
        <v>6.43</v>
      </c>
      <c r="F234" s="191">
        <v>179.53</v>
      </c>
      <c r="G234" s="191">
        <f t="shared" si="3"/>
        <v>1154.38</v>
      </c>
      <c r="H234" s="22" t="s">
        <v>2514</v>
      </c>
    </row>
    <row r="235" customHeight="1" spans="1:8">
      <c r="A235" s="36">
        <v>231</v>
      </c>
      <c r="B235" s="23" t="s">
        <v>2550</v>
      </c>
      <c r="C235" s="23" t="s">
        <v>1945</v>
      </c>
      <c r="D235" s="22">
        <v>0.78</v>
      </c>
      <c r="E235" s="22">
        <v>0.78</v>
      </c>
      <c r="F235" s="191">
        <v>179.53</v>
      </c>
      <c r="G235" s="191">
        <f t="shared" si="3"/>
        <v>140.03</v>
      </c>
      <c r="H235" s="22" t="s">
        <v>2514</v>
      </c>
    </row>
    <row r="236" customHeight="1" spans="1:8">
      <c r="A236" s="36">
        <v>232</v>
      </c>
      <c r="B236" s="23" t="s">
        <v>2551</v>
      </c>
      <c r="C236" s="23" t="s">
        <v>2007</v>
      </c>
      <c r="D236" s="22">
        <v>4.78</v>
      </c>
      <c r="E236" s="22">
        <v>4.78</v>
      </c>
      <c r="F236" s="191">
        <v>179.53</v>
      </c>
      <c r="G236" s="191">
        <f t="shared" si="3"/>
        <v>858.15</v>
      </c>
      <c r="H236" s="22" t="s">
        <v>2514</v>
      </c>
    </row>
    <row r="237" customHeight="1" spans="1:8">
      <c r="A237" s="36">
        <v>233</v>
      </c>
      <c r="B237" s="23" t="s">
        <v>2552</v>
      </c>
      <c r="C237" s="23" t="s">
        <v>1864</v>
      </c>
      <c r="D237" s="22">
        <v>5.95</v>
      </c>
      <c r="E237" s="22">
        <v>5.95</v>
      </c>
      <c r="F237" s="191">
        <v>179.53</v>
      </c>
      <c r="G237" s="191">
        <f t="shared" si="3"/>
        <v>1068.2</v>
      </c>
      <c r="H237" s="22" t="s">
        <v>2514</v>
      </c>
    </row>
    <row r="238" customHeight="1" spans="1:8">
      <c r="A238" s="36">
        <v>234</v>
      </c>
      <c r="B238" s="23" t="s">
        <v>2553</v>
      </c>
      <c r="C238" s="23" t="s">
        <v>2554</v>
      </c>
      <c r="D238" s="22">
        <v>0.97</v>
      </c>
      <c r="E238" s="22">
        <v>0.97</v>
      </c>
      <c r="F238" s="191">
        <v>179.53</v>
      </c>
      <c r="G238" s="191">
        <f t="shared" si="3"/>
        <v>174.14</v>
      </c>
      <c r="H238" s="22" t="s">
        <v>2514</v>
      </c>
    </row>
    <row r="239" customHeight="1" spans="1:8">
      <c r="A239" s="36">
        <v>235</v>
      </c>
      <c r="B239" s="23" t="s">
        <v>2436</v>
      </c>
      <c r="C239" s="23" t="s">
        <v>1945</v>
      </c>
      <c r="D239" s="22">
        <v>0.89</v>
      </c>
      <c r="E239" s="22">
        <v>0.89</v>
      </c>
      <c r="F239" s="191">
        <v>179.53</v>
      </c>
      <c r="G239" s="191">
        <f t="shared" si="3"/>
        <v>159.78</v>
      </c>
      <c r="H239" s="22" t="s">
        <v>2514</v>
      </c>
    </row>
    <row r="240" customHeight="1" spans="1:8">
      <c r="A240" s="36">
        <v>236</v>
      </c>
      <c r="B240" s="23" t="s">
        <v>2555</v>
      </c>
      <c r="C240" s="23" t="s">
        <v>1939</v>
      </c>
      <c r="D240" s="22">
        <v>2.87</v>
      </c>
      <c r="E240" s="22">
        <v>2.87</v>
      </c>
      <c r="F240" s="191">
        <v>179.53</v>
      </c>
      <c r="G240" s="191">
        <f t="shared" si="3"/>
        <v>515.25</v>
      </c>
      <c r="H240" s="22" t="s">
        <v>2514</v>
      </c>
    </row>
    <row r="241" customHeight="1" spans="1:8">
      <c r="A241" s="36">
        <v>237</v>
      </c>
      <c r="B241" s="23" t="s">
        <v>2556</v>
      </c>
      <c r="C241" s="23" t="s">
        <v>1903</v>
      </c>
      <c r="D241" s="22">
        <v>0.99</v>
      </c>
      <c r="E241" s="22">
        <v>0.99</v>
      </c>
      <c r="F241" s="191">
        <v>179.53</v>
      </c>
      <c r="G241" s="191">
        <f t="shared" si="3"/>
        <v>177.73</v>
      </c>
      <c r="H241" s="22" t="s">
        <v>2514</v>
      </c>
    </row>
    <row r="242" customHeight="1" spans="1:8">
      <c r="A242" s="36">
        <v>238</v>
      </c>
      <c r="B242" s="23" t="s">
        <v>2557</v>
      </c>
      <c r="C242" s="23" t="s">
        <v>1864</v>
      </c>
      <c r="D242" s="22">
        <v>1.1</v>
      </c>
      <c r="E242" s="22">
        <v>1.1</v>
      </c>
      <c r="F242" s="191">
        <v>179.53</v>
      </c>
      <c r="G242" s="191">
        <f t="shared" si="3"/>
        <v>197.48</v>
      </c>
      <c r="H242" s="22" t="s">
        <v>2514</v>
      </c>
    </row>
    <row r="243" customHeight="1" spans="1:8">
      <c r="A243" s="36">
        <v>239</v>
      </c>
      <c r="B243" s="23" t="s">
        <v>2558</v>
      </c>
      <c r="C243" s="23" t="s">
        <v>2559</v>
      </c>
      <c r="D243" s="22">
        <v>1</v>
      </c>
      <c r="E243" s="22">
        <v>1</v>
      </c>
      <c r="F243" s="191">
        <v>179.53</v>
      </c>
      <c r="G243" s="191">
        <f t="shared" si="3"/>
        <v>179.53</v>
      </c>
      <c r="H243" s="22" t="s">
        <v>2514</v>
      </c>
    </row>
    <row r="244" customHeight="1" spans="1:8">
      <c r="A244" s="36">
        <v>240</v>
      </c>
      <c r="B244" s="23" t="s">
        <v>1091</v>
      </c>
      <c r="C244" s="23" t="s">
        <v>1995</v>
      </c>
      <c r="D244" s="22">
        <v>0.7</v>
      </c>
      <c r="E244" s="22">
        <v>0.7</v>
      </c>
      <c r="F244" s="191">
        <v>179.53</v>
      </c>
      <c r="G244" s="191">
        <f t="shared" si="3"/>
        <v>125.67</v>
      </c>
      <c r="H244" s="22" t="s">
        <v>2514</v>
      </c>
    </row>
    <row r="245" customHeight="1" spans="1:8">
      <c r="A245" s="36">
        <v>241</v>
      </c>
      <c r="B245" s="23" t="s">
        <v>2560</v>
      </c>
      <c r="C245" s="23" t="s">
        <v>1894</v>
      </c>
      <c r="D245" s="22">
        <v>0.7</v>
      </c>
      <c r="E245" s="22">
        <v>0.7</v>
      </c>
      <c r="F245" s="191">
        <v>179.53</v>
      </c>
      <c r="G245" s="191">
        <f t="shared" si="3"/>
        <v>125.67</v>
      </c>
      <c r="H245" s="22" t="s">
        <v>2514</v>
      </c>
    </row>
    <row r="246" customHeight="1" spans="1:8">
      <c r="A246" s="36">
        <v>242</v>
      </c>
      <c r="B246" s="23" t="s">
        <v>2561</v>
      </c>
      <c r="C246" s="23" t="s">
        <v>1880</v>
      </c>
      <c r="D246" s="22">
        <v>0.99</v>
      </c>
      <c r="E246" s="22">
        <v>0.99</v>
      </c>
      <c r="F246" s="191">
        <v>179.53</v>
      </c>
      <c r="G246" s="191">
        <f t="shared" si="3"/>
        <v>177.73</v>
      </c>
      <c r="H246" s="22" t="s">
        <v>2514</v>
      </c>
    </row>
    <row r="247" customHeight="1" spans="1:8">
      <c r="A247" s="36">
        <v>243</v>
      </c>
      <c r="B247" s="23" t="s">
        <v>2562</v>
      </c>
      <c r="C247" s="23" t="s">
        <v>1914</v>
      </c>
      <c r="D247" s="22">
        <v>1.17</v>
      </c>
      <c r="E247" s="22">
        <v>1.17</v>
      </c>
      <c r="F247" s="191">
        <v>179.53</v>
      </c>
      <c r="G247" s="191">
        <f t="shared" si="3"/>
        <v>210.05</v>
      </c>
      <c r="H247" s="22" t="s">
        <v>2514</v>
      </c>
    </row>
    <row r="248" customHeight="1" spans="1:8">
      <c r="A248" s="36">
        <v>244</v>
      </c>
      <c r="B248" s="23" t="s">
        <v>2563</v>
      </c>
      <c r="C248" s="23" t="s">
        <v>1872</v>
      </c>
      <c r="D248" s="22">
        <v>0.94</v>
      </c>
      <c r="E248" s="22">
        <v>0.94</v>
      </c>
      <c r="F248" s="191">
        <v>179.53</v>
      </c>
      <c r="G248" s="191">
        <f t="shared" si="3"/>
        <v>168.76</v>
      </c>
      <c r="H248" s="22" t="s">
        <v>2514</v>
      </c>
    </row>
    <row r="249" customHeight="1" spans="1:8">
      <c r="A249" s="36">
        <v>245</v>
      </c>
      <c r="B249" s="23" t="s">
        <v>2564</v>
      </c>
      <c r="C249" s="23" t="s">
        <v>2264</v>
      </c>
      <c r="D249" s="22">
        <v>4.13</v>
      </c>
      <c r="E249" s="22">
        <v>4.13</v>
      </c>
      <c r="F249" s="191">
        <v>179.53</v>
      </c>
      <c r="G249" s="191">
        <f t="shared" si="3"/>
        <v>741.46</v>
      </c>
      <c r="H249" s="22" t="s">
        <v>2514</v>
      </c>
    </row>
    <row r="250" ht="27" customHeight="1" spans="1:8">
      <c r="A250" s="36">
        <v>246</v>
      </c>
      <c r="B250" s="23" t="s">
        <v>2565</v>
      </c>
      <c r="C250" s="23" t="s">
        <v>1868</v>
      </c>
      <c r="D250" s="22">
        <v>1.6</v>
      </c>
      <c r="E250" s="22">
        <v>1.6</v>
      </c>
      <c r="F250" s="191">
        <v>179.53</v>
      </c>
      <c r="G250" s="191">
        <f t="shared" si="3"/>
        <v>287.25</v>
      </c>
      <c r="H250" s="22" t="s">
        <v>2514</v>
      </c>
    </row>
    <row r="251" customHeight="1" spans="1:8">
      <c r="A251" s="36">
        <v>247</v>
      </c>
      <c r="B251" s="23" t="s">
        <v>2566</v>
      </c>
      <c r="C251" s="23" t="s">
        <v>1857</v>
      </c>
      <c r="D251" s="22">
        <v>5.56</v>
      </c>
      <c r="E251" s="22">
        <v>5.56</v>
      </c>
      <c r="F251" s="191">
        <v>179.53</v>
      </c>
      <c r="G251" s="191">
        <f t="shared" si="3"/>
        <v>998.19</v>
      </c>
      <c r="H251" s="22" t="s">
        <v>2514</v>
      </c>
    </row>
    <row r="252" customHeight="1" spans="1:8">
      <c r="A252" s="36">
        <v>248</v>
      </c>
      <c r="B252" s="23" t="s">
        <v>2567</v>
      </c>
      <c r="C252" s="23" t="s">
        <v>1903</v>
      </c>
      <c r="D252" s="22">
        <v>0.7</v>
      </c>
      <c r="E252" s="22">
        <v>0.7</v>
      </c>
      <c r="F252" s="191">
        <v>179.53</v>
      </c>
      <c r="G252" s="191">
        <f t="shared" si="3"/>
        <v>125.67</v>
      </c>
      <c r="H252" s="22" t="s">
        <v>2514</v>
      </c>
    </row>
    <row r="253" customHeight="1" spans="1:8">
      <c r="A253" s="36">
        <v>249</v>
      </c>
      <c r="B253" s="23" t="s">
        <v>2568</v>
      </c>
      <c r="C253" s="23" t="s">
        <v>1876</v>
      </c>
      <c r="D253" s="22">
        <v>1.11</v>
      </c>
      <c r="E253" s="22">
        <v>1.11</v>
      </c>
      <c r="F253" s="191">
        <v>179.53</v>
      </c>
      <c r="G253" s="191">
        <f t="shared" si="3"/>
        <v>199.28</v>
      </c>
      <c r="H253" s="22" t="s">
        <v>2514</v>
      </c>
    </row>
    <row r="254" ht="30" customHeight="1" spans="1:8">
      <c r="A254" s="36">
        <v>250</v>
      </c>
      <c r="B254" s="23" t="s">
        <v>2569</v>
      </c>
      <c r="C254" s="23" t="s">
        <v>2570</v>
      </c>
      <c r="D254" s="22">
        <v>3.79</v>
      </c>
      <c r="E254" s="22">
        <v>3.79</v>
      </c>
      <c r="F254" s="191">
        <v>179.53</v>
      </c>
      <c r="G254" s="191">
        <f t="shared" si="3"/>
        <v>680.42</v>
      </c>
      <c r="H254" s="22" t="s">
        <v>2514</v>
      </c>
    </row>
    <row r="255" customHeight="1" spans="1:8">
      <c r="A255" s="36">
        <v>251</v>
      </c>
      <c r="B255" s="23" t="s">
        <v>2571</v>
      </c>
      <c r="C255" s="23" t="s">
        <v>1956</v>
      </c>
      <c r="D255" s="22">
        <v>0.92</v>
      </c>
      <c r="E255" s="22">
        <v>0.92</v>
      </c>
      <c r="F255" s="191">
        <v>179.53</v>
      </c>
      <c r="G255" s="191">
        <f t="shared" si="3"/>
        <v>165.17</v>
      </c>
      <c r="H255" s="22" t="s">
        <v>2514</v>
      </c>
    </row>
    <row r="256" customHeight="1" spans="1:8">
      <c r="A256" s="36">
        <v>252</v>
      </c>
      <c r="B256" s="23" t="s">
        <v>2572</v>
      </c>
      <c r="C256" s="23" t="s">
        <v>1945</v>
      </c>
      <c r="D256" s="22">
        <v>4.23</v>
      </c>
      <c r="E256" s="22">
        <v>4.23</v>
      </c>
      <c r="F256" s="191">
        <v>179.53</v>
      </c>
      <c r="G256" s="191">
        <f t="shared" si="3"/>
        <v>759.41</v>
      </c>
      <c r="H256" s="22" t="s">
        <v>2514</v>
      </c>
    </row>
    <row r="257" customHeight="1" spans="1:8">
      <c r="A257" s="36">
        <v>253</v>
      </c>
      <c r="B257" s="23" t="s">
        <v>2573</v>
      </c>
      <c r="C257" s="23" t="s">
        <v>1898</v>
      </c>
      <c r="D257" s="22">
        <v>2.24</v>
      </c>
      <c r="E257" s="22">
        <v>2.24</v>
      </c>
      <c r="F257" s="191">
        <v>179.53</v>
      </c>
      <c r="G257" s="191">
        <f t="shared" si="3"/>
        <v>402.15</v>
      </c>
      <c r="H257" s="22" t="s">
        <v>2514</v>
      </c>
    </row>
    <row r="258" customHeight="1" spans="1:8">
      <c r="A258" s="36">
        <v>254</v>
      </c>
      <c r="B258" s="23" t="s">
        <v>2574</v>
      </c>
      <c r="C258" s="23" t="s">
        <v>1890</v>
      </c>
      <c r="D258" s="22">
        <v>0.76</v>
      </c>
      <c r="E258" s="22">
        <v>0.76</v>
      </c>
      <c r="F258" s="191">
        <v>179.53</v>
      </c>
      <c r="G258" s="191">
        <f t="shared" si="3"/>
        <v>136.44</v>
      </c>
      <c r="H258" s="22" t="s">
        <v>2514</v>
      </c>
    </row>
    <row r="259" customHeight="1" spans="1:8">
      <c r="A259" s="36">
        <v>255</v>
      </c>
      <c r="B259" s="23" t="s">
        <v>2575</v>
      </c>
      <c r="C259" s="23" t="s">
        <v>1929</v>
      </c>
      <c r="D259" s="22">
        <v>0.8</v>
      </c>
      <c r="E259" s="22">
        <v>0.8</v>
      </c>
      <c r="F259" s="191">
        <v>179.53</v>
      </c>
      <c r="G259" s="191">
        <f t="shared" si="3"/>
        <v>143.62</v>
      </c>
      <c r="H259" s="22" t="s">
        <v>2514</v>
      </c>
    </row>
    <row r="260" customHeight="1" spans="1:8">
      <c r="A260" s="36">
        <v>256</v>
      </c>
      <c r="B260" s="23" t="s">
        <v>2576</v>
      </c>
      <c r="C260" s="23" t="s">
        <v>1890</v>
      </c>
      <c r="D260" s="22">
        <v>3.79</v>
      </c>
      <c r="E260" s="22">
        <v>3.79</v>
      </c>
      <c r="F260" s="191">
        <v>179.53</v>
      </c>
      <c r="G260" s="191">
        <f t="shared" si="3"/>
        <v>680.42</v>
      </c>
      <c r="H260" s="22" t="s">
        <v>2514</v>
      </c>
    </row>
    <row r="261" ht="32" customHeight="1" spans="1:8">
      <c r="A261" s="36">
        <v>257</v>
      </c>
      <c r="B261" s="23" t="s">
        <v>2577</v>
      </c>
      <c r="C261" s="23" t="s">
        <v>1898</v>
      </c>
      <c r="D261" s="22">
        <v>6.58</v>
      </c>
      <c r="E261" s="22">
        <v>6.58</v>
      </c>
      <c r="F261" s="191">
        <v>179.53</v>
      </c>
      <c r="G261" s="191">
        <f t="shared" ref="G261:G324" si="4">ROUND(E261*F261,2)</f>
        <v>1181.31</v>
      </c>
      <c r="H261" s="22" t="s">
        <v>2514</v>
      </c>
    </row>
    <row r="262" ht="30" customHeight="1" spans="1:8">
      <c r="A262" s="36">
        <v>258</v>
      </c>
      <c r="B262" s="23" t="s">
        <v>2578</v>
      </c>
      <c r="C262" s="23" t="s">
        <v>1922</v>
      </c>
      <c r="D262" s="22">
        <v>1.43</v>
      </c>
      <c r="E262" s="22">
        <v>1.43</v>
      </c>
      <c r="F262" s="191">
        <v>179.53</v>
      </c>
      <c r="G262" s="191">
        <f t="shared" si="4"/>
        <v>256.73</v>
      </c>
      <c r="H262" s="22" t="s">
        <v>2514</v>
      </c>
    </row>
    <row r="263" ht="28" customHeight="1" spans="1:8">
      <c r="A263" s="36">
        <v>259</v>
      </c>
      <c r="B263" s="23" t="s">
        <v>2579</v>
      </c>
      <c r="C263" s="23" t="s">
        <v>1868</v>
      </c>
      <c r="D263" s="22">
        <v>7.05</v>
      </c>
      <c r="E263" s="22">
        <v>7.05</v>
      </c>
      <c r="F263" s="191">
        <v>179.53</v>
      </c>
      <c r="G263" s="191">
        <f t="shared" si="4"/>
        <v>1265.69</v>
      </c>
      <c r="H263" s="22" t="s">
        <v>2514</v>
      </c>
    </row>
    <row r="264" ht="30" customHeight="1" spans="1:8">
      <c r="A264" s="36">
        <v>260</v>
      </c>
      <c r="B264" s="23" t="s">
        <v>2580</v>
      </c>
      <c r="C264" s="23" t="s">
        <v>2003</v>
      </c>
      <c r="D264" s="22">
        <v>1.17</v>
      </c>
      <c r="E264" s="22">
        <v>1.17</v>
      </c>
      <c r="F264" s="191">
        <v>179.53</v>
      </c>
      <c r="G264" s="191">
        <f t="shared" si="4"/>
        <v>210.05</v>
      </c>
      <c r="H264" s="22" t="s">
        <v>2514</v>
      </c>
    </row>
    <row r="265" customHeight="1" spans="1:8">
      <c r="A265" s="36">
        <v>261</v>
      </c>
      <c r="B265" s="23" t="s">
        <v>2581</v>
      </c>
      <c r="C265" s="23" t="s">
        <v>1886</v>
      </c>
      <c r="D265" s="22">
        <v>3.13</v>
      </c>
      <c r="E265" s="22">
        <v>3.13</v>
      </c>
      <c r="F265" s="191">
        <v>179.53</v>
      </c>
      <c r="G265" s="191">
        <f t="shared" si="4"/>
        <v>561.93</v>
      </c>
      <c r="H265" s="22" t="s">
        <v>2514</v>
      </c>
    </row>
    <row r="266" customHeight="1" spans="1:8">
      <c r="A266" s="36">
        <v>262</v>
      </c>
      <c r="B266" s="23" t="s">
        <v>2582</v>
      </c>
      <c r="C266" s="23" t="s">
        <v>1968</v>
      </c>
      <c r="D266" s="22">
        <v>3.36</v>
      </c>
      <c r="E266" s="22">
        <v>3.36</v>
      </c>
      <c r="F266" s="191">
        <v>179.53</v>
      </c>
      <c r="G266" s="191">
        <f t="shared" si="4"/>
        <v>603.22</v>
      </c>
      <c r="H266" s="22" t="s">
        <v>2583</v>
      </c>
    </row>
    <row r="267" customHeight="1" spans="1:8">
      <c r="A267" s="36">
        <v>263</v>
      </c>
      <c r="B267" s="23" t="s">
        <v>2584</v>
      </c>
      <c r="C267" s="23" t="s">
        <v>1986</v>
      </c>
      <c r="D267" s="22">
        <v>4.93</v>
      </c>
      <c r="E267" s="22">
        <v>4.93</v>
      </c>
      <c r="F267" s="191">
        <v>179.53</v>
      </c>
      <c r="G267" s="191">
        <f t="shared" si="4"/>
        <v>885.08</v>
      </c>
      <c r="H267" s="22" t="s">
        <v>2583</v>
      </c>
    </row>
    <row r="268" customHeight="1" spans="1:8">
      <c r="A268" s="36">
        <v>264</v>
      </c>
      <c r="B268" s="23" t="s">
        <v>2585</v>
      </c>
      <c r="C268" s="23" t="s">
        <v>1857</v>
      </c>
      <c r="D268" s="22">
        <v>6.37</v>
      </c>
      <c r="E268" s="22">
        <v>6.37</v>
      </c>
      <c r="F268" s="191">
        <v>179.53</v>
      </c>
      <c r="G268" s="191">
        <f t="shared" si="4"/>
        <v>1143.61</v>
      </c>
      <c r="H268" s="22" t="s">
        <v>2583</v>
      </c>
    </row>
    <row r="269" customHeight="1" spans="1:8">
      <c r="A269" s="36">
        <v>265</v>
      </c>
      <c r="B269" s="23" t="s">
        <v>2586</v>
      </c>
      <c r="C269" s="23" t="s">
        <v>2100</v>
      </c>
      <c r="D269" s="22">
        <v>3.44</v>
      </c>
      <c r="E269" s="22">
        <v>3.44</v>
      </c>
      <c r="F269" s="191">
        <v>179.53</v>
      </c>
      <c r="G269" s="191">
        <f t="shared" si="4"/>
        <v>617.58</v>
      </c>
      <c r="H269" s="22" t="s">
        <v>2583</v>
      </c>
    </row>
    <row r="270" customHeight="1" spans="1:8">
      <c r="A270" s="36">
        <v>266</v>
      </c>
      <c r="B270" s="23" t="s">
        <v>2587</v>
      </c>
      <c r="C270" s="23" t="s">
        <v>1888</v>
      </c>
      <c r="D270" s="22">
        <v>5.59</v>
      </c>
      <c r="E270" s="22">
        <v>5.59</v>
      </c>
      <c r="F270" s="191">
        <v>179.53</v>
      </c>
      <c r="G270" s="191">
        <f t="shared" si="4"/>
        <v>1003.57</v>
      </c>
      <c r="H270" s="22" t="s">
        <v>2583</v>
      </c>
    </row>
    <row r="271" customHeight="1" spans="1:8">
      <c r="A271" s="36">
        <v>267</v>
      </c>
      <c r="B271" s="23" t="s">
        <v>2588</v>
      </c>
      <c r="C271" s="23" t="s">
        <v>1922</v>
      </c>
      <c r="D271" s="22">
        <v>4.42</v>
      </c>
      <c r="E271" s="22">
        <v>4.42</v>
      </c>
      <c r="F271" s="191">
        <v>179.53</v>
      </c>
      <c r="G271" s="191">
        <f t="shared" si="4"/>
        <v>793.52</v>
      </c>
      <c r="H271" s="22" t="s">
        <v>2583</v>
      </c>
    </row>
    <row r="272" customHeight="1" spans="1:8">
      <c r="A272" s="36">
        <v>268</v>
      </c>
      <c r="B272" s="23" t="s">
        <v>2589</v>
      </c>
      <c r="C272" s="23" t="s">
        <v>1995</v>
      </c>
      <c r="D272" s="22">
        <v>3.33</v>
      </c>
      <c r="E272" s="22">
        <v>3.33</v>
      </c>
      <c r="F272" s="191">
        <v>179.53</v>
      </c>
      <c r="G272" s="191">
        <f t="shared" si="4"/>
        <v>597.83</v>
      </c>
      <c r="H272" s="22" t="s">
        <v>2583</v>
      </c>
    </row>
    <row r="273" customHeight="1" spans="1:8">
      <c r="A273" s="36">
        <v>269</v>
      </c>
      <c r="B273" s="23" t="s">
        <v>2590</v>
      </c>
      <c r="C273" s="23" t="s">
        <v>1866</v>
      </c>
      <c r="D273" s="22">
        <v>4.37</v>
      </c>
      <c r="E273" s="22">
        <v>4.37</v>
      </c>
      <c r="F273" s="191">
        <v>179.53</v>
      </c>
      <c r="G273" s="191">
        <f t="shared" si="4"/>
        <v>784.55</v>
      </c>
      <c r="H273" s="22" t="s">
        <v>2583</v>
      </c>
    </row>
    <row r="274" customHeight="1" spans="1:8">
      <c r="A274" s="36">
        <v>270</v>
      </c>
      <c r="B274" s="23" t="s">
        <v>2591</v>
      </c>
      <c r="C274" s="23" t="s">
        <v>1888</v>
      </c>
      <c r="D274" s="22">
        <v>4.63</v>
      </c>
      <c r="E274" s="22">
        <v>4.63</v>
      </c>
      <c r="F274" s="191">
        <v>179.53</v>
      </c>
      <c r="G274" s="191">
        <f t="shared" si="4"/>
        <v>831.22</v>
      </c>
      <c r="H274" s="22" t="s">
        <v>2583</v>
      </c>
    </row>
    <row r="275" customHeight="1" spans="1:8">
      <c r="A275" s="36">
        <v>271</v>
      </c>
      <c r="B275" s="23" t="s">
        <v>2592</v>
      </c>
      <c r="C275" s="23" t="s">
        <v>1898</v>
      </c>
      <c r="D275" s="22">
        <v>2.2</v>
      </c>
      <c r="E275" s="22">
        <v>2.2</v>
      </c>
      <c r="F275" s="191">
        <v>179.53</v>
      </c>
      <c r="G275" s="191">
        <f t="shared" si="4"/>
        <v>394.97</v>
      </c>
      <c r="H275" s="22" t="s">
        <v>2583</v>
      </c>
    </row>
    <row r="276" customHeight="1" spans="1:8">
      <c r="A276" s="36">
        <v>272</v>
      </c>
      <c r="B276" s="23" t="s">
        <v>2593</v>
      </c>
      <c r="C276" s="23" t="s">
        <v>1954</v>
      </c>
      <c r="D276" s="22">
        <v>0.54</v>
      </c>
      <c r="E276" s="22">
        <v>0.54</v>
      </c>
      <c r="F276" s="191">
        <v>179.53</v>
      </c>
      <c r="G276" s="191">
        <f t="shared" si="4"/>
        <v>96.95</v>
      </c>
      <c r="H276" s="22" t="s">
        <v>2583</v>
      </c>
    </row>
    <row r="277" customHeight="1" spans="1:8">
      <c r="A277" s="36">
        <v>273</v>
      </c>
      <c r="B277" s="23" t="s">
        <v>2594</v>
      </c>
      <c r="C277" s="23" t="s">
        <v>1903</v>
      </c>
      <c r="D277" s="22">
        <v>4.39</v>
      </c>
      <c r="E277" s="22">
        <v>4.39</v>
      </c>
      <c r="F277" s="191">
        <v>179.53</v>
      </c>
      <c r="G277" s="191">
        <f t="shared" si="4"/>
        <v>788.14</v>
      </c>
      <c r="H277" s="22" t="s">
        <v>2583</v>
      </c>
    </row>
    <row r="278" customHeight="1" spans="1:8">
      <c r="A278" s="36">
        <v>274</v>
      </c>
      <c r="B278" s="23" t="s">
        <v>2114</v>
      </c>
      <c r="C278" s="23" t="s">
        <v>1903</v>
      </c>
      <c r="D278" s="22">
        <v>1.65</v>
      </c>
      <c r="E278" s="22">
        <v>1.65</v>
      </c>
      <c r="F278" s="191">
        <v>179.53</v>
      </c>
      <c r="G278" s="191">
        <f t="shared" si="4"/>
        <v>296.22</v>
      </c>
      <c r="H278" s="22" t="s">
        <v>2583</v>
      </c>
    </row>
    <row r="279" customHeight="1" spans="1:8">
      <c r="A279" s="36">
        <v>275</v>
      </c>
      <c r="B279" s="23" t="s">
        <v>2381</v>
      </c>
      <c r="C279" s="23" t="s">
        <v>1933</v>
      </c>
      <c r="D279" s="22">
        <v>2.5</v>
      </c>
      <c r="E279" s="22">
        <v>2.5</v>
      </c>
      <c r="F279" s="191">
        <v>179.53</v>
      </c>
      <c r="G279" s="191">
        <f t="shared" si="4"/>
        <v>448.83</v>
      </c>
      <c r="H279" s="22" t="s">
        <v>2583</v>
      </c>
    </row>
    <row r="280" customHeight="1" spans="1:8">
      <c r="A280" s="36">
        <v>276</v>
      </c>
      <c r="B280" s="23" t="s">
        <v>2595</v>
      </c>
      <c r="C280" s="23" t="s">
        <v>1968</v>
      </c>
      <c r="D280" s="22">
        <v>3.74</v>
      </c>
      <c r="E280" s="22">
        <v>3.74</v>
      </c>
      <c r="F280" s="191">
        <v>179.53</v>
      </c>
      <c r="G280" s="191">
        <f t="shared" si="4"/>
        <v>671.44</v>
      </c>
      <c r="H280" s="22" t="s">
        <v>2583</v>
      </c>
    </row>
    <row r="281" customHeight="1" spans="1:8">
      <c r="A281" s="36">
        <v>277</v>
      </c>
      <c r="B281" s="23" t="s">
        <v>2596</v>
      </c>
      <c r="C281" s="23" t="s">
        <v>1929</v>
      </c>
      <c r="D281" s="22">
        <v>4.57</v>
      </c>
      <c r="E281" s="22">
        <v>4.57</v>
      </c>
      <c r="F281" s="191">
        <v>179.53</v>
      </c>
      <c r="G281" s="191">
        <f t="shared" si="4"/>
        <v>820.45</v>
      </c>
      <c r="H281" s="22" t="s">
        <v>2583</v>
      </c>
    </row>
    <row r="282" customHeight="1" spans="1:8">
      <c r="A282" s="36">
        <v>278</v>
      </c>
      <c r="B282" s="23" t="s">
        <v>2597</v>
      </c>
      <c r="C282" s="23" t="s">
        <v>2087</v>
      </c>
      <c r="D282" s="22">
        <v>4.05</v>
      </c>
      <c r="E282" s="22">
        <v>4.05</v>
      </c>
      <c r="F282" s="191">
        <v>179.53</v>
      </c>
      <c r="G282" s="191">
        <f t="shared" si="4"/>
        <v>727.1</v>
      </c>
      <c r="H282" s="22" t="s">
        <v>2583</v>
      </c>
    </row>
    <row r="283" customHeight="1" spans="1:8">
      <c r="A283" s="36">
        <v>279</v>
      </c>
      <c r="B283" s="23" t="s">
        <v>2598</v>
      </c>
      <c r="C283" s="23" t="s">
        <v>2115</v>
      </c>
      <c r="D283" s="22">
        <v>5.14</v>
      </c>
      <c r="E283" s="22">
        <v>5.14</v>
      </c>
      <c r="F283" s="191">
        <v>179.53</v>
      </c>
      <c r="G283" s="191">
        <f t="shared" si="4"/>
        <v>922.78</v>
      </c>
      <c r="H283" s="22" t="s">
        <v>2583</v>
      </c>
    </row>
    <row r="284" customHeight="1" spans="1:8">
      <c r="A284" s="36">
        <v>280</v>
      </c>
      <c r="B284" s="23" t="s">
        <v>2599</v>
      </c>
      <c r="C284" s="23" t="s">
        <v>1914</v>
      </c>
      <c r="D284" s="22">
        <v>2.97</v>
      </c>
      <c r="E284" s="22">
        <v>2.97</v>
      </c>
      <c r="F284" s="191">
        <v>179.53</v>
      </c>
      <c r="G284" s="191">
        <f t="shared" si="4"/>
        <v>533.2</v>
      </c>
      <c r="H284" s="22" t="s">
        <v>2583</v>
      </c>
    </row>
    <row r="285" customHeight="1" spans="1:8">
      <c r="A285" s="36">
        <v>281</v>
      </c>
      <c r="B285" s="23" t="s">
        <v>2600</v>
      </c>
      <c r="C285" s="23" t="s">
        <v>1866</v>
      </c>
      <c r="D285" s="22">
        <v>4.43</v>
      </c>
      <c r="E285" s="22">
        <v>4.43</v>
      </c>
      <c r="F285" s="191">
        <v>179.53</v>
      </c>
      <c r="G285" s="191">
        <f t="shared" si="4"/>
        <v>795.32</v>
      </c>
      <c r="H285" s="22" t="s">
        <v>2583</v>
      </c>
    </row>
    <row r="286" customHeight="1" spans="1:8">
      <c r="A286" s="36">
        <v>282</v>
      </c>
      <c r="B286" s="23" t="s">
        <v>2601</v>
      </c>
      <c r="C286" s="23" t="s">
        <v>1903</v>
      </c>
      <c r="D286" s="22">
        <v>1.19</v>
      </c>
      <c r="E286" s="22">
        <v>1.19</v>
      </c>
      <c r="F286" s="191">
        <v>179.53</v>
      </c>
      <c r="G286" s="191">
        <f t="shared" si="4"/>
        <v>213.64</v>
      </c>
      <c r="H286" s="22" t="s">
        <v>2583</v>
      </c>
    </row>
    <row r="287" customHeight="1" spans="1:8">
      <c r="A287" s="36">
        <v>283</v>
      </c>
      <c r="B287" s="23" t="s">
        <v>2602</v>
      </c>
      <c r="C287" s="23" t="s">
        <v>1956</v>
      </c>
      <c r="D287" s="22">
        <v>5.81</v>
      </c>
      <c r="E287" s="22">
        <v>5.81</v>
      </c>
      <c r="F287" s="191">
        <v>179.53</v>
      </c>
      <c r="G287" s="191">
        <f t="shared" si="4"/>
        <v>1043.07</v>
      </c>
      <c r="H287" s="22" t="s">
        <v>2583</v>
      </c>
    </row>
    <row r="288" customHeight="1" spans="1:8">
      <c r="A288" s="36">
        <v>284</v>
      </c>
      <c r="B288" s="23" t="s">
        <v>2603</v>
      </c>
      <c r="C288" s="23" t="s">
        <v>1888</v>
      </c>
      <c r="D288" s="22">
        <v>4.43</v>
      </c>
      <c r="E288" s="22">
        <v>4.43</v>
      </c>
      <c r="F288" s="191">
        <v>179.53</v>
      </c>
      <c r="G288" s="191">
        <f t="shared" si="4"/>
        <v>795.32</v>
      </c>
      <c r="H288" s="22" t="s">
        <v>2583</v>
      </c>
    </row>
    <row r="289" customHeight="1" spans="1:8">
      <c r="A289" s="36">
        <v>285</v>
      </c>
      <c r="B289" s="23" t="s">
        <v>2604</v>
      </c>
      <c r="C289" s="23" t="s">
        <v>1860</v>
      </c>
      <c r="D289" s="22">
        <v>3.78</v>
      </c>
      <c r="E289" s="22">
        <v>3.78</v>
      </c>
      <c r="F289" s="191">
        <v>179.53</v>
      </c>
      <c r="G289" s="191">
        <f t="shared" si="4"/>
        <v>678.62</v>
      </c>
      <c r="H289" s="22" t="s">
        <v>2583</v>
      </c>
    </row>
    <row r="290" customHeight="1" spans="1:8">
      <c r="A290" s="36">
        <v>286</v>
      </c>
      <c r="B290" s="23" t="s">
        <v>1058</v>
      </c>
      <c r="C290" s="23" t="s">
        <v>1945</v>
      </c>
      <c r="D290" s="22">
        <v>0.97</v>
      </c>
      <c r="E290" s="22">
        <v>0.97</v>
      </c>
      <c r="F290" s="191">
        <v>179.53</v>
      </c>
      <c r="G290" s="191">
        <f t="shared" si="4"/>
        <v>174.14</v>
      </c>
      <c r="H290" s="22" t="s">
        <v>2583</v>
      </c>
    </row>
    <row r="291" customHeight="1" spans="1:8">
      <c r="A291" s="36">
        <v>287</v>
      </c>
      <c r="B291" s="23" t="s">
        <v>2605</v>
      </c>
      <c r="C291" s="23" t="s">
        <v>1935</v>
      </c>
      <c r="D291" s="22">
        <v>3.5</v>
      </c>
      <c r="E291" s="22">
        <v>3.5</v>
      </c>
      <c r="F291" s="191">
        <v>179.53</v>
      </c>
      <c r="G291" s="191">
        <f t="shared" si="4"/>
        <v>628.36</v>
      </c>
      <c r="H291" s="22" t="s">
        <v>2583</v>
      </c>
    </row>
    <row r="292" customHeight="1" spans="1:8">
      <c r="A292" s="36">
        <v>288</v>
      </c>
      <c r="B292" s="23" t="s">
        <v>2606</v>
      </c>
      <c r="C292" s="23" t="s">
        <v>1898</v>
      </c>
      <c r="D292" s="22">
        <v>0.82</v>
      </c>
      <c r="E292" s="22">
        <v>0.82</v>
      </c>
      <c r="F292" s="191">
        <v>179.53</v>
      </c>
      <c r="G292" s="191">
        <f t="shared" si="4"/>
        <v>147.21</v>
      </c>
      <c r="H292" s="22" t="s">
        <v>2583</v>
      </c>
    </row>
    <row r="293" customHeight="1" spans="1:8">
      <c r="A293" s="36">
        <v>289</v>
      </c>
      <c r="B293" s="23" t="s">
        <v>2607</v>
      </c>
      <c r="C293" s="23" t="s">
        <v>1857</v>
      </c>
      <c r="D293" s="22">
        <v>4.39</v>
      </c>
      <c r="E293" s="22">
        <v>4.39</v>
      </c>
      <c r="F293" s="191">
        <v>179.53</v>
      </c>
      <c r="G293" s="191">
        <f t="shared" si="4"/>
        <v>788.14</v>
      </c>
      <c r="H293" s="22" t="s">
        <v>2583</v>
      </c>
    </row>
    <row r="294" customHeight="1" spans="1:8">
      <c r="A294" s="36">
        <v>290</v>
      </c>
      <c r="B294" s="23" t="s">
        <v>2608</v>
      </c>
      <c r="C294" s="23" t="s">
        <v>1914</v>
      </c>
      <c r="D294" s="22">
        <v>3.36</v>
      </c>
      <c r="E294" s="22">
        <v>3.36</v>
      </c>
      <c r="F294" s="191">
        <v>179.53</v>
      </c>
      <c r="G294" s="191">
        <f t="shared" si="4"/>
        <v>603.22</v>
      </c>
      <c r="H294" s="22" t="s">
        <v>2583</v>
      </c>
    </row>
    <row r="295" customHeight="1" spans="1:8">
      <c r="A295" s="36">
        <v>291</v>
      </c>
      <c r="B295" s="23" t="s">
        <v>2609</v>
      </c>
      <c r="C295" s="23" t="s">
        <v>1945</v>
      </c>
      <c r="D295" s="22">
        <v>4.94</v>
      </c>
      <c r="E295" s="22">
        <v>4.94</v>
      </c>
      <c r="F295" s="191">
        <v>179.53</v>
      </c>
      <c r="G295" s="191">
        <f t="shared" si="4"/>
        <v>886.88</v>
      </c>
      <c r="H295" s="22" t="s">
        <v>2583</v>
      </c>
    </row>
    <row r="296" customHeight="1" spans="1:8">
      <c r="A296" s="36">
        <v>292</v>
      </c>
      <c r="B296" s="23" t="s">
        <v>2610</v>
      </c>
      <c r="C296" s="23" t="s">
        <v>1888</v>
      </c>
      <c r="D296" s="22">
        <v>3.05</v>
      </c>
      <c r="E296" s="22">
        <v>3.05</v>
      </c>
      <c r="F296" s="191">
        <v>179.53</v>
      </c>
      <c r="G296" s="191">
        <f t="shared" si="4"/>
        <v>547.57</v>
      </c>
      <c r="H296" s="22" t="s">
        <v>2583</v>
      </c>
    </row>
    <row r="297" customHeight="1" spans="1:8">
      <c r="A297" s="36">
        <v>293</v>
      </c>
      <c r="B297" s="23" t="s">
        <v>2611</v>
      </c>
      <c r="C297" s="23" t="s">
        <v>1872</v>
      </c>
      <c r="D297" s="22">
        <v>3.04</v>
      </c>
      <c r="E297" s="22">
        <v>3.04</v>
      </c>
      <c r="F297" s="191">
        <v>179.53</v>
      </c>
      <c r="G297" s="191">
        <f t="shared" si="4"/>
        <v>545.77</v>
      </c>
      <c r="H297" s="22" t="s">
        <v>2583</v>
      </c>
    </row>
    <row r="298" customHeight="1" spans="1:8">
      <c r="A298" s="36">
        <v>294</v>
      </c>
      <c r="B298" s="23" t="s">
        <v>2612</v>
      </c>
      <c r="C298" s="23" t="s">
        <v>2065</v>
      </c>
      <c r="D298" s="22">
        <v>4.84</v>
      </c>
      <c r="E298" s="22">
        <v>4.84</v>
      </c>
      <c r="F298" s="191">
        <v>179.53</v>
      </c>
      <c r="G298" s="191">
        <f t="shared" si="4"/>
        <v>868.93</v>
      </c>
      <c r="H298" s="22" t="s">
        <v>2583</v>
      </c>
    </row>
    <row r="299" customHeight="1" spans="1:8">
      <c r="A299" s="36">
        <v>295</v>
      </c>
      <c r="B299" s="23" t="s">
        <v>2613</v>
      </c>
      <c r="C299" s="23" t="s">
        <v>1866</v>
      </c>
      <c r="D299" s="22">
        <v>3.93</v>
      </c>
      <c r="E299" s="22">
        <v>3.93</v>
      </c>
      <c r="F299" s="191">
        <v>179.53</v>
      </c>
      <c r="G299" s="191">
        <f t="shared" si="4"/>
        <v>705.55</v>
      </c>
      <c r="H299" s="22" t="s">
        <v>2583</v>
      </c>
    </row>
    <row r="300" customHeight="1" spans="1:8">
      <c r="A300" s="36">
        <v>296</v>
      </c>
      <c r="B300" s="23" t="s">
        <v>2614</v>
      </c>
      <c r="C300" s="23" t="s">
        <v>1919</v>
      </c>
      <c r="D300" s="22">
        <v>5.56</v>
      </c>
      <c r="E300" s="22">
        <v>5.56</v>
      </c>
      <c r="F300" s="191">
        <v>179.53</v>
      </c>
      <c r="G300" s="191">
        <f t="shared" si="4"/>
        <v>998.19</v>
      </c>
      <c r="H300" s="22" t="s">
        <v>2583</v>
      </c>
    </row>
    <row r="301" customHeight="1" spans="1:8">
      <c r="A301" s="36">
        <v>297</v>
      </c>
      <c r="B301" s="23" t="s">
        <v>2615</v>
      </c>
      <c r="C301" s="23" t="s">
        <v>1898</v>
      </c>
      <c r="D301" s="22">
        <v>6.19</v>
      </c>
      <c r="E301" s="22">
        <v>6.19</v>
      </c>
      <c r="F301" s="191">
        <v>179.53</v>
      </c>
      <c r="G301" s="191">
        <f t="shared" si="4"/>
        <v>1111.29</v>
      </c>
      <c r="H301" s="22" t="s">
        <v>2583</v>
      </c>
    </row>
    <row r="302" customHeight="1" spans="1:8">
      <c r="A302" s="36">
        <v>298</v>
      </c>
      <c r="B302" s="23" t="s">
        <v>2616</v>
      </c>
      <c r="C302" s="23" t="s">
        <v>2617</v>
      </c>
      <c r="D302" s="22">
        <v>4.46</v>
      </c>
      <c r="E302" s="22">
        <v>4.46</v>
      </c>
      <c r="F302" s="191">
        <v>179.53</v>
      </c>
      <c r="G302" s="191">
        <f t="shared" si="4"/>
        <v>800.7</v>
      </c>
      <c r="H302" s="22" t="s">
        <v>2583</v>
      </c>
    </row>
    <row r="303" customHeight="1" spans="1:8">
      <c r="A303" s="36">
        <v>299</v>
      </c>
      <c r="B303" s="23" t="s">
        <v>2618</v>
      </c>
      <c r="C303" s="23" t="s">
        <v>2619</v>
      </c>
      <c r="D303" s="22">
        <v>2.69</v>
      </c>
      <c r="E303" s="22">
        <v>2.69</v>
      </c>
      <c r="F303" s="191">
        <v>179.53</v>
      </c>
      <c r="G303" s="191">
        <f t="shared" si="4"/>
        <v>482.94</v>
      </c>
      <c r="H303" s="22" t="s">
        <v>2583</v>
      </c>
    </row>
    <row r="304" customHeight="1" spans="1:8">
      <c r="A304" s="36">
        <v>300</v>
      </c>
      <c r="B304" s="23" t="s">
        <v>2620</v>
      </c>
      <c r="C304" s="23" t="s">
        <v>2011</v>
      </c>
      <c r="D304" s="22">
        <v>2.89</v>
      </c>
      <c r="E304" s="22">
        <v>2.89</v>
      </c>
      <c r="F304" s="191">
        <v>179.53</v>
      </c>
      <c r="G304" s="191">
        <f t="shared" si="4"/>
        <v>518.84</v>
      </c>
      <c r="H304" s="22" t="s">
        <v>2583</v>
      </c>
    </row>
    <row r="305" customHeight="1" spans="1:8">
      <c r="A305" s="36">
        <v>301</v>
      </c>
      <c r="B305" s="23" t="s">
        <v>2621</v>
      </c>
      <c r="C305" s="23" t="s">
        <v>1864</v>
      </c>
      <c r="D305" s="22">
        <v>4.03</v>
      </c>
      <c r="E305" s="22">
        <v>4.03</v>
      </c>
      <c r="F305" s="191">
        <v>179.53</v>
      </c>
      <c r="G305" s="191">
        <f t="shared" si="4"/>
        <v>723.51</v>
      </c>
      <c r="H305" s="22" t="s">
        <v>2583</v>
      </c>
    </row>
    <row r="306" customHeight="1" spans="1:8">
      <c r="A306" s="36">
        <v>302</v>
      </c>
      <c r="B306" s="23" t="s">
        <v>2622</v>
      </c>
      <c r="C306" s="23" t="s">
        <v>1860</v>
      </c>
      <c r="D306" s="22">
        <v>1.9</v>
      </c>
      <c r="E306" s="22">
        <v>1.9</v>
      </c>
      <c r="F306" s="191">
        <v>179.53</v>
      </c>
      <c r="G306" s="191">
        <f t="shared" si="4"/>
        <v>341.11</v>
      </c>
      <c r="H306" s="22" t="s">
        <v>2583</v>
      </c>
    </row>
    <row r="307" customHeight="1" spans="1:8">
      <c r="A307" s="36">
        <v>303</v>
      </c>
      <c r="B307" s="23" t="s">
        <v>2623</v>
      </c>
      <c r="C307" s="23" t="s">
        <v>1872</v>
      </c>
      <c r="D307" s="22">
        <v>0.5</v>
      </c>
      <c r="E307" s="22">
        <v>0.5</v>
      </c>
      <c r="F307" s="191">
        <v>179.53</v>
      </c>
      <c r="G307" s="191">
        <f t="shared" si="4"/>
        <v>89.77</v>
      </c>
      <c r="H307" s="22" t="s">
        <v>2583</v>
      </c>
    </row>
    <row r="308" customHeight="1" spans="1:8">
      <c r="A308" s="36">
        <v>304</v>
      </c>
      <c r="B308" s="23" t="s">
        <v>2624</v>
      </c>
      <c r="C308" s="23" t="s">
        <v>1857</v>
      </c>
      <c r="D308" s="22">
        <v>4.41</v>
      </c>
      <c r="E308" s="22">
        <v>4.41</v>
      </c>
      <c r="F308" s="191">
        <v>179.53</v>
      </c>
      <c r="G308" s="191">
        <f t="shared" si="4"/>
        <v>791.73</v>
      </c>
      <c r="H308" s="22" t="s">
        <v>2583</v>
      </c>
    </row>
    <row r="309" customHeight="1" spans="1:8">
      <c r="A309" s="36">
        <v>305</v>
      </c>
      <c r="B309" s="23" t="s">
        <v>2625</v>
      </c>
      <c r="C309" s="23" t="s">
        <v>1922</v>
      </c>
      <c r="D309" s="22">
        <v>5.19</v>
      </c>
      <c r="E309" s="22">
        <v>5.19</v>
      </c>
      <c r="F309" s="191">
        <v>179.53</v>
      </c>
      <c r="G309" s="191">
        <f t="shared" si="4"/>
        <v>931.76</v>
      </c>
      <c r="H309" s="22" t="s">
        <v>2583</v>
      </c>
    </row>
    <row r="310" customHeight="1" spans="1:8">
      <c r="A310" s="36">
        <v>306</v>
      </c>
      <c r="B310" s="23" t="s">
        <v>1586</v>
      </c>
      <c r="C310" s="23" t="s">
        <v>1864</v>
      </c>
      <c r="D310" s="22">
        <v>1.45</v>
      </c>
      <c r="E310" s="22">
        <v>1.45</v>
      </c>
      <c r="F310" s="191">
        <v>179.53</v>
      </c>
      <c r="G310" s="191">
        <f t="shared" si="4"/>
        <v>260.32</v>
      </c>
      <c r="H310" s="22" t="s">
        <v>2583</v>
      </c>
    </row>
    <row r="311" customHeight="1" spans="1:8">
      <c r="A311" s="36">
        <v>307</v>
      </c>
      <c r="B311" s="23" t="s">
        <v>2626</v>
      </c>
      <c r="C311" s="23" t="s">
        <v>1914</v>
      </c>
      <c r="D311" s="22">
        <v>2.76</v>
      </c>
      <c r="E311" s="22">
        <v>2.76</v>
      </c>
      <c r="F311" s="191">
        <v>179.53</v>
      </c>
      <c r="G311" s="191">
        <f t="shared" si="4"/>
        <v>495.5</v>
      </c>
      <c r="H311" s="22" t="s">
        <v>2583</v>
      </c>
    </row>
    <row r="312" customHeight="1" spans="1:8">
      <c r="A312" s="36">
        <v>308</v>
      </c>
      <c r="B312" s="23" t="s">
        <v>2579</v>
      </c>
      <c r="C312" s="23" t="s">
        <v>1886</v>
      </c>
      <c r="D312" s="22">
        <v>3.16</v>
      </c>
      <c r="E312" s="22">
        <v>3.16</v>
      </c>
      <c r="F312" s="191">
        <v>179.53</v>
      </c>
      <c r="G312" s="191">
        <f t="shared" si="4"/>
        <v>567.31</v>
      </c>
      <c r="H312" s="22" t="s">
        <v>2583</v>
      </c>
    </row>
    <row r="313" customHeight="1" spans="1:8">
      <c r="A313" s="36">
        <v>309</v>
      </c>
      <c r="B313" s="23" t="s">
        <v>1587</v>
      </c>
      <c r="C313" s="23" t="s">
        <v>1922</v>
      </c>
      <c r="D313" s="22">
        <v>2.82</v>
      </c>
      <c r="E313" s="22">
        <v>2.82</v>
      </c>
      <c r="F313" s="191">
        <v>179.53</v>
      </c>
      <c r="G313" s="191">
        <f t="shared" si="4"/>
        <v>506.27</v>
      </c>
      <c r="H313" s="22" t="s">
        <v>2583</v>
      </c>
    </row>
    <row r="314" customHeight="1" spans="1:8">
      <c r="A314" s="36">
        <v>310</v>
      </c>
      <c r="B314" s="23" t="s">
        <v>2627</v>
      </c>
      <c r="C314" s="23" t="s">
        <v>1872</v>
      </c>
      <c r="D314" s="22">
        <v>1.49</v>
      </c>
      <c r="E314" s="22">
        <v>1.49</v>
      </c>
      <c r="F314" s="191">
        <v>179.53</v>
      </c>
      <c r="G314" s="191">
        <f t="shared" si="4"/>
        <v>267.5</v>
      </c>
      <c r="H314" s="22" t="s">
        <v>2583</v>
      </c>
    </row>
    <row r="315" customHeight="1" spans="1:8">
      <c r="A315" s="36">
        <v>311</v>
      </c>
      <c r="B315" s="23" t="s">
        <v>2628</v>
      </c>
      <c r="C315" s="23" t="s">
        <v>1857</v>
      </c>
      <c r="D315" s="22">
        <v>1.5</v>
      </c>
      <c r="E315" s="22">
        <v>1.5</v>
      </c>
      <c r="F315" s="191">
        <v>179.53</v>
      </c>
      <c r="G315" s="191">
        <f t="shared" si="4"/>
        <v>269.3</v>
      </c>
      <c r="H315" s="22" t="s">
        <v>2583</v>
      </c>
    </row>
    <row r="316" customHeight="1" spans="1:8">
      <c r="A316" s="36">
        <v>312</v>
      </c>
      <c r="B316" s="23" t="s">
        <v>2629</v>
      </c>
      <c r="C316" s="23" t="s">
        <v>1888</v>
      </c>
      <c r="D316" s="22">
        <v>3.31</v>
      </c>
      <c r="E316" s="22">
        <v>3.31</v>
      </c>
      <c r="F316" s="191">
        <v>179.53</v>
      </c>
      <c r="G316" s="191">
        <f t="shared" si="4"/>
        <v>594.24</v>
      </c>
      <c r="H316" s="22" t="s">
        <v>2583</v>
      </c>
    </row>
    <row r="317" customHeight="1" spans="1:8">
      <c r="A317" s="36">
        <v>313</v>
      </c>
      <c r="B317" s="23" t="s">
        <v>2630</v>
      </c>
      <c r="C317" s="23" t="s">
        <v>1898</v>
      </c>
      <c r="D317" s="22">
        <v>0.71</v>
      </c>
      <c r="E317" s="22">
        <v>0.71</v>
      </c>
      <c r="F317" s="191">
        <v>179.53</v>
      </c>
      <c r="G317" s="191">
        <f t="shared" si="4"/>
        <v>127.47</v>
      </c>
      <c r="H317" s="22" t="s">
        <v>2583</v>
      </c>
    </row>
    <row r="318" customHeight="1" spans="1:8">
      <c r="A318" s="36">
        <v>314</v>
      </c>
      <c r="B318" s="23" t="s">
        <v>2631</v>
      </c>
      <c r="C318" s="23" t="s">
        <v>1956</v>
      </c>
      <c r="D318" s="22">
        <v>0.97</v>
      </c>
      <c r="E318" s="22">
        <v>0.97</v>
      </c>
      <c r="F318" s="191">
        <v>179.53</v>
      </c>
      <c r="G318" s="191">
        <f t="shared" si="4"/>
        <v>174.14</v>
      </c>
      <c r="H318" s="22" t="s">
        <v>2583</v>
      </c>
    </row>
    <row r="319" customHeight="1" spans="1:8">
      <c r="A319" s="36">
        <v>315</v>
      </c>
      <c r="B319" s="23" t="s">
        <v>2632</v>
      </c>
      <c r="C319" s="23" t="s">
        <v>2325</v>
      </c>
      <c r="D319" s="22">
        <v>0.95</v>
      </c>
      <c r="E319" s="22">
        <v>0.95</v>
      </c>
      <c r="F319" s="191">
        <v>179.53</v>
      </c>
      <c r="G319" s="191">
        <f t="shared" si="4"/>
        <v>170.55</v>
      </c>
      <c r="H319" s="22" t="s">
        <v>2583</v>
      </c>
    </row>
    <row r="320" customHeight="1" spans="1:8">
      <c r="A320" s="36">
        <v>316</v>
      </c>
      <c r="B320" s="23" t="s">
        <v>1948</v>
      </c>
      <c r="C320" s="23" t="s">
        <v>2117</v>
      </c>
      <c r="D320" s="22">
        <v>1.67</v>
      </c>
      <c r="E320" s="22">
        <v>1.67</v>
      </c>
      <c r="F320" s="191">
        <v>179.53</v>
      </c>
      <c r="G320" s="191">
        <f t="shared" si="4"/>
        <v>299.82</v>
      </c>
      <c r="H320" s="22" t="s">
        <v>2583</v>
      </c>
    </row>
    <row r="321" customHeight="1" spans="1:8">
      <c r="A321" s="36">
        <v>317</v>
      </c>
      <c r="B321" s="23" t="s">
        <v>2633</v>
      </c>
      <c r="C321" s="23" t="s">
        <v>1929</v>
      </c>
      <c r="D321" s="22">
        <v>3.29</v>
      </c>
      <c r="E321" s="22">
        <v>3.29</v>
      </c>
      <c r="F321" s="191">
        <v>179.53</v>
      </c>
      <c r="G321" s="191">
        <f t="shared" si="4"/>
        <v>590.65</v>
      </c>
      <c r="H321" s="22" t="s">
        <v>2583</v>
      </c>
    </row>
    <row r="322" customHeight="1" spans="1:8">
      <c r="A322" s="36">
        <v>318</v>
      </c>
      <c r="B322" s="23" t="s">
        <v>2634</v>
      </c>
      <c r="C322" s="23" t="s">
        <v>1864</v>
      </c>
      <c r="D322" s="22">
        <v>0.71</v>
      </c>
      <c r="E322" s="22">
        <v>0.71</v>
      </c>
      <c r="F322" s="191">
        <v>179.53</v>
      </c>
      <c r="G322" s="191">
        <f t="shared" si="4"/>
        <v>127.47</v>
      </c>
      <c r="H322" s="22" t="s">
        <v>2583</v>
      </c>
    </row>
    <row r="323" customHeight="1" spans="1:8">
      <c r="A323" s="36">
        <v>319</v>
      </c>
      <c r="B323" s="23" t="s">
        <v>2635</v>
      </c>
      <c r="C323" s="23" t="s">
        <v>1876</v>
      </c>
      <c r="D323" s="22">
        <v>0.38</v>
      </c>
      <c r="E323" s="22">
        <v>0.38</v>
      </c>
      <c r="F323" s="191">
        <v>179.53</v>
      </c>
      <c r="G323" s="191">
        <f t="shared" si="4"/>
        <v>68.22</v>
      </c>
      <c r="H323" s="22" t="s">
        <v>2583</v>
      </c>
    </row>
    <row r="324" customHeight="1" spans="1:8">
      <c r="A324" s="36">
        <v>320</v>
      </c>
      <c r="B324" s="23" t="s">
        <v>2636</v>
      </c>
      <c r="C324" s="23" t="s">
        <v>1870</v>
      </c>
      <c r="D324" s="22">
        <v>7</v>
      </c>
      <c r="E324" s="22">
        <v>7</v>
      </c>
      <c r="F324" s="191">
        <v>179.53</v>
      </c>
      <c r="G324" s="191">
        <f t="shared" si="4"/>
        <v>1256.71</v>
      </c>
      <c r="H324" s="22" t="s">
        <v>2583</v>
      </c>
    </row>
    <row r="325" customHeight="1" spans="1:8">
      <c r="A325" s="36">
        <v>321</v>
      </c>
      <c r="B325" s="23" t="s">
        <v>2637</v>
      </c>
      <c r="C325" s="23" t="s">
        <v>1888</v>
      </c>
      <c r="D325" s="22">
        <v>5.41</v>
      </c>
      <c r="E325" s="22">
        <v>5.41</v>
      </c>
      <c r="F325" s="191">
        <v>179.53</v>
      </c>
      <c r="G325" s="191">
        <f t="shared" ref="G325:G388" si="5">ROUND(E325*F325,2)</f>
        <v>971.26</v>
      </c>
      <c r="H325" s="22" t="s">
        <v>2583</v>
      </c>
    </row>
    <row r="326" customHeight="1" spans="1:8">
      <c r="A326" s="36">
        <v>322</v>
      </c>
      <c r="B326" s="23" t="s">
        <v>2579</v>
      </c>
      <c r="C326" s="23" t="s">
        <v>1907</v>
      </c>
      <c r="D326" s="22">
        <v>0.41</v>
      </c>
      <c r="E326" s="22">
        <v>0.41</v>
      </c>
      <c r="F326" s="191">
        <v>179.53</v>
      </c>
      <c r="G326" s="191">
        <f t="shared" si="5"/>
        <v>73.61</v>
      </c>
      <c r="H326" s="22" t="s">
        <v>2583</v>
      </c>
    </row>
    <row r="327" customHeight="1" spans="1:8">
      <c r="A327" s="36">
        <v>323</v>
      </c>
      <c r="B327" s="23" t="s">
        <v>2638</v>
      </c>
      <c r="C327" s="23" t="s">
        <v>1876</v>
      </c>
      <c r="D327" s="22">
        <v>4.83</v>
      </c>
      <c r="E327" s="22">
        <v>4.83</v>
      </c>
      <c r="F327" s="191">
        <v>179.53</v>
      </c>
      <c r="G327" s="191">
        <f t="shared" si="5"/>
        <v>867.13</v>
      </c>
      <c r="H327" s="22" t="s">
        <v>2583</v>
      </c>
    </row>
    <row r="328" customHeight="1" spans="1:8">
      <c r="A328" s="36">
        <v>324</v>
      </c>
      <c r="B328" s="23" t="s">
        <v>2639</v>
      </c>
      <c r="C328" s="23" t="s">
        <v>2003</v>
      </c>
      <c r="D328" s="22">
        <v>4.12</v>
      </c>
      <c r="E328" s="22">
        <v>4.12</v>
      </c>
      <c r="F328" s="191">
        <v>179.53</v>
      </c>
      <c r="G328" s="191">
        <f t="shared" si="5"/>
        <v>739.66</v>
      </c>
      <c r="H328" s="22" t="s">
        <v>2583</v>
      </c>
    </row>
    <row r="329" customHeight="1" spans="1:8">
      <c r="A329" s="36">
        <v>325</v>
      </c>
      <c r="B329" s="23" t="s">
        <v>1833</v>
      </c>
      <c r="C329" s="23" t="s">
        <v>2051</v>
      </c>
      <c r="D329" s="22">
        <v>1.39</v>
      </c>
      <c r="E329" s="22">
        <v>1.39</v>
      </c>
      <c r="F329" s="191">
        <v>179.53</v>
      </c>
      <c r="G329" s="191">
        <f t="shared" si="5"/>
        <v>249.55</v>
      </c>
      <c r="H329" s="22" t="s">
        <v>2583</v>
      </c>
    </row>
    <row r="330" customHeight="1" spans="1:8">
      <c r="A330" s="36">
        <v>326</v>
      </c>
      <c r="B330" s="23" t="s">
        <v>2640</v>
      </c>
      <c r="C330" s="23" t="s">
        <v>1903</v>
      </c>
      <c r="D330" s="22">
        <v>0.61</v>
      </c>
      <c r="E330" s="22">
        <v>0.61</v>
      </c>
      <c r="F330" s="191">
        <v>179.53</v>
      </c>
      <c r="G330" s="191">
        <f t="shared" si="5"/>
        <v>109.51</v>
      </c>
      <c r="H330" s="22" t="s">
        <v>2583</v>
      </c>
    </row>
    <row r="331" customHeight="1" spans="1:8">
      <c r="A331" s="36">
        <v>327</v>
      </c>
      <c r="B331" s="23" t="s">
        <v>2641</v>
      </c>
      <c r="C331" s="23" t="s">
        <v>1914</v>
      </c>
      <c r="D331" s="22">
        <v>3.18</v>
      </c>
      <c r="E331" s="22">
        <v>3.18</v>
      </c>
      <c r="F331" s="191">
        <v>179.53</v>
      </c>
      <c r="G331" s="191">
        <f t="shared" si="5"/>
        <v>570.91</v>
      </c>
      <c r="H331" s="22" t="s">
        <v>2583</v>
      </c>
    </row>
    <row r="332" customHeight="1" spans="1:8">
      <c r="A332" s="36">
        <v>328</v>
      </c>
      <c r="B332" s="23" t="s">
        <v>2642</v>
      </c>
      <c r="C332" s="23" t="s">
        <v>1903</v>
      </c>
      <c r="D332" s="22">
        <v>0.21</v>
      </c>
      <c r="E332" s="22">
        <v>0.21</v>
      </c>
      <c r="F332" s="191">
        <v>179.53</v>
      </c>
      <c r="G332" s="191">
        <f t="shared" si="5"/>
        <v>37.7</v>
      </c>
      <c r="H332" s="22" t="s">
        <v>2583</v>
      </c>
    </row>
    <row r="333" customHeight="1" spans="1:8">
      <c r="A333" s="36">
        <v>329</v>
      </c>
      <c r="B333" s="23" t="s">
        <v>2643</v>
      </c>
      <c r="C333" s="23" t="s">
        <v>1929</v>
      </c>
      <c r="D333" s="22">
        <v>2.38</v>
      </c>
      <c r="E333" s="22">
        <v>2.38</v>
      </c>
      <c r="F333" s="191">
        <v>179.53</v>
      </c>
      <c r="G333" s="191">
        <f t="shared" si="5"/>
        <v>427.28</v>
      </c>
      <c r="H333" s="22" t="s">
        <v>2583</v>
      </c>
    </row>
    <row r="334" customHeight="1" spans="1:8">
      <c r="A334" s="36">
        <v>330</v>
      </c>
      <c r="B334" s="23" t="s">
        <v>2644</v>
      </c>
      <c r="C334" s="23" t="s">
        <v>1935</v>
      </c>
      <c r="D334" s="22">
        <v>4</v>
      </c>
      <c r="E334" s="22">
        <v>4</v>
      </c>
      <c r="F334" s="191">
        <v>179.53</v>
      </c>
      <c r="G334" s="191">
        <f t="shared" si="5"/>
        <v>718.12</v>
      </c>
      <c r="H334" s="22" t="s">
        <v>2583</v>
      </c>
    </row>
    <row r="335" customHeight="1" spans="1:8">
      <c r="A335" s="36">
        <v>331</v>
      </c>
      <c r="B335" s="23" t="s">
        <v>2645</v>
      </c>
      <c r="C335" s="23" t="s">
        <v>1857</v>
      </c>
      <c r="D335" s="22">
        <v>0.7</v>
      </c>
      <c r="E335" s="22">
        <v>0.7</v>
      </c>
      <c r="F335" s="191">
        <v>179.53</v>
      </c>
      <c r="G335" s="191">
        <f t="shared" si="5"/>
        <v>125.67</v>
      </c>
      <c r="H335" s="22" t="s">
        <v>2583</v>
      </c>
    </row>
    <row r="336" customHeight="1" spans="1:8">
      <c r="A336" s="36">
        <v>332</v>
      </c>
      <c r="B336" s="23" t="s">
        <v>2646</v>
      </c>
      <c r="C336" s="23" t="s">
        <v>1956</v>
      </c>
      <c r="D336" s="22">
        <v>0.67</v>
      </c>
      <c r="E336" s="22">
        <v>0.67</v>
      </c>
      <c r="F336" s="191">
        <v>179.53</v>
      </c>
      <c r="G336" s="191">
        <f t="shared" si="5"/>
        <v>120.29</v>
      </c>
      <c r="H336" s="22" t="s">
        <v>2583</v>
      </c>
    </row>
    <row r="337" ht="26" customHeight="1" spans="1:8">
      <c r="A337" s="36">
        <v>333</v>
      </c>
      <c r="B337" s="23" t="s">
        <v>2647</v>
      </c>
      <c r="C337" s="23" t="s">
        <v>1888</v>
      </c>
      <c r="D337" s="22">
        <v>4.96</v>
      </c>
      <c r="E337" s="22">
        <v>4.96</v>
      </c>
      <c r="F337" s="191">
        <v>179.53</v>
      </c>
      <c r="G337" s="191">
        <f t="shared" si="5"/>
        <v>890.47</v>
      </c>
      <c r="H337" s="22" t="s">
        <v>2648</v>
      </c>
    </row>
    <row r="338" customHeight="1" spans="1:8">
      <c r="A338" s="36">
        <v>334</v>
      </c>
      <c r="B338" s="23" t="s">
        <v>2649</v>
      </c>
      <c r="C338" s="23" t="s">
        <v>1914</v>
      </c>
      <c r="D338" s="22">
        <v>2.39</v>
      </c>
      <c r="E338" s="22">
        <v>2.39</v>
      </c>
      <c r="F338" s="191">
        <v>179.53</v>
      </c>
      <c r="G338" s="191">
        <f t="shared" si="5"/>
        <v>429.08</v>
      </c>
      <c r="H338" s="22" t="s">
        <v>2648</v>
      </c>
    </row>
    <row r="339" customHeight="1" spans="1:8">
      <c r="A339" s="36">
        <v>335</v>
      </c>
      <c r="B339" s="23" t="s">
        <v>2650</v>
      </c>
      <c r="C339" s="23" t="s">
        <v>2007</v>
      </c>
      <c r="D339" s="22">
        <v>6.13</v>
      </c>
      <c r="E339" s="22">
        <v>6.13</v>
      </c>
      <c r="F339" s="191">
        <v>179.53</v>
      </c>
      <c r="G339" s="191">
        <f t="shared" si="5"/>
        <v>1100.52</v>
      </c>
      <c r="H339" s="22" t="s">
        <v>2648</v>
      </c>
    </row>
    <row r="340" customHeight="1" spans="1:8">
      <c r="A340" s="36">
        <v>336</v>
      </c>
      <c r="B340" s="23" t="s">
        <v>2651</v>
      </c>
      <c r="C340" s="23" t="s">
        <v>1903</v>
      </c>
      <c r="D340" s="22">
        <v>6.23</v>
      </c>
      <c r="E340" s="22">
        <v>6.23</v>
      </c>
      <c r="F340" s="191">
        <v>179.53</v>
      </c>
      <c r="G340" s="191">
        <f t="shared" si="5"/>
        <v>1118.47</v>
      </c>
      <c r="H340" s="22" t="s">
        <v>2648</v>
      </c>
    </row>
    <row r="341" customHeight="1" spans="1:8">
      <c r="A341" s="36">
        <v>337</v>
      </c>
      <c r="B341" s="23" t="s">
        <v>2652</v>
      </c>
      <c r="C341" s="23" t="s">
        <v>1949</v>
      </c>
      <c r="D341" s="22">
        <v>4.21</v>
      </c>
      <c r="E341" s="22">
        <v>4.21</v>
      </c>
      <c r="F341" s="191">
        <v>179.53</v>
      </c>
      <c r="G341" s="191">
        <f t="shared" si="5"/>
        <v>755.82</v>
      </c>
      <c r="H341" s="22" t="s">
        <v>2648</v>
      </c>
    </row>
    <row r="342" customHeight="1" spans="1:8">
      <c r="A342" s="36">
        <v>338</v>
      </c>
      <c r="B342" s="23" t="s">
        <v>2653</v>
      </c>
      <c r="C342" s="23" t="s">
        <v>1945</v>
      </c>
      <c r="D342" s="22">
        <v>3.26</v>
      </c>
      <c r="E342" s="22">
        <v>3.26</v>
      </c>
      <c r="F342" s="191">
        <v>179.53</v>
      </c>
      <c r="G342" s="191">
        <f t="shared" si="5"/>
        <v>585.27</v>
      </c>
      <c r="H342" s="22" t="s">
        <v>2648</v>
      </c>
    </row>
    <row r="343" customHeight="1" spans="1:8">
      <c r="A343" s="36">
        <v>339</v>
      </c>
      <c r="B343" s="23" t="s">
        <v>2156</v>
      </c>
      <c r="C343" s="23" t="s">
        <v>1962</v>
      </c>
      <c r="D343" s="22">
        <v>4.02</v>
      </c>
      <c r="E343" s="22">
        <v>4.02</v>
      </c>
      <c r="F343" s="191">
        <v>179.53</v>
      </c>
      <c r="G343" s="191">
        <f t="shared" si="5"/>
        <v>721.71</v>
      </c>
      <c r="H343" s="22" t="s">
        <v>2648</v>
      </c>
    </row>
    <row r="344" customHeight="1" spans="1:8">
      <c r="A344" s="36">
        <v>340</v>
      </c>
      <c r="B344" s="23" t="s">
        <v>2654</v>
      </c>
      <c r="C344" s="23" t="s">
        <v>1989</v>
      </c>
      <c r="D344" s="22">
        <v>1.96</v>
      </c>
      <c r="E344" s="22">
        <v>1.96</v>
      </c>
      <c r="F344" s="191">
        <v>179.53</v>
      </c>
      <c r="G344" s="191">
        <f t="shared" si="5"/>
        <v>351.88</v>
      </c>
      <c r="H344" s="22" t="s">
        <v>2648</v>
      </c>
    </row>
    <row r="345" ht="31" customHeight="1" spans="1:8">
      <c r="A345" s="36">
        <v>341</v>
      </c>
      <c r="B345" s="23" t="s">
        <v>2655</v>
      </c>
      <c r="C345" s="23" t="s">
        <v>1857</v>
      </c>
      <c r="D345" s="22">
        <v>4.11</v>
      </c>
      <c r="E345" s="22">
        <v>4.11</v>
      </c>
      <c r="F345" s="191">
        <v>179.53</v>
      </c>
      <c r="G345" s="191">
        <f t="shared" si="5"/>
        <v>737.87</v>
      </c>
      <c r="H345" s="22" t="s">
        <v>2648</v>
      </c>
    </row>
    <row r="346" customHeight="1" spans="1:8">
      <c r="A346" s="36">
        <v>342</v>
      </c>
      <c r="B346" s="23" t="s">
        <v>2656</v>
      </c>
      <c r="C346" s="23" t="s">
        <v>1898</v>
      </c>
      <c r="D346" s="22">
        <v>6.55</v>
      </c>
      <c r="E346" s="22">
        <v>6.55</v>
      </c>
      <c r="F346" s="191">
        <v>179.53</v>
      </c>
      <c r="G346" s="191">
        <f t="shared" si="5"/>
        <v>1175.92</v>
      </c>
      <c r="H346" s="22" t="s">
        <v>2648</v>
      </c>
    </row>
    <row r="347" ht="33" customHeight="1" spans="1:8">
      <c r="A347" s="36">
        <v>343</v>
      </c>
      <c r="B347" s="23" t="s">
        <v>2657</v>
      </c>
      <c r="C347" s="23" t="s">
        <v>2658</v>
      </c>
      <c r="D347" s="22">
        <v>2.18</v>
      </c>
      <c r="E347" s="22">
        <v>2.18</v>
      </c>
      <c r="F347" s="191">
        <v>179.53</v>
      </c>
      <c r="G347" s="191">
        <f t="shared" si="5"/>
        <v>391.38</v>
      </c>
      <c r="H347" s="22" t="s">
        <v>2648</v>
      </c>
    </row>
    <row r="348" ht="31" customHeight="1" spans="1:8">
      <c r="A348" s="36">
        <v>344</v>
      </c>
      <c r="B348" s="23" t="s">
        <v>2659</v>
      </c>
      <c r="C348" s="23" t="s">
        <v>1922</v>
      </c>
      <c r="D348" s="22">
        <v>1.65</v>
      </c>
      <c r="E348" s="22">
        <v>1.65</v>
      </c>
      <c r="F348" s="191">
        <v>179.53</v>
      </c>
      <c r="G348" s="191">
        <f t="shared" si="5"/>
        <v>296.22</v>
      </c>
      <c r="H348" s="22" t="s">
        <v>2648</v>
      </c>
    </row>
    <row r="349" ht="29" customHeight="1" spans="1:8">
      <c r="A349" s="36">
        <v>345</v>
      </c>
      <c r="B349" s="23" t="s">
        <v>2660</v>
      </c>
      <c r="C349" s="23" t="s">
        <v>1898</v>
      </c>
      <c r="D349" s="22">
        <v>4.99</v>
      </c>
      <c r="E349" s="22">
        <v>4.99</v>
      </c>
      <c r="F349" s="191">
        <v>179.53</v>
      </c>
      <c r="G349" s="191">
        <f t="shared" si="5"/>
        <v>895.85</v>
      </c>
      <c r="H349" s="22" t="s">
        <v>2648</v>
      </c>
    </row>
    <row r="350" customHeight="1" spans="1:8">
      <c r="A350" s="36">
        <v>346</v>
      </c>
      <c r="B350" s="23" t="s">
        <v>2661</v>
      </c>
      <c r="C350" s="23" t="s">
        <v>1903</v>
      </c>
      <c r="D350" s="22">
        <v>4.47</v>
      </c>
      <c r="E350" s="22">
        <v>4.47</v>
      </c>
      <c r="F350" s="191">
        <v>179.53</v>
      </c>
      <c r="G350" s="191">
        <f t="shared" si="5"/>
        <v>802.5</v>
      </c>
      <c r="H350" s="22" t="s">
        <v>2648</v>
      </c>
    </row>
    <row r="351" customHeight="1" spans="1:8">
      <c r="A351" s="36">
        <v>347</v>
      </c>
      <c r="B351" s="23" t="s">
        <v>2662</v>
      </c>
      <c r="C351" s="23" t="s">
        <v>1956</v>
      </c>
      <c r="D351" s="22">
        <v>1.39</v>
      </c>
      <c r="E351" s="22">
        <v>1.39</v>
      </c>
      <c r="F351" s="191">
        <v>179.53</v>
      </c>
      <c r="G351" s="191">
        <f t="shared" si="5"/>
        <v>249.55</v>
      </c>
      <c r="H351" s="22" t="s">
        <v>2648</v>
      </c>
    </row>
    <row r="352" ht="30" customHeight="1" spans="1:8">
      <c r="A352" s="36">
        <v>348</v>
      </c>
      <c r="B352" s="23" t="s">
        <v>2663</v>
      </c>
      <c r="C352" s="23" t="s">
        <v>2264</v>
      </c>
      <c r="D352" s="22">
        <v>5.9</v>
      </c>
      <c r="E352" s="22">
        <v>5.9</v>
      </c>
      <c r="F352" s="191">
        <v>179.53</v>
      </c>
      <c r="G352" s="191">
        <f t="shared" si="5"/>
        <v>1059.23</v>
      </c>
      <c r="H352" s="22" t="s">
        <v>2648</v>
      </c>
    </row>
    <row r="353" customHeight="1" spans="1:8">
      <c r="A353" s="36">
        <v>349</v>
      </c>
      <c r="B353" s="23" t="s">
        <v>2664</v>
      </c>
      <c r="C353" s="23" t="s">
        <v>1888</v>
      </c>
      <c r="D353" s="22">
        <v>7.77</v>
      </c>
      <c r="E353" s="22">
        <v>7.77</v>
      </c>
      <c r="F353" s="191">
        <v>179.53</v>
      </c>
      <c r="G353" s="191">
        <f t="shared" si="5"/>
        <v>1394.95</v>
      </c>
      <c r="H353" s="22" t="s">
        <v>2648</v>
      </c>
    </row>
    <row r="354" customHeight="1" spans="1:8">
      <c r="A354" s="36">
        <v>350</v>
      </c>
      <c r="B354" s="23" t="s">
        <v>2665</v>
      </c>
      <c r="C354" s="23" t="s">
        <v>1864</v>
      </c>
      <c r="D354" s="22">
        <v>5.11</v>
      </c>
      <c r="E354" s="22">
        <v>5.11</v>
      </c>
      <c r="F354" s="191">
        <v>179.53</v>
      </c>
      <c r="G354" s="191">
        <f t="shared" si="5"/>
        <v>917.4</v>
      </c>
      <c r="H354" s="22" t="s">
        <v>2648</v>
      </c>
    </row>
    <row r="355" customHeight="1" spans="1:8">
      <c r="A355" s="36">
        <v>351</v>
      </c>
      <c r="B355" s="23" t="s">
        <v>2666</v>
      </c>
      <c r="C355" s="23" t="s">
        <v>2007</v>
      </c>
      <c r="D355" s="22">
        <v>3.41</v>
      </c>
      <c r="E355" s="22">
        <v>3.41</v>
      </c>
      <c r="F355" s="191">
        <v>179.53</v>
      </c>
      <c r="G355" s="191">
        <f t="shared" si="5"/>
        <v>612.2</v>
      </c>
      <c r="H355" s="22" t="s">
        <v>2648</v>
      </c>
    </row>
    <row r="356" customHeight="1" spans="1:8">
      <c r="A356" s="36">
        <v>352</v>
      </c>
      <c r="B356" s="23" t="s">
        <v>2667</v>
      </c>
      <c r="C356" s="23" t="s">
        <v>1935</v>
      </c>
      <c r="D356" s="22">
        <v>1.74</v>
      </c>
      <c r="E356" s="22">
        <v>1.74</v>
      </c>
      <c r="F356" s="191">
        <v>179.53</v>
      </c>
      <c r="G356" s="191">
        <f t="shared" si="5"/>
        <v>312.38</v>
      </c>
      <c r="H356" s="22" t="s">
        <v>2648</v>
      </c>
    </row>
    <row r="357" customHeight="1" spans="1:8">
      <c r="A357" s="36">
        <v>353</v>
      </c>
      <c r="B357" s="23" t="s">
        <v>2668</v>
      </c>
      <c r="C357" s="23" t="s">
        <v>1954</v>
      </c>
      <c r="D357" s="22">
        <v>2.24</v>
      </c>
      <c r="E357" s="22">
        <v>2.24</v>
      </c>
      <c r="F357" s="191">
        <v>179.53</v>
      </c>
      <c r="G357" s="191">
        <f t="shared" si="5"/>
        <v>402.15</v>
      </c>
      <c r="H357" s="22" t="s">
        <v>2648</v>
      </c>
    </row>
    <row r="358" customHeight="1" spans="1:8">
      <c r="A358" s="36">
        <v>354</v>
      </c>
      <c r="B358" s="23" t="s">
        <v>2669</v>
      </c>
      <c r="C358" s="23" t="s">
        <v>1898</v>
      </c>
      <c r="D358" s="22">
        <v>4.56</v>
      </c>
      <c r="E358" s="22">
        <v>4.56</v>
      </c>
      <c r="F358" s="191">
        <v>179.53</v>
      </c>
      <c r="G358" s="191">
        <f t="shared" si="5"/>
        <v>818.66</v>
      </c>
      <c r="H358" s="22" t="s">
        <v>2648</v>
      </c>
    </row>
    <row r="359" customHeight="1" spans="1:8">
      <c r="A359" s="36">
        <v>355</v>
      </c>
      <c r="B359" s="23" t="s">
        <v>2670</v>
      </c>
      <c r="C359" s="23" t="s">
        <v>1929</v>
      </c>
      <c r="D359" s="22">
        <v>5.97</v>
      </c>
      <c r="E359" s="22">
        <v>5.97</v>
      </c>
      <c r="F359" s="191">
        <v>179.53</v>
      </c>
      <c r="G359" s="191">
        <f t="shared" si="5"/>
        <v>1071.79</v>
      </c>
      <c r="H359" s="22" t="s">
        <v>2648</v>
      </c>
    </row>
    <row r="360" customHeight="1" spans="1:8">
      <c r="A360" s="36">
        <v>356</v>
      </c>
      <c r="B360" s="23" t="s">
        <v>2671</v>
      </c>
      <c r="C360" s="23" t="s">
        <v>1883</v>
      </c>
      <c r="D360" s="22">
        <v>1.81</v>
      </c>
      <c r="E360" s="22">
        <v>1.81</v>
      </c>
      <c r="F360" s="191">
        <v>179.53</v>
      </c>
      <c r="G360" s="191">
        <f t="shared" si="5"/>
        <v>324.95</v>
      </c>
      <c r="H360" s="22" t="s">
        <v>2648</v>
      </c>
    </row>
    <row r="361" customHeight="1" spans="1:8">
      <c r="A361" s="36">
        <v>357</v>
      </c>
      <c r="B361" s="23" t="s">
        <v>2672</v>
      </c>
      <c r="C361" s="23" t="s">
        <v>1914</v>
      </c>
      <c r="D361" s="22">
        <v>2.39</v>
      </c>
      <c r="E361" s="22">
        <v>2.39</v>
      </c>
      <c r="F361" s="191">
        <v>179.53</v>
      </c>
      <c r="G361" s="191">
        <f t="shared" si="5"/>
        <v>429.08</v>
      </c>
      <c r="H361" s="22" t="s">
        <v>2648</v>
      </c>
    </row>
    <row r="362" customHeight="1" spans="1:8">
      <c r="A362" s="36">
        <v>358</v>
      </c>
      <c r="B362" s="23" t="s">
        <v>2673</v>
      </c>
      <c r="C362" s="23" t="s">
        <v>1866</v>
      </c>
      <c r="D362" s="22">
        <v>2.87</v>
      </c>
      <c r="E362" s="22">
        <v>2.87</v>
      </c>
      <c r="F362" s="191">
        <v>179.53</v>
      </c>
      <c r="G362" s="191">
        <f t="shared" si="5"/>
        <v>515.25</v>
      </c>
      <c r="H362" s="22" t="s">
        <v>2648</v>
      </c>
    </row>
    <row r="363" customHeight="1" spans="1:8">
      <c r="A363" s="36">
        <v>359</v>
      </c>
      <c r="B363" s="23" t="s">
        <v>2674</v>
      </c>
      <c r="C363" s="23" t="s">
        <v>1898</v>
      </c>
      <c r="D363" s="22">
        <v>4.38</v>
      </c>
      <c r="E363" s="22">
        <v>4.38</v>
      </c>
      <c r="F363" s="191">
        <v>179.53</v>
      </c>
      <c r="G363" s="191">
        <f t="shared" si="5"/>
        <v>786.34</v>
      </c>
      <c r="H363" s="22" t="s">
        <v>2648</v>
      </c>
    </row>
    <row r="364" customHeight="1" spans="1:8">
      <c r="A364" s="36">
        <v>360</v>
      </c>
      <c r="B364" s="23" t="s">
        <v>2675</v>
      </c>
      <c r="C364" s="23" t="s">
        <v>1929</v>
      </c>
      <c r="D364" s="22">
        <v>4.55</v>
      </c>
      <c r="E364" s="22">
        <v>4.55</v>
      </c>
      <c r="F364" s="191">
        <v>179.53</v>
      </c>
      <c r="G364" s="191">
        <f t="shared" si="5"/>
        <v>816.86</v>
      </c>
      <c r="H364" s="22" t="s">
        <v>2648</v>
      </c>
    </row>
    <row r="365" customHeight="1" spans="1:8">
      <c r="A365" s="36">
        <v>361</v>
      </c>
      <c r="B365" s="23" t="s">
        <v>2676</v>
      </c>
      <c r="C365" s="23" t="s">
        <v>1903</v>
      </c>
      <c r="D365" s="22">
        <v>2.22</v>
      </c>
      <c r="E365" s="22">
        <v>2.22</v>
      </c>
      <c r="F365" s="191">
        <v>179.53</v>
      </c>
      <c r="G365" s="191">
        <f t="shared" si="5"/>
        <v>398.56</v>
      </c>
      <c r="H365" s="22" t="s">
        <v>2648</v>
      </c>
    </row>
    <row r="366" customHeight="1" spans="1:8">
      <c r="A366" s="36">
        <v>362</v>
      </c>
      <c r="B366" s="23" t="s">
        <v>2677</v>
      </c>
      <c r="C366" s="23" t="s">
        <v>1874</v>
      </c>
      <c r="D366" s="22">
        <v>2.27</v>
      </c>
      <c r="E366" s="22">
        <v>2.27</v>
      </c>
      <c r="F366" s="191">
        <v>179.53</v>
      </c>
      <c r="G366" s="191">
        <f t="shared" si="5"/>
        <v>407.53</v>
      </c>
      <c r="H366" s="22" t="s">
        <v>2648</v>
      </c>
    </row>
    <row r="367" customHeight="1" spans="1:8">
      <c r="A367" s="36">
        <v>363</v>
      </c>
      <c r="B367" s="23" t="s">
        <v>2678</v>
      </c>
      <c r="C367" s="23" t="s">
        <v>1903</v>
      </c>
      <c r="D367" s="22">
        <v>3.77</v>
      </c>
      <c r="E367" s="22">
        <v>3.77</v>
      </c>
      <c r="F367" s="191">
        <v>179.53</v>
      </c>
      <c r="G367" s="191">
        <f t="shared" si="5"/>
        <v>676.83</v>
      </c>
      <c r="H367" s="22" t="s">
        <v>2648</v>
      </c>
    </row>
    <row r="368" customHeight="1" spans="1:8">
      <c r="A368" s="36">
        <v>364</v>
      </c>
      <c r="B368" s="23" t="s">
        <v>2679</v>
      </c>
      <c r="C368" s="23" t="s">
        <v>1888</v>
      </c>
      <c r="D368" s="22">
        <v>2.33</v>
      </c>
      <c r="E368" s="22">
        <v>2.33</v>
      </c>
      <c r="F368" s="191">
        <v>179.53</v>
      </c>
      <c r="G368" s="191">
        <f t="shared" si="5"/>
        <v>418.3</v>
      </c>
      <c r="H368" s="22" t="s">
        <v>2648</v>
      </c>
    </row>
    <row r="369" customHeight="1" spans="1:8">
      <c r="A369" s="36">
        <v>365</v>
      </c>
      <c r="B369" s="23" t="s">
        <v>2593</v>
      </c>
      <c r="C369" s="23" t="s">
        <v>1945</v>
      </c>
      <c r="D369" s="22">
        <v>2.93</v>
      </c>
      <c r="E369" s="22">
        <v>2.93</v>
      </c>
      <c r="F369" s="191">
        <v>179.53</v>
      </c>
      <c r="G369" s="191">
        <f t="shared" si="5"/>
        <v>526.02</v>
      </c>
      <c r="H369" s="22" t="s">
        <v>2648</v>
      </c>
    </row>
    <row r="370" customHeight="1" spans="1:8">
      <c r="A370" s="36">
        <v>366</v>
      </c>
      <c r="B370" s="23" t="s">
        <v>2680</v>
      </c>
      <c r="C370" s="23" t="s">
        <v>1995</v>
      </c>
      <c r="D370" s="22">
        <v>4.61</v>
      </c>
      <c r="E370" s="22">
        <v>4.61</v>
      </c>
      <c r="F370" s="191">
        <v>179.53</v>
      </c>
      <c r="G370" s="191">
        <f t="shared" si="5"/>
        <v>827.63</v>
      </c>
      <c r="H370" s="22" t="s">
        <v>2648</v>
      </c>
    </row>
    <row r="371" customHeight="1" spans="1:8">
      <c r="A371" s="36">
        <v>367</v>
      </c>
      <c r="B371" s="23" t="s">
        <v>2681</v>
      </c>
      <c r="C371" s="23" t="s">
        <v>1883</v>
      </c>
      <c r="D371" s="22">
        <v>3.4</v>
      </c>
      <c r="E371" s="22">
        <v>3.4</v>
      </c>
      <c r="F371" s="191">
        <v>179.53</v>
      </c>
      <c r="G371" s="191">
        <f t="shared" si="5"/>
        <v>610.4</v>
      </c>
      <c r="H371" s="22" t="s">
        <v>2648</v>
      </c>
    </row>
    <row r="372" customHeight="1" spans="1:8">
      <c r="A372" s="36">
        <v>368</v>
      </c>
      <c r="B372" s="23" t="s">
        <v>2682</v>
      </c>
      <c r="C372" s="23" t="s">
        <v>1968</v>
      </c>
      <c r="D372" s="22">
        <v>6.5</v>
      </c>
      <c r="E372" s="22">
        <v>6.5</v>
      </c>
      <c r="F372" s="191">
        <v>179.53</v>
      </c>
      <c r="G372" s="191">
        <f t="shared" si="5"/>
        <v>1166.95</v>
      </c>
      <c r="H372" s="22" t="s">
        <v>2648</v>
      </c>
    </row>
    <row r="373" customHeight="1" spans="1:8">
      <c r="A373" s="36">
        <v>369</v>
      </c>
      <c r="B373" s="23" t="s">
        <v>2683</v>
      </c>
      <c r="C373" s="23" t="s">
        <v>1951</v>
      </c>
      <c r="D373" s="22">
        <v>3.85</v>
      </c>
      <c r="E373" s="22">
        <v>3.85</v>
      </c>
      <c r="F373" s="191">
        <v>179.53</v>
      </c>
      <c r="G373" s="191">
        <f t="shared" si="5"/>
        <v>691.19</v>
      </c>
      <c r="H373" s="22" t="s">
        <v>2648</v>
      </c>
    </row>
    <row r="374" ht="29" customHeight="1" spans="1:8">
      <c r="A374" s="36">
        <v>370</v>
      </c>
      <c r="B374" s="23" t="s">
        <v>2684</v>
      </c>
      <c r="C374" s="23" t="s">
        <v>1866</v>
      </c>
      <c r="D374" s="22">
        <v>1.3</v>
      </c>
      <c r="E374" s="22">
        <v>1.3</v>
      </c>
      <c r="F374" s="191">
        <v>179.53</v>
      </c>
      <c r="G374" s="191">
        <f t="shared" si="5"/>
        <v>233.39</v>
      </c>
      <c r="H374" s="22" t="s">
        <v>2648</v>
      </c>
    </row>
    <row r="375" ht="27" customHeight="1" spans="1:8">
      <c r="A375" s="36">
        <v>371</v>
      </c>
      <c r="B375" s="23" t="s">
        <v>2685</v>
      </c>
      <c r="C375" s="23" t="s">
        <v>1945</v>
      </c>
      <c r="D375" s="22">
        <v>2.72</v>
      </c>
      <c r="E375" s="22">
        <v>2.72</v>
      </c>
      <c r="F375" s="191">
        <v>179.53</v>
      </c>
      <c r="G375" s="191">
        <f t="shared" si="5"/>
        <v>488.32</v>
      </c>
      <c r="H375" s="22" t="s">
        <v>2648</v>
      </c>
    </row>
    <row r="376" ht="28" customHeight="1" spans="1:8">
      <c r="A376" s="36">
        <v>372</v>
      </c>
      <c r="B376" s="23" t="s">
        <v>2686</v>
      </c>
      <c r="C376" s="23" t="s">
        <v>1914</v>
      </c>
      <c r="D376" s="22">
        <v>3.66</v>
      </c>
      <c r="E376" s="22">
        <v>3.66</v>
      </c>
      <c r="F376" s="191">
        <v>179.53</v>
      </c>
      <c r="G376" s="191">
        <f t="shared" si="5"/>
        <v>657.08</v>
      </c>
      <c r="H376" s="22" t="s">
        <v>2648</v>
      </c>
    </row>
    <row r="377" ht="29" customHeight="1" spans="1:8">
      <c r="A377" s="36">
        <v>373</v>
      </c>
      <c r="B377" s="23" t="s">
        <v>2687</v>
      </c>
      <c r="C377" s="23" t="s">
        <v>1866</v>
      </c>
      <c r="D377" s="22">
        <v>4.59</v>
      </c>
      <c r="E377" s="22">
        <v>4.59</v>
      </c>
      <c r="F377" s="191">
        <v>179.53</v>
      </c>
      <c r="G377" s="191">
        <f t="shared" si="5"/>
        <v>824.04</v>
      </c>
      <c r="H377" s="22" t="s">
        <v>2648</v>
      </c>
    </row>
    <row r="378" customHeight="1" spans="1:8">
      <c r="A378" s="36">
        <v>374</v>
      </c>
      <c r="B378" s="23" t="s">
        <v>2688</v>
      </c>
      <c r="C378" s="23" t="s">
        <v>1995</v>
      </c>
      <c r="D378" s="22">
        <v>4.69</v>
      </c>
      <c r="E378" s="22">
        <v>4.69</v>
      </c>
      <c r="F378" s="191">
        <v>179.53</v>
      </c>
      <c r="G378" s="191">
        <f t="shared" si="5"/>
        <v>842</v>
      </c>
      <c r="H378" s="22" t="s">
        <v>2648</v>
      </c>
    </row>
    <row r="379" customHeight="1" spans="1:8">
      <c r="A379" s="36">
        <v>375</v>
      </c>
      <c r="B379" s="23" t="s">
        <v>2689</v>
      </c>
      <c r="C379" s="23" t="s">
        <v>1894</v>
      </c>
      <c r="D379" s="22">
        <v>0.65</v>
      </c>
      <c r="E379" s="22">
        <v>0.65</v>
      </c>
      <c r="F379" s="191">
        <v>179.53</v>
      </c>
      <c r="G379" s="191">
        <f t="shared" si="5"/>
        <v>116.69</v>
      </c>
      <c r="H379" s="22" t="s">
        <v>2648</v>
      </c>
    </row>
    <row r="380" customHeight="1" spans="1:8">
      <c r="A380" s="36">
        <v>376</v>
      </c>
      <c r="B380" s="23" t="s">
        <v>2690</v>
      </c>
      <c r="C380" s="23" t="s">
        <v>2042</v>
      </c>
      <c r="D380" s="22">
        <v>6.55</v>
      </c>
      <c r="E380" s="22">
        <v>6.55</v>
      </c>
      <c r="F380" s="191">
        <v>179.53</v>
      </c>
      <c r="G380" s="191">
        <f t="shared" si="5"/>
        <v>1175.92</v>
      </c>
      <c r="H380" s="22" t="s">
        <v>2648</v>
      </c>
    </row>
    <row r="381" customHeight="1" spans="1:8">
      <c r="A381" s="36">
        <v>377</v>
      </c>
      <c r="B381" s="23" t="s">
        <v>2691</v>
      </c>
      <c r="C381" s="23" t="s">
        <v>1883</v>
      </c>
      <c r="D381" s="22">
        <v>4.52</v>
      </c>
      <c r="E381" s="22">
        <v>4.52</v>
      </c>
      <c r="F381" s="191">
        <v>179.53</v>
      </c>
      <c r="G381" s="191">
        <f t="shared" si="5"/>
        <v>811.48</v>
      </c>
      <c r="H381" s="22" t="s">
        <v>2648</v>
      </c>
    </row>
    <row r="382" customHeight="1" spans="1:8">
      <c r="A382" s="36">
        <v>378</v>
      </c>
      <c r="B382" s="23" t="s">
        <v>2692</v>
      </c>
      <c r="C382" s="23" t="s">
        <v>1945</v>
      </c>
      <c r="D382" s="22">
        <v>6.94</v>
      </c>
      <c r="E382" s="22">
        <v>6.94</v>
      </c>
      <c r="F382" s="191">
        <v>179.53</v>
      </c>
      <c r="G382" s="191">
        <f t="shared" si="5"/>
        <v>1245.94</v>
      </c>
      <c r="H382" s="22" t="s">
        <v>2648</v>
      </c>
    </row>
    <row r="383" customHeight="1" spans="1:8">
      <c r="A383" s="36">
        <v>379</v>
      </c>
      <c r="B383" s="23" t="s">
        <v>2693</v>
      </c>
      <c r="C383" s="23" t="s">
        <v>1914</v>
      </c>
      <c r="D383" s="22">
        <v>3.45</v>
      </c>
      <c r="E383" s="22">
        <v>3.45</v>
      </c>
      <c r="F383" s="191">
        <v>179.53</v>
      </c>
      <c r="G383" s="191">
        <f t="shared" si="5"/>
        <v>619.38</v>
      </c>
      <c r="H383" s="22" t="s">
        <v>2648</v>
      </c>
    </row>
    <row r="384" customHeight="1" spans="1:8">
      <c r="A384" s="36">
        <v>380</v>
      </c>
      <c r="B384" s="23" t="s">
        <v>2694</v>
      </c>
      <c r="C384" s="23" t="s">
        <v>1933</v>
      </c>
      <c r="D384" s="22">
        <v>1.1</v>
      </c>
      <c r="E384" s="22">
        <v>1.1</v>
      </c>
      <c r="F384" s="191">
        <v>179.53</v>
      </c>
      <c r="G384" s="191">
        <f t="shared" si="5"/>
        <v>197.48</v>
      </c>
      <c r="H384" s="22" t="s">
        <v>2648</v>
      </c>
    </row>
    <row r="385" customHeight="1" spans="1:8">
      <c r="A385" s="36">
        <v>381</v>
      </c>
      <c r="B385" s="23" t="s">
        <v>2695</v>
      </c>
      <c r="C385" s="23" t="s">
        <v>1929</v>
      </c>
      <c r="D385" s="22">
        <v>6.94</v>
      </c>
      <c r="E385" s="22">
        <v>6.94</v>
      </c>
      <c r="F385" s="191">
        <v>179.53</v>
      </c>
      <c r="G385" s="191">
        <f t="shared" si="5"/>
        <v>1245.94</v>
      </c>
      <c r="H385" s="22" t="s">
        <v>2648</v>
      </c>
    </row>
    <row r="386" customHeight="1" spans="1:8">
      <c r="A386" s="36">
        <v>382</v>
      </c>
      <c r="B386" s="23" t="s">
        <v>2696</v>
      </c>
      <c r="C386" s="23" t="s">
        <v>1935</v>
      </c>
      <c r="D386" s="22">
        <v>3.46</v>
      </c>
      <c r="E386" s="22">
        <v>3.46</v>
      </c>
      <c r="F386" s="191">
        <v>179.53</v>
      </c>
      <c r="G386" s="191">
        <f t="shared" si="5"/>
        <v>621.17</v>
      </c>
      <c r="H386" s="22" t="s">
        <v>2648</v>
      </c>
    </row>
    <row r="387" customHeight="1" spans="1:8">
      <c r="A387" s="36">
        <v>383</v>
      </c>
      <c r="B387" s="23" t="s">
        <v>2697</v>
      </c>
      <c r="C387" s="23" t="s">
        <v>1929</v>
      </c>
      <c r="D387" s="22">
        <v>6.57</v>
      </c>
      <c r="E387" s="22">
        <v>6.57</v>
      </c>
      <c r="F387" s="191">
        <v>179.53</v>
      </c>
      <c r="G387" s="191">
        <f t="shared" si="5"/>
        <v>1179.51</v>
      </c>
      <c r="H387" s="22" t="s">
        <v>2648</v>
      </c>
    </row>
    <row r="388" customHeight="1" spans="1:8">
      <c r="A388" s="36">
        <v>384</v>
      </c>
      <c r="B388" s="23" t="s">
        <v>2698</v>
      </c>
      <c r="C388" s="23" t="s">
        <v>1876</v>
      </c>
      <c r="D388" s="22">
        <v>6.96</v>
      </c>
      <c r="E388" s="22">
        <v>6.96</v>
      </c>
      <c r="F388" s="191">
        <v>179.53</v>
      </c>
      <c r="G388" s="191">
        <f t="shared" si="5"/>
        <v>1249.53</v>
      </c>
      <c r="H388" s="22" t="s">
        <v>2648</v>
      </c>
    </row>
    <row r="389" customHeight="1" spans="1:8">
      <c r="A389" s="36">
        <v>385</v>
      </c>
      <c r="B389" s="23" t="s">
        <v>2568</v>
      </c>
      <c r="C389" s="23" t="s">
        <v>1876</v>
      </c>
      <c r="D389" s="22">
        <v>2.07</v>
      </c>
      <c r="E389" s="22">
        <v>2.07</v>
      </c>
      <c r="F389" s="191">
        <v>179.53</v>
      </c>
      <c r="G389" s="191">
        <f t="shared" ref="G389:G452" si="6">ROUND(E389*F389,2)</f>
        <v>371.63</v>
      </c>
      <c r="H389" s="22" t="s">
        <v>2648</v>
      </c>
    </row>
    <row r="390" customHeight="1" spans="1:8">
      <c r="A390" s="36">
        <v>386</v>
      </c>
      <c r="B390" s="23" t="s">
        <v>2699</v>
      </c>
      <c r="C390" s="23" t="s">
        <v>1945</v>
      </c>
      <c r="D390" s="22">
        <v>5.61</v>
      </c>
      <c r="E390" s="22">
        <v>5.61</v>
      </c>
      <c r="F390" s="191">
        <v>179.53</v>
      </c>
      <c r="G390" s="191">
        <f t="shared" si="6"/>
        <v>1007.16</v>
      </c>
      <c r="H390" s="22" t="s">
        <v>2648</v>
      </c>
    </row>
    <row r="391" customHeight="1" spans="1:8">
      <c r="A391" s="36">
        <v>387</v>
      </c>
      <c r="B391" s="23" t="s">
        <v>2700</v>
      </c>
      <c r="C391" s="23" t="s">
        <v>1886</v>
      </c>
      <c r="D391" s="22">
        <v>3.91</v>
      </c>
      <c r="E391" s="22">
        <v>3.91</v>
      </c>
      <c r="F391" s="191">
        <v>179.53</v>
      </c>
      <c r="G391" s="191">
        <f t="shared" si="6"/>
        <v>701.96</v>
      </c>
      <c r="H391" s="22" t="s">
        <v>2648</v>
      </c>
    </row>
    <row r="392" ht="29" customHeight="1" spans="1:8">
      <c r="A392" s="36">
        <v>388</v>
      </c>
      <c r="B392" s="23" t="s">
        <v>2701</v>
      </c>
      <c r="C392" s="23" t="s">
        <v>1872</v>
      </c>
      <c r="D392" s="22">
        <v>0.91</v>
      </c>
      <c r="E392" s="22">
        <v>0.91</v>
      </c>
      <c r="F392" s="191">
        <v>179.53</v>
      </c>
      <c r="G392" s="191">
        <f t="shared" si="6"/>
        <v>163.37</v>
      </c>
      <c r="H392" s="22" t="s">
        <v>2648</v>
      </c>
    </row>
    <row r="393" ht="28" customHeight="1" spans="1:8">
      <c r="A393" s="36">
        <v>389</v>
      </c>
      <c r="B393" s="23" t="s">
        <v>2702</v>
      </c>
      <c r="C393" s="23" t="s">
        <v>2117</v>
      </c>
      <c r="D393" s="22">
        <v>0.81</v>
      </c>
      <c r="E393" s="22">
        <v>0.81</v>
      </c>
      <c r="F393" s="191">
        <v>179.53</v>
      </c>
      <c r="G393" s="191">
        <f t="shared" si="6"/>
        <v>145.42</v>
      </c>
      <c r="H393" s="22" t="s">
        <v>2648</v>
      </c>
    </row>
    <row r="394" ht="27" customHeight="1" spans="1:8">
      <c r="A394" s="36">
        <v>390</v>
      </c>
      <c r="B394" s="23" t="s">
        <v>2703</v>
      </c>
      <c r="C394" s="23" t="s">
        <v>1872</v>
      </c>
      <c r="D394" s="22">
        <v>5.38</v>
      </c>
      <c r="E394" s="22">
        <v>5.38</v>
      </c>
      <c r="F394" s="191">
        <v>179.53</v>
      </c>
      <c r="G394" s="191">
        <f t="shared" si="6"/>
        <v>965.87</v>
      </c>
      <c r="H394" s="22" t="s">
        <v>2648</v>
      </c>
    </row>
    <row r="395" ht="30" customHeight="1" spans="1:8">
      <c r="A395" s="36">
        <v>391</v>
      </c>
      <c r="B395" s="23" t="s">
        <v>2704</v>
      </c>
      <c r="C395" s="23" t="s">
        <v>1903</v>
      </c>
      <c r="D395" s="22">
        <v>3.2</v>
      </c>
      <c r="E395" s="22">
        <v>3.2</v>
      </c>
      <c r="F395" s="191">
        <v>179.53</v>
      </c>
      <c r="G395" s="191">
        <f t="shared" si="6"/>
        <v>574.5</v>
      </c>
      <c r="H395" s="22" t="s">
        <v>2648</v>
      </c>
    </row>
    <row r="396" ht="28" customHeight="1" spans="1:8">
      <c r="A396" s="36">
        <v>392</v>
      </c>
      <c r="B396" s="23" t="s">
        <v>2705</v>
      </c>
      <c r="C396" s="23" t="s">
        <v>1945</v>
      </c>
      <c r="D396" s="22">
        <v>2.21</v>
      </c>
      <c r="E396" s="22">
        <v>2.21</v>
      </c>
      <c r="F396" s="191">
        <v>179.53</v>
      </c>
      <c r="G396" s="191">
        <f t="shared" si="6"/>
        <v>396.76</v>
      </c>
      <c r="H396" s="22" t="s">
        <v>2648</v>
      </c>
    </row>
    <row r="397" customHeight="1" spans="1:8">
      <c r="A397" s="36">
        <v>393</v>
      </c>
      <c r="B397" s="23" t="s">
        <v>2706</v>
      </c>
      <c r="C397" s="23" t="s">
        <v>1956</v>
      </c>
      <c r="D397" s="22">
        <v>4.82</v>
      </c>
      <c r="E397" s="22">
        <v>4.82</v>
      </c>
      <c r="F397" s="191">
        <v>179.53</v>
      </c>
      <c r="G397" s="191">
        <f t="shared" si="6"/>
        <v>865.33</v>
      </c>
      <c r="H397" s="22" t="s">
        <v>2648</v>
      </c>
    </row>
    <row r="398" customHeight="1" spans="1:8">
      <c r="A398" s="36">
        <v>394</v>
      </c>
      <c r="B398" s="23" t="s">
        <v>2707</v>
      </c>
      <c r="C398" s="23" t="s">
        <v>1883</v>
      </c>
      <c r="D398" s="22">
        <v>0.48</v>
      </c>
      <c r="E398" s="22">
        <v>0.48</v>
      </c>
      <c r="F398" s="191">
        <v>179.53</v>
      </c>
      <c r="G398" s="191">
        <f t="shared" si="6"/>
        <v>86.17</v>
      </c>
      <c r="H398" s="22" t="s">
        <v>2648</v>
      </c>
    </row>
    <row r="399" customHeight="1" spans="1:8">
      <c r="A399" s="36">
        <v>395</v>
      </c>
      <c r="B399" s="23" t="s">
        <v>2708</v>
      </c>
      <c r="C399" s="23" t="s">
        <v>1866</v>
      </c>
      <c r="D399" s="22">
        <v>3.05</v>
      </c>
      <c r="E399" s="22">
        <v>3.05</v>
      </c>
      <c r="F399" s="191">
        <v>179.53</v>
      </c>
      <c r="G399" s="191">
        <f t="shared" si="6"/>
        <v>547.57</v>
      </c>
      <c r="H399" s="22" t="s">
        <v>2648</v>
      </c>
    </row>
    <row r="400" customHeight="1" spans="1:8">
      <c r="A400" s="36">
        <v>396</v>
      </c>
      <c r="B400" s="23" t="s">
        <v>2709</v>
      </c>
      <c r="C400" s="23" t="s">
        <v>1872</v>
      </c>
      <c r="D400" s="22">
        <v>5.65</v>
      </c>
      <c r="E400" s="22">
        <v>5.65</v>
      </c>
      <c r="F400" s="191">
        <v>179.53</v>
      </c>
      <c r="G400" s="191">
        <f t="shared" si="6"/>
        <v>1014.34</v>
      </c>
      <c r="H400" s="22" t="s">
        <v>2648</v>
      </c>
    </row>
    <row r="401" customHeight="1" spans="1:8">
      <c r="A401" s="36">
        <v>397</v>
      </c>
      <c r="B401" s="23" t="s">
        <v>2710</v>
      </c>
      <c r="C401" s="23" t="s">
        <v>1986</v>
      </c>
      <c r="D401" s="22">
        <v>5.08</v>
      </c>
      <c r="E401" s="22">
        <v>5.08</v>
      </c>
      <c r="F401" s="191">
        <v>179.53</v>
      </c>
      <c r="G401" s="191">
        <f t="shared" si="6"/>
        <v>912.01</v>
      </c>
      <c r="H401" s="22" t="s">
        <v>2648</v>
      </c>
    </row>
    <row r="402" customHeight="1" spans="1:8">
      <c r="A402" s="36">
        <v>398</v>
      </c>
      <c r="B402" s="23" t="s">
        <v>2711</v>
      </c>
      <c r="C402" s="23" t="s">
        <v>1945</v>
      </c>
      <c r="D402" s="22">
        <v>3.98</v>
      </c>
      <c r="E402" s="22">
        <v>3.98</v>
      </c>
      <c r="F402" s="191">
        <v>179.53</v>
      </c>
      <c r="G402" s="191">
        <f t="shared" si="6"/>
        <v>714.53</v>
      </c>
      <c r="H402" s="22" t="s">
        <v>2648</v>
      </c>
    </row>
    <row r="403" customHeight="1" spans="1:8">
      <c r="A403" s="36">
        <v>399</v>
      </c>
      <c r="B403" s="23" t="s">
        <v>2712</v>
      </c>
      <c r="C403" s="23" t="s">
        <v>1888</v>
      </c>
      <c r="D403" s="22">
        <v>4.62</v>
      </c>
      <c r="E403" s="22">
        <v>4.62</v>
      </c>
      <c r="F403" s="191">
        <v>179.53</v>
      </c>
      <c r="G403" s="191">
        <f t="shared" si="6"/>
        <v>829.43</v>
      </c>
      <c r="H403" s="22" t="s">
        <v>2648</v>
      </c>
    </row>
    <row r="404" customHeight="1" spans="1:8">
      <c r="A404" s="36">
        <v>400</v>
      </c>
      <c r="B404" s="23" t="s">
        <v>2713</v>
      </c>
      <c r="C404" s="23" t="s">
        <v>1939</v>
      </c>
      <c r="D404" s="22">
        <v>4.3</v>
      </c>
      <c r="E404" s="22">
        <v>4.3</v>
      </c>
      <c r="F404" s="191">
        <v>179.53</v>
      </c>
      <c r="G404" s="191">
        <f t="shared" si="6"/>
        <v>771.98</v>
      </c>
      <c r="H404" s="22" t="s">
        <v>2648</v>
      </c>
    </row>
    <row r="405" customHeight="1" spans="1:8">
      <c r="A405" s="36">
        <v>401</v>
      </c>
      <c r="B405" s="23" t="s">
        <v>2714</v>
      </c>
      <c r="C405" s="23" t="s">
        <v>2037</v>
      </c>
      <c r="D405" s="22">
        <v>0.72</v>
      </c>
      <c r="E405" s="22">
        <v>0.72</v>
      </c>
      <c r="F405" s="191">
        <v>179.53</v>
      </c>
      <c r="G405" s="191">
        <f t="shared" si="6"/>
        <v>129.26</v>
      </c>
      <c r="H405" s="22" t="s">
        <v>2648</v>
      </c>
    </row>
    <row r="406" customHeight="1" spans="1:8">
      <c r="A406" s="36">
        <v>402</v>
      </c>
      <c r="B406" s="23" t="s">
        <v>2715</v>
      </c>
      <c r="C406" s="23" t="s">
        <v>1995</v>
      </c>
      <c r="D406" s="22">
        <v>0.96</v>
      </c>
      <c r="E406" s="22">
        <v>0.96</v>
      </c>
      <c r="F406" s="191">
        <v>179.53</v>
      </c>
      <c r="G406" s="191">
        <f t="shared" si="6"/>
        <v>172.35</v>
      </c>
      <c r="H406" s="22" t="s">
        <v>2648</v>
      </c>
    </row>
    <row r="407" customHeight="1" spans="1:8">
      <c r="A407" s="36">
        <v>403</v>
      </c>
      <c r="B407" s="23" t="s">
        <v>2716</v>
      </c>
      <c r="C407" s="23" t="s">
        <v>1945</v>
      </c>
      <c r="D407" s="22">
        <v>3.87</v>
      </c>
      <c r="E407" s="22">
        <v>3.87</v>
      </c>
      <c r="F407" s="191">
        <v>179.53</v>
      </c>
      <c r="G407" s="191">
        <f t="shared" si="6"/>
        <v>694.78</v>
      </c>
      <c r="H407" s="22" t="s">
        <v>2648</v>
      </c>
    </row>
    <row r="408" customHeight="1" spans="1:8">
      <c r="A408" s="36">
        <v>404</v>
      </c>
      <c r="B408" s="146" t="s">
        <v>2428</v>
      </c>
      <c r="C408" s="23" t="s">
        <v>2717</v>
      </c>
      <c r="D408" s="22">
        <v>0.9</v>
      </c>
      <c r="E408" s="22">
        <v>0.9</v>
      </c>
      <c r="F408" s="191">
        <v>179.53</v>
      </c>
      <c r="G408" s="191">
        <f t="shared" si="6"/>
        <v>161.58</v>
      </c>
      <c r="H408" s="22" t="s">
        <v>2648</v>
      </c>
    </row>
    <row r="409" customHeight="1" spans="1:8">
      <c r="A409" s="36">
        <v>405</v>
      </c>
      <c r="B409" s="23" t="s">
        <v>1589</v>
      </c>
      <c r="C409" s="23" t="s">
        <v>1864</v>
      </c>
      <c r="D409" s="22">
        <v>2.07</v>
      </c>
      <c r="E409" s="22">
        <v>2.07</v>
      </c>
      <c r="F409" s="191">
        <v>179.53</v>
      </c>
      <c r="G409" s="191">
        <f t="shared" si="6"/>
        <v>371.63</v>
      </c>
      <c r="H409" s="22" t="s">
        <v>2648</v>
      </c>
    </row>
    <row r="410" customHeight="1" spans="1:8">
      <c r="A410" s="36">
        <v>406</v>
      </c>
      <c r="B410" s="23" t="s">
        <v>2718</v>
      </c>
      <c r="C410" s="23" t="s">
        <v>1903</v>
      </c>
      <c r="D410" s="22">
        <v>7.85</v>
      </c>
      <c r="E410" s="22">
        <v>7.85</v>
      </c>
      <c r="F410" s="191">
        <v>179.53</v>
      </c>
      <c r="G410" s="191">
        <f t="shared" si="6"/>
        <v>1409.31</v>
      </c>
      <c r="H410" s="22" t="s">
        <v>2648</v>
      </c>
    </row>
    <row r="411" customHeight="1" spans="1:8">
      <c r="A411" s="36">
        <v>407</v>
      </c>
      <c r="B411" s="23" t="s">
        <v>2719</v>
      </c>
      <c r="C411" s="23" t="s">
        <v>1951</v>
      </c>
      <c r="D411" s="22">
        <v>2.52</v>
      </c>
      <c r="E411" s="22">
        <v>2.52</v>
      </c>
      <c r="F411" s="191">
        <v>179.53</v>
      </c>
      <c r="G411" s="191">
        <f t="shared" si="6"/>
        <v>452.42</v>
      </c>
      <c r="H411" s="22" t="s">
        <v>2648</v>
      </c>
    </row>
    <row r="412" customHeight="1" spans="1:8">
      <c r="A412" s="36">
        <v>408</v>
      </c>
      <c r="B412" s="23" t="s">
        <v>2720</v>
      </c>
      <c r="C412" s="23" t="s">
        <v>1857</v>
      </c>
      <c r="D412" s="22">
        <v>3.1</v>
      </c>
      <c r="E412" s="22">
        <v>3.1</v>
      </c>
      <c r="F412" s="191">
        <v>179.53</v>
      </c>
      <c r="G412" s="191">
        <f t="shared" si="6"/>
        <v>556.54</v>
      </c>
      <c r="H412" s="22" t="s">
        <v>2648</v>
      </c>
    </row>
    <row r="413" customHeight="1" spans="1:8">
      <c r="A413" s="36">
        <v>409</v>
      </c>
      <c r="B413" s="23" t="s">
        <v>2721</v>
      </c>
      <c r="C413" s="23" t="s">
        <v>1864</v>
      </c>
      <c r="D413" s="22">
        <v>5.49</v>
      </c>
      <c r="E413" s="22">
        <v>5.49</v>
      </c>
      <c r="F413" s="191">
        <v>179.53</v>
      </c>
      <c r="G413" s="191">
        <f t="shared" si="6"/>
        <v>985.62</v>
      </c>
      <c r="H413" s="22" t="s">
        <v>2648</v>
      </c>
    </row>
    <row r="414" customHeight="1" spans="1:8">
      <c r="A414" s="36">
        <v>410</v>
      </c>
      <c r="B414" s="23" t="s">
        <v>2722</v>
      </c>
      <c r="C414" s="23" t="s">
        <v>2003</v>
      </c>
      <c r="D414" s="22">
        <v>0.78</v>
      </c>
      <c r="E414" s="22">
        <v>0.78</v>
      </c>
      <c r="F414" s="191">
        <v>179.53</v>
      </c>
      <c r="G414" s="191">
        <f t="shared" si="6"/>
        <v>140.03</v>
      </c>
      <c r="H414" s="22" t="s">
        <v>2648</v>
      </c>
    </row>
    <row r="415" customHeight="1" spans="1:8">
      <c r="A415" s="36">
        <v>411</v>
      </c>
      <c r="B415" s="23" t="s">
        <v>2723</v>
      </c>
      <c r="C415" s="23" t="s">
        <v>2206</v>
      </c>
      <c r="D415" s="22">
        <v>8.38</v>
      </c>
      <c r="E415" s="22">
        <v>8.38</v>
      </c>
      <c r="F415" s="191">
        <v>179.53</v>
      </c>
      <c r="G415" s="191">
        <f t="shared" si="6"/>
        <v>1504.46</v>
      </c>
      <c r="H415" s="22" t="s">
        <v>2648</v>
      </c>
    </row>
    <row r="416" customHeight="1" spans="1:8">
      <c r="A416" s="36">
        <v>412</v>
      </c>
      <c r="B416" s="23" t="s">
        <v>2724</v>
      </c>
      <c r="C416" s="23" t="s">
        <v>1929</v>
      </c>
      <c r="D416" s="22">
        <v>0.81</v>
      </c>
      <c r="E416" s="22">
        <v>0.81</v>
      </c>
      <c r="F416" s="191">
        <v>179.53</v>
      </c>
      <c r="G416" s="191">
        <f t="shared" si="6"/>
        <v>145.42</v>
      </c>
      <c r="H416" s="22" t="s">
        <v>2648</v>
      </c>
    </row>
    <row r="417" customHeight="1" spans="1:8">
      <c r="A417" s="36">
        <v>413</v>
      </c>
      <c r="B417" s="23" t="s">
        <v>2725</v>
      </c>
      <c r="C417" s="23" t="s">
        <v>1874</v>
      </c>
      <c r="D417" s="22">
        <v>0.92</v>
      </c>
      <c r="E417" s="22">
        <v>0.92</v>
      </c>
      <c r="F417" s="191">
        <v>179.53</v>
      </c>
      <c r="G417" s="191">
        <f t="shared" si="6"/>
        <v>165.17</v>
      </c>
      <c r="H417" s="22" t="s">
        <v>2648</v>
      </c>
    </row>
    <row r="418" customHeight="1" spans="1:8">
      <c r="A418" s="36">
        <v>414</v>
      </c>
      <c r="B418" s="23" t="s">
        <v>2726</v>
      </c>
      <c r="C418" s="23" t="s">
        <v>2727</v>
      </c>
      <c r="D418" s="22">
        <v>2.65</v>
      </c>
      <c r="E418" s="22">
        <v>2.65</v>
      </c>
      <c r="F418" s="191">
        <v>179.53</v>
      </c>
      <c r="G418" s="191">
        <f t="shared" si="6"/>
        <v>475.75</v>
      </c>
      <c r="H418" s="22" t="s">
        <v>2648</v>
      </c>
    </row>
    <row r="419" customHeight="1" spans="1:8">
      <c r="A419" s="36">
        <v>415</v>
      </c>
      <c r="B419" s="23" t="s">
        <v>2728</v>
      </c>
      <c r="C419" s="23" t="s">
        <v>1922</v>
      </c>
      <c r="D419" s="22">
        <v>0.8</v>
      </c>
      <c r="E419" s="22">
        <v>0.8</v>
      </c>
      <c r="F419" s="191">
        <v>179.53</v>
      </c>
      <c r="G419" s="191">
        <f t="shared" si="6"/>
        <v>143.62</v>
      </c>
      <c r="H419" s="22" t="s">
        <v>2648</v>
      </c>
    </row>
    <row r="420" customHeight="1" spans="1:8">
      <c r="A420" s="36">
        <v>416</v>
      </c>
      <c r="B420" s="23" t="s">
        <v>2729</v>
      </c>
      <c r="C420" s="23" t="s">
        <v>2087</v>
      </c>
      <c r="D420" s="22">
        <v>3.18</v>
      </c>
      <c r="E420" s="22">
        <v>3.18</v>
      </c>
      <c r="F420" s="191">
        <v>179.53</v>
      </c>
      <c r="G420" s="191">
        <f t="shared" si="6"/>
        <v>570.91</v>
      </c>
      <c r="H420" s="22" t="s">
        <v>2648</v>
      </c>
    </row>
    <row r="421" customHeight="1" spans="1:8">
      <c r="A421" s="36">
        <v>417</v>
      </c>
      <c r="B421" s="23" t="s">
        <v>2730</v>
      </c>
      <c r="C421" s="23" t="s">
        <v>1935</v>
      </c>
      <c r="D421" s="22">
        <v>1.35</v>
      </c>
      <c r="E421" s="22">
        <v>1.35</v>
      </c>
      <c r="F421" s="191">
        <v>179.53</v>
      </c>
      <c r="G421" s="191">
        <f t="shared" si="6"/>
        <v>242.37</v>
      </c>
      <c r="H421" s="22" t="s">
        <v>2648</v>
      </c>
    </row>
    <row r="422" customHeight="1" spans="1:8">
      <c r="A422" s="36">
        <v>418</v>
      </c>
      <c r="B422" s="23" t="s">
        <v>2731</v>
      </c>
      <c r="C422" s="23" t="s">
        <v>1888</v>
      </c>
      <c r="D422" s="22">
        <v>3.62</v>
      </c>
      <c r="E422" s="22">
        <v>3.62</v>
      </c>
      <c r="F422" s="191">
        <v>179.53</v>
      </c>
      <c r="G422" s="191">
        <f t="shared" si="6"/>
        <v>649.9</v>
      </c>
      <c r="H422" s="22" t="s">
        <v>2648</v>
      </c>
    </row>
    <row r="423" customHeight="1" spans="1:8">
      <c r="A423" s="36">
        <v>419</v>
      </c>
      <c r="B423" s="23" t="s">
        <v>2518</v>
      </c>
      <c r="C423" s="23" t="s">
        <v>2732</v>
      </c>
      <c r="D423" s="22">
        <v>0.85</v>
      </c>
      <c r="E423" s="22">
        <v>0.85</v>
      </c>
      <c r="F423" s="191">
        <v>179.53</v>
      </c>
      <c r="G423" s="191">
        <f t="shared" si="6"/>
        <v>152.6</v>
      </c>
      <c r="H423" s="22" t="s">
        <v>2648</v>
      </c>
    </row>
    <row r="424" customHeight="1" spans="1:8">
      <c r="A424" s="36">
        <v>420</v>
      </c>
      <c r="B424" s="23" t="s">
        <v>2733</v>
      </c>
      <c r="C424" s="23" t="s">
        <v>1857</v>
      </c>
      <c r="D424" s="22">
        <v>0.89</v>
      </c>
      <c r="E424" s="22">
        <v>0.89</v>
      </c>
      <c r="F424" s="191">
        <v>179.53</v>
      </c>
      <c r="G424" s="191">
        <f t="shared" si="6"/>
        <v>159.78</v>
      </c>
      <c r="H424" s="22" t="s">
        <v>2648</v>
      </c>
    </row>
    <row r="425" customHeight="1" spans="1:8">
      <c r="A425" s="36">
        <v>421</v>
      </c>
      <c r="B425" s="23" t="s">
        <v>1113</v>
      </c>
      <c r="C425" s="23" t="s">
        <v>2027</v>
      </c>
      <c r="D425" s="22">
        <v>1.02</v>
      </c>
      <c r="E425" s="22">
        <v>1.02</v>
      </c>
      <c r="F425" s="191">
        <v>179.53</v>
      </c>
      <c r="G425" s="191">
        <f t="shared" si="6"/>
        <v>183.12</v>
      </c>
      <c r="H425" s="22" t="s">
        <v>2648</v>
      </c>
    </row>
    <row r="426" customHeight="1" spans="1:8">
      <c r="A426" s="36">
        <v>422</v>
      </c>
      <c r="B426" s="23" t="s">
        <v>2734</v>
      </c>
      <c r="C426" s="23" t="s">
        <v>1864</v>
      </c>
      <c r="D426" s="22">
        <v>0.92</v>
      </c>
      <c r="E426" s="22">
        <v>0.92</v>
      </c>
      <c r="F426" s="191">
        <v>179.53</v>
      </c>
      <c r="G426" s="191">
        <f t="shared" si="6"/>
        <v>165.17</v>
      </c>
      <c r="H426" s="22" t="s">
        <v>2648</v>
      </c>
    </row>
    <row r="427" customHeight="1" spans="1:8">
      <c r="A427" s="36">
        <v>423</v>
      </c>
      <c r="B427" s="23" t="s">
        <v>2735</v>
      </c>
      <c r="C427" s="23" t="s">
        <v>1857</v>
      </c>
      <c r="D427" s="22">
        <v>0.89</v>
      </c>
      <c r="E427" s="22">
        <v>0.89</v>
      </c>
      <c r="F427" s="191">
        <v>179.53</v>
      </c>
      <c r="G427" s="191">
        <f t="shared" si="6"/>
        <v>159.78</v>
      </c>
      <c r="H427" s="22" t="s">
        <v>2648</v>
      </c>
    </row>
    <row r="428" customHeight="1" spans="1:8">
      <c r="A428" s="36">
        <v>424</v>
      </c>
      <c r="B428" s="23" t="s">
        <v>2736</v>
      </c>
      <c r="C428" s="23" t="s">
        <v>2737</v>
      </c>
      <c r="D428" s="22">
        <v>2.03</v>
      </c>
      <c r="E428" s="22">
        <v>2.03</v>
      </c>
      <c r="F428" s="191">
        <v>179.53</v>
      </c>
      <c r="G428" s="191">
        <f t="shared" si="6"/>
        <v>364.45</v>
      </c>
      <c r="H428" s="22" t="s">
        <v>2648</v>
      </c>
    </row>
    <row r="429" customHeight="1" spans="1:8">
      <c r="A429" s="36">
        <v>425</v>
      </c>
      <c r="B429" s="23" t="s">
        <v>2738</v>
      </c>
      <c r="C429" s="23" t="s">
        <v>1945</v>
      </c>
      <c r="D429" s="22">
        <v>1.09</v>
      </c>
      <c r="E429" s="22">
        <v>1.09</v>
      </c>
      <c r="F429" s="191">
        <v>179.53</v>
      </c>
      <c r="G429" s="191">
        <f t="shared" si="6"/>
        <v>195.69</v>
      </c>
      <c r="H429" s="22" t="s">
        <v>2648</v>
      </c>
    </row>
    <row r="430" customHeight="1" spans="1:8">
      <c r="A430" s="36">
        <v>426</v>
      </c>
      <c r="B430" s="23" t="s">
        <v>2739</v>
      </c>
      <c r="C430" s="23" t="s">
        <v>1914</v>
      </c>
      <c r="D430" s="22">
        <v>1.1</v>
      </c>
      <c r="E430" s="22">
        <v>1.1</v>
      </c>
      <c r="F430" s="191">
        <v>179.53</v>
      </c>
      <c r="G430" s="191">
        <f t="shared" si="6"/>
        <v>197.48</v>
      </c>
      <c r="H430" s="22" t="s">
        <v>2648</v>
      </c>
    </row>
    <row r="431" ht="30" customHeight="1" spans="1:8">
      <c r="A431" s="36">
        <v>427</v>
      </c>
      <c r="B431" s="23" t="s">
        <v>2740</v>
      </c>
      <c r="C431" s="23" t="s">
        <v>1864</v>
      </c>
      <c r="D431" s="22">
        <v>4.94</v>
      </c>
      <c r="E431" s="22">
        <v>4.94</v>
      </c>
      <c r="F431" s="191">
        <v>179.53</v>
      </c>
      <c r="G431" s="191">
        <f t="shared" si="6"/>
        <v>886.88</v>
      </c>
      <c r="H431" s="22" t="s">
        <v>2741</v>
      </c>
    </row>
    <row r="432" ht="27" customHeight="1" spans="1:8">
      <c r="A432" s="36">
        <v>428</v>
      </c>
      <c r="B432" s="23" t="s">
        <v>2742</v>
      </c>
      <c r="C432" s="23" t="s">
        <v>2007</v>
      </c>
      <c r="D432" s="22">
        <v>5.16</v>
      </c>
      <c r="E432" s="22">
        <v>5.16</v>
      </c>
      <c r="F432" s="191">
        <v>179.53</v>
      </c>
      <c r="G432" s="191">
        <f t="shared" si="6"/>
        <v>926.37</v>
      </c>
      <c r="H432" s="22" t="s">
        <v>2741</v>
      </c>
    </row>
    <row r="433" ht="26" customHeight="1" spans="1:8">
      <c r="A433" s="36">
        <v>429</v>
      </c>
      <c r="B433" s="23" t="s">
        <v>1439</v>
      </c>
      <c r="C433" s="23" t="s">
        <v>1939</v>
      </c>
      <c r="D433" s="22">
        <v>2.82</v>
      </c>
      <c r="E433" s="22">
        <v>2.82</v>
      </c>
      <c r="F433" s="191">
        <v>179.53</v>
      </c>
      <c r="G433" s="191">
        <f t="shared" si="6"/>
        <v>506.27</v>
      </c>
      <c r="H433" s="22" t="s">
        <v>2741</v>
      </c>
    </row>
    <row r="434" ht="26" customHeight="1" spans="1:8">
      <c r="A434" s="36">
        <v>430</v>
      </c>
      <c r="B434" s="23" t="s">
        <v>2743</v>
      </c>
      <c r="C434" s="23" t="s">
        <v>1914</v>
      </c>
      <c r="D434" s="22">
        <v>3.41</v>
      </c>
      <c r="E434" s="22">
        <v>3.41</v>
      </c>
      <c r="F434" s="191">
        <v>179.53</v>
      </c>
      <c r="G434" s="191">
        <f t="shared" si="6"/>
        <v>612.2</v>
      </c>
      <c r="H434" s="22" t="s">
        <v>2741</v>
      </c>
    </row>
    <row r="435" customHeight="1" spans="1:8">
      <c r="A435" s="36">
        <v>431</v>
      </c>
      <c r="B435" s="23" t="s">
        <v>2744</v>
      </c>
      <c r="C435" s="23" t="s">
        <v>2087</v>
      </c>
      <c r="D435" s="22">
        <v>2.3</v>
      </c>
      <c r="E435" s="22">
        <v>2.3</v>
      </c>
      <c r="F435" s="191">
        <v>179.53</v>
      </c>
      <c r="G435" s="191">
        <f t="shared" si="6"/>
        <v>412.92</v>
      </c>
      <c r="H435" s="22" t="s">
        <v>2741</v>
      </c>
    </row>
    <row r="436" ht="27" customHeight="1" spans="1:8">
      <c r="A436" s="36">
        <v>432</v>
      </c>
      <c r="B436" s="23" t="s">
        <v>2745</v>
      </c>
      <c r="C436" s="23" t="s">
        <v>1864</v>
      </c>
      <c r="D436" s="22">
        <v>3.5</v>
      </c>
      <c r="E436" s="22">
        <v>3.5</v>
      </c>
      <c r="F436" s="191">
        <v>179.53</v>
      </c>
      <c r="G436" s="191">
        <f t="shared" si="6"/>
        <v>628.36</v>
      </c>
      <c r="H436" s="22" t="s">
        <v>2741</v>
      </c>
    </row>
    <row r="437" ht="27" customHeight="1" spans="1:8">
      <c r="A437" s="36">
        <v>433</v>
      </c>
      <c r="B437" s="23" t="s">
        <v>2746</v>
      </c>
      <c r="C437" s="23" t="s">
        <v>1903</v>
      </c>
      <c r="D437" s="22">
        <v>3.25</v>
      </c>
      <c r="E437" s="22">
        <v>3.25</v>
      </c>
      <c r="F437" s="191">
        <v>179.53</v>
      </c>
      <c r="G437" s="191">
        <f t="shared" si="6"/>
        <v>583.47</v>
      </c>
      <c r="H437" s="22" t="s">
        <v>2741</v>
      </c>
    </row>
    <row r="438" ht="27" customHeight="1" spans="1:8">
      <c r="A438" s="36">
        <v>434</v>
      </c>
      <c r="B438" s="23" t="s">
        <v>2747</v>
      </c>
      <c r="C438" s="23" t="s">
        <v>1866</v>
      </c>
      <c r="D438" s="22">
        <v>0.98</v>
      </c>
      <c r="E438" s="22">
        <v>0.98</v>
      </c>
      <c r="F438" s="191">
        <v>179.53</v>
      </c>
      <c r="G438" s="191">
        <f t="shared" si="6"/>
        <v>175.94</v>
      </c>
      <c r="H438" s="22" t="s">
        <v>2741</v>
      </c>
    </row>
    <row r="439" customHeight="1" spans="1:8">
      <c r="A439" s="36">
        <v>435</v>
      </c>
      <c r="B439" s="23" t="s">
        <v>2748</v>
      </c>
      <c r="C439" s="23" t="s">
        <v>1872</v>
      </c>
      <c r="D439" s="22">
        <v>3.02</v>
      </c>
      <c r="E439" s="22">
        <v>3.02</v>
      </c>
      <c r="F439" s="191">
        <v>179.53</v>
      </c>
      <c r="G439" s="191">
        <f t="shared" si="6"/>
        <v>542.18</v>
      </c>
      <c r="H439" s="22" t="s">
        <v>2741</v>
      </c>
    </row>
    <row r="440" customHeight="1" spans="1:8">
      <c r="A440" s="36">
        <v>436</v>
      </c>
      <c r="B440" s="23" t="s">
        <v>2749</v>
      </c>
      <c r="C440" s="23" t="s">
        <v>2115</v>
      </c>
      <c r="D440" s="22">
        <v>2.52</v>
      </c>
      <c r="E440" s="22">
        <v>2.52</v>
      </c>
      <c r="F440" s="191">
        <v>179.53</v>
      </c>
      <c r="G440" s="191">
        <f t="shared" si="6"/>
        <v>452.42</v>
      </c>
      <c r="H440" s="22" t="s">
        <v>2741</v>
      </c>
    </row>
    <row r="441" customHeight="1" spans="1:8">
      <c r="A441" s="36">
        <v>437</v>
      </c>
      <c r="B441" s="23" t="s">
        <v>2750</v>
      </c>
      <c r="C441" s="23" t="s">
        <v>1880</v>
      </c>
      <c r="D441" s="22">
        <v>4.19</v>
      </c>
      <c r="E441" s="22">
        <v>4.19</v>
      </c>
      <c r="F441" s="191">
        <v>179.53</v>
      </c>
      <c r="G441" s="191">
        <f t="shared" si="6"/>
        <v>752.23</v>
      </c>
      <c r="H441" s="22" t="s">
        <v>2741</v>
      </c>
    </row>
    <row r="442" ht="29" customHeight="1" spans="1:8">
      <c r="A442" s="36">
        <v>438</v>
      </c>
      <c r="B442" s="23" t="s">
        <v>2751</v>
      </c>
      <c r="C442" s="23" t="s">
        <v>1894</v>
      </c>
      <c r="D442" s="22">
        <v>2.08</v>
      </c>
      <c r="E442" s="22">
        <v>2.08</v>
      </c>
      <c r="F442" s="191">
        <v>179.53</v>
      </c>
      <c r="G442" s="191">
        <f t="shared" si="6"/>
        <v>373.42</v>
      </c>
      <c r="H442" s="22" t="s">
        <v>2741</v>
      </c>
    </row>
    <row r="443" ht="26" customHeight="1" spans="1:8">
      <c r="A443" s="36">
        <v>439</v>
      </c>
      <c r="B443" s="23" t="s">
        <v>2752</v>
      </c>
      <c r="C443" s="23" t="s">
        <v>2007</v>
      </c>
      <c r="D443" s="22">
        <v>5.07</v>
      </c>
      <c r="E443" s="22">
        <v>5.07</v>
      </c>
      <c r="F443" s="191">
        <v>179.53</v>
      </c>
      <c r="G443" s="191">
        <f t="shared" si="6"/>
        <v>910.22</v>
      </c>
      <c r="H443" s="22" t="s">
        <v>2741</v>
      </c>
    </row>
    <row r="444" customHeight="1" spans="1:8">
      <c r="A444" s="36">
        <v>440</v>
      </c>
      <c r="B444" s="23" t="s">
        <v>2753</v>
      </c>
      <c r="C444" s="23" t="s">
        <v>1945</v>
      </c>
      <c r="D444" s="22">
        <v>5.48</v>
      </c>
      <c r="E444" s="22">
        <v>5.48</v>
      </c>
      <c r="F444" s="191">
        <v>179.53</v>
      </c>
      <c r="G444" s="191">
        <f t="shared" si="6"/>
        <v>983.82</v>
      </c>
      <c r="H444" s="22" t="s">
        <v>2741</v>
      </c>
    </row>
    <row r="445" customHeight="1" spans="1:8">
      <c r="A445" s="36">
        <v>441</v>
      </c>
      <c r="B445" s="23" t="s">
        <v>2754</v>
      </c>
      <c r="C445" s="23" t="s">
        <v>1890</v>
      </c>
      <c r="D445" s="22">
        <v>0.85</v>
      </c>
      <c r="E445" s="22">
        <v>0.85</v>
      </c>
      <c r="F445" s="191">
        <v>179.53</v>
      </c>
      <c r="G445" s="191">
        <f t="shared" si="6"/>
        <v>152.6</v>
      </c>
      <c r="H445" s="22" t="s">
        <v>2741</v>
      </c>
    </row>
    <row r="446" customHeight="1" spans="1:8">
      <c r="A446" s="36">
        <v>442</v>
      </c>
      <c r="B446" s="23" t="s">
        <v>2755</v>
      </c>
      <c r="C446" s="23" t="s">
        <v>1986</v>
      </c>
      <c r="D446" s="22">
        <v>3.7</v>
      </c>
      <c r="E446" s="22">
        <v>3.7</v>
      </c>
      <c r="F446" s="191">
        <v>179.53</v>
      </c>
      <c r="G446" s="191">
        <f t="shared" si="6"/>
        <v>664.26</v>
      </c>
      <c r="H446" s="22" t="s">
        <v>2741</v>
      </c>
    </row>
    <row r="447" customHeight="1" spans="1:8">
      <c r="A447" s="36">
        <v>443</v>
      </c>
      <c r="B447" s="23" t="s">
        <v>2756</v>
      </c>
      <c r="C447" s="23" t="s">
        <v>1982</v>
      </c>
      <c r="D447" s="22">
        <v>1.34</v>
      </c>
      <c r="E447" s="22">
        <v>1.34</v>
      </c>
      <c r="F447" s="191">
        <v>179.53</v>
      </c>
      <c r="G447" s="191">
        <f t="shared" si="6"/>
        <v>240.57</v>
      </c>
      <c r="H447" s="22" t="s">
        <v>2741</v>
      </c>
    </row>
    <row r="448" customHeight="1" spans="1:8">
      <c r="A448" s="36">
        <v>444</v>
      </c>
      <c r="B448" s="23" t="s">
        <v>2757</v>
      </c>
      <c r="C448" s="23" t="s">
        <v>1874</v>
      </c>
      <c r="D448" s="22">
        <v>4.11</v>
      </c>
      <c r="E448" s="22">
        <v>4.11</v>
      </c>
      <c r="F448" s="191">
        <v>179.53</v>
      </c>
      <c r="G448" s="191">
        <f t="shared" si="6"/>
        <v>737.87</v>
      </c>
      <c r="H448" s="22" t="s">
        <v>2741</v>
      </c>
    </row>
    <row r="449" customHeight="1" spans="1:8">
      <c r="A449" s="36">
        <v>445</v>
      </c>
      <c r="B449" s="23" t="s">
        <v>2595</v>
      </c>
      <c r="C449" s="23" t="s">
        <v>1956</v>
      </c>
      <c r="D449" s="22">
        <v>4.75</v>
      </c>
      <c r="E449" s="22">
        <v>4.75</v>
      </c>
      <c r="F449" s="191">
        <v>179.53</v>
      </c>
      <c r="G449" s="191">
        <f t="shared" si="6"/>
        <v>852.77</v>
      </c>
      <c r="H449" s="22" t="s">
        <v>2741</v>
      </c>
    </row>
    <row r="450" customHeight="1" spans="1:8">
      <c r="A450" s="36">
        <v>446</v>
      </c>
      <c r="B450" s="23" t="s">
        <v>2758</v>
      </c>
      <c r="C450" s="23" t="s">
        <v>1933</v>
      </c>
      <c r="D450" s="22">
        <v>2.45</v>
      </c>
      <c r="E450" s="22">
        <v>2.45</v>
      </c>
      <c r="F450" s="191">
        <v>179.53</v>
      </c>
      <c r="G450" s="191">
        <f t="shared" si="6"/>
        <v>439.85</v>
      </c>
      <c r="H450" s="22" t="s">
        <v>2741</v>
      </c>
    </row>
    <row r="451" ht="27" customHeight="1" spans="1:8">
      <c r="A451" s="36">
        <v>447</v>
      </c>
      <c r="B451" s="23" t="s">
        <v>2759</v>
      </c>
      <c r="C451" s="23" t="s">
        <v>2003</v>
      </c>
      <c r="D451" s="22">
        <v>1.77</v>
      </c>
      <c r="E451" s="22">
        <v>1.77</v>
      </c>
      <c r="F451" s="191">
        <v>179.53</v>
      </c>
      <c r="G451" s="191">
        <f t="shared" si="6"/>
        <v>317.77</v>
      </c>
      <c r="H451" s="22" t="s">
        <v>2741</v>
      </c>
    </row>
    <row r="452" ht="28" customHeight="1" spans="1:8">
      <c r="A452" s="36">
        <v>448</v>
      </c>
      <c r="B452" s="23" t="s">
        <v>2760</v>
      </c>
      <c r="C452" s="23" t="s">
        <v>1956</v>
      </c>
      <c r="D452" s="22">
        <v>0.8</v>
      </c>
      <c r="E452" s="22">
        <v>0.8</v>
      </c>
      <c r="F452" s="191">
        <v>179.53</v>
      </c>
      <c r="G452" s="191">
        <f t="shared" si="6"/>
        <v>143.62</v>
      </c>
      <c r="H452" s="22" t="s">
        <v>2741</v>
      </c>
    </row>
    <row r="453" customHeight="1" spans="1:8">
      <c r="A453" s="36">
        <v>449</v>
      </c>
      <c r="B453" s="23" t="s">
        <v>2761</v>
      </c>
      <c r="C453" s="23" t="s">
        <v>1860</v>
      </c>
      <c r="D453" s="22">
        <v>3.26</v>
      </c>
      <c r="E453" s="22">
        <v>3.26</v>
      </c>
      <c r="F453" s="191">
        <v>179.53</v>
      </c>
      <c r="G453" s="191">
        <f t="shared" ref="G453:G516" si="7">ROUND(E453*F453,2)</f>
        <v>585.27</v>
      </c>
      <c r="H453" s="22" t="s">
        <v>2741</v>
      </c>
    </row>
    <row r="454" customHeight="1" spans="1:8">
      <c r="A454" s="36">
        <v>450</v>
      </c>
      <c r="B454" s="23" t="s">
        <v>279</v>
      </c>
      <c r="C454" s="23" t="s">
        <v>1939</v>
      </c>
      <c r="D454" s="22">
        <v>2.6</v>
      </c>
      <c r="E454" s="22">
        <v>2.6</v>
      </c>
      <c r="F454" s="191">
        <v>179.53</v>
      </c>
      <c r="G454" s="191">
        <f t="shared" si="7"/>
        <v>466.78</v>
      </c>
      <c r="H454" s="22" t="s">
        <v>2741</v>
      </c>
    </row>
    <row r="455" customHeight="1" spans="1:8">
      <c r="A455" s="36">
        <v>451</v>
      </c>
      <c r="B455" s="23" t="s">
        <v>2762</v>
      </c>
      <c r="C455" s="23" t="s">
        <v>2264</v>
      </c>
      <c r="D455" s="22">
        <v>5.92</v>
      </c>
      <c r="E455" s="22">
        <v>5.92</v>
      </c>
      <c r="F455" s="191">
        <v>179.53</v>
      </c>
      <c r="G455" s="191">
        <f t="shared" si="7"/>
        <v>1062.82</v>
      </c>
      <c r="H455" s="22" t="s">
        <v>2741</v>
      </c>
    </row>
    <row r="456" customHeight="1" spans="1:8">
      <c r="A456" s="36">
        <v>452</v>
      </c>
      <c r="B456" s="23" t="s">
        <v>2763</v>
      </c>
      <c r="C456" s="23" t="s">
        <v>1864</v>
      </c>
      <c r="D456" s="22">
        <v>4.13</v>
      </c>
      <c r="E456" s="22">
        <v>4.13</v>
      </c>
      <c r="F456" s="191">
        <v>179.53</v>
      </c>
      <c r="G456" s="191">
        <f t="shared" si="7"/>
        <v>741.46</v>
      </c>
      <c r="H456" s="22" t="s">
        <v>2741</v>
      </c>
    </row>
    <row r="457" customHeight="1" spans="1:8">
      <c r="A457" s="36">
        <v>453</v>
      </c>
      <c r="B457" s="23" t="s">
        <v>2764</v>
      </c>
      <c r="C457" s="23" t="s">
        <v>1890</v>
      </c>
      <c r="D457" s="22">
        <v>3.67</v>
      </c>
      <c r="E457" s="22">
        <v>3.67</v>
      </c>
      <c r="F457" s="191">
        <v>179.53</v>
      </c>
      <c r="G457" s="191">
        <f t="shared" si="7"/>
        <v>658.88</v>
      </c>
      <c r="H457" s="22" t="s">
        <v>2741</v>
      </c>
    </row>
    <row r="458" customHeight="1" spans="1:8">
      <c r="A458" s="36">
        <v>454</v>
      </c>
      <c r="B458" s="23" t="s">
        <v>2765</v>
      </c>
      <c r="C458" s="23" t="s">
        <v>1929</v>
      </c>
      <c r="D458" s="22">
        <v>4.23</v>
      </c>
      <c r="E458" s="22">
        <v>4.23</v>
      </c>
      <c r="F458" s="191">
        <v>179.53</v>
      </c>
      <c r="G458" s="191">
        <f t="shared" si="7"/>
        <v>759.41</v>
      </c>
      <c r="H458" s="22" t="s">
        <v>2741</v>
      </c>
    </row>
    <row r="459" customHeight="1" spans="1:8">
      <c r="A459" s="36">
        <v>455</v>
      </c>
      <c r="B459" s="23" t="s">
        <v>2766</v>
      </c>
      <c r="C459" s="23" t="s">
        <v>1888</v>
      </c>
      <c r="D459" s="22">
        <v>2.96</v>
      </c>
      <c r="E459" s="22">
        <v>2.96</v>
      </c>
      <c r="F459" s="191">
        <v>179.53</v>
      </c>
      <c r="G459" s="191">
        <f t="shared" si="7"/>
        <v>531.41</v>
      </c>
      <c r="H459" s="22" t="s">
        <v>2741</v>
      </c>
    </row>
    <row r="460" customHeight="1" spans="1:8">
      <c r="A460" s="36">
        <v>456</v>
      </c>
      <c r="B460" s="23" t="s">
        <v>2767</v>
      </c>
      <c r="C460" s="23" t="s">
        <v>1968</v>
      </c>
      <c r="D460" s="22">
        <v>4.9</v>
      </c>
      <c r="E460" s="22">
        <v>4.9</v>
      </c>
      <c r="F460" s="191">
        <v>179.53</v>
      </c>
      <c r="G460" s="191">
        <f t="shared" si="7"/>
        <v>879.7</v>
      </c>
      <c r="H460" s="22" t="s">
        <v>2741</v>
      </c>
    </row>
    <row r="461" customHeight="1" spans="1:8">
      <c r="A461" s="36">
        <v>457</v>
      </c>
      <c r="B461" s="23" t="s">
        <v>2768</v>
      </c>
      <c r="C461" s="23" t="s">
        <v>1947</v>
      </c>
      <c r="D461" s="22">
        <v>5.99</v>
      </c>
      <c r="E461" s="22">
        <v>5.99</v>
      </c>
      <c r="F461" s="191">
        <v>179.53</v>
      </c>
      <c r="G461" s="191">
        <f t="shared" si="7"/>
        <v>1075.38</v>
      </c>
      <c r="H461" s="22" t="s">
        <v>2741</v>
      </c>
    </row>
    <row r="462" customHeight="1" spans="1:8">
      <c r="A462" s="36">
        <v>458</v>
      </c>
      <c r="B462" s="23" t="s">
        <v>2769</v>
      </c>
      <c r="C462" s="23" t="s">
        <v>2770</v>
      </c>
      <c r="D462" s="22">
        <v>1.03</v>
      </c>
      <c r="E462" s="22">
        <v>1.03</v>
      </c>
      <c r="F462" s="191">
        <v>179.53</v>
      </c>
      <c r="G462" s="191">
        <f t="shared" si="7"/>
        <v>184.92</v>
      </c>
      <c r="H462" s="22" t="s">
        <v>2741</v>
      </c>
    </row>
    <row r="463" customHeight="1" spans="1:8">
      <c r="A463" s="36">
        <v>459</v>
      </c>
      <c r="B463" s="23" t="s">
        <v>2771</v>
      </c>
      <c r="C463" s="23" t="s">
        <v>2772</v>
      </c>
      <c r="D463" s="22">
        <v>2.48</v>
      </c>
      <c r="E463" s="22">
        <v>2.48</v>
      </c>
      <c r="F463" s="191">
        <v>179.53</v>
      </c>
      <c r="G463" s="191">
        <f t="shared" si="7"/>
        <v>445.23</v>
      </c>
      <c r="H463" s="22" t="s">
        <v>2741</v>
      </c>
    </row>
    <row r="464" customHeight="1" spans="1:8">
      <c r="A464" s="36">
        <v>460</v>
      </c>
      <c r="B464" s="23" t="s">
        <v>2773</v>
      </c>
      <c r="C464" s="23" t="s">
        <v>1880</v>
      </c>
      <c r="D464" s="22">
        <v>4.69</v>
      </c>
      <c r="E464" s="22">
        <v>4.69</v>
      </c>
      <c r="F464" s="191">
        <v>179.53</v>
      </c>
      <c r="G464" s="191">
        <f t="shared" si="7"/>
        <v>842</v>
      </c>
      <c r="H464" s="22" t="s">
        <v>2741</v>
      </c>
    </row>
    <row r="465" customHeight="1" spans="1:8">
      <c r="A465" s="36">
        <v>461</v>
      </c>
      <c r="B465" s="23" t="s">
        <v>2774</v>
      </c>
      <c r="C465" s="23" t="s">
        <v>1872</v>
      </c>
      <c r="D465" s="22">
        <v>8.25</v>
      </c>
      <c r="E465" s="22">
        <v>8.25</v>
      </c>
      <c r="F465" s="191">
        <v>179.53</v>
      </c>
      <c r="G465" s="191">
        <f t="shared" si="7"/>
        <v>1481.12</v>
      </c>
      <c r="H465" s="22" t="s">
        <v>2741</v>
      </c>
    </row>
    <row r="466" customHeight="1" spans="1:8">
      <c r="A466" s="36">
        <v>462</v>
      </c>
      <c r="B466" s="23" t="s">
        <v>2775</v>
      </c>
      <c r="C466" s="23" t="s">
        <v>2117</v>
      </c>
      <c r="D466" s="22">
        <v>6.19</v>
      </c>
      <c r="E466" s="22">
        <v>6.19</v>
      </c>
      <c r="F466" s="191">
        <v>179.53</v>
      </c>
      <c r="G466" s="191">
        <f t="shared" si="7"/>
        <v>1111.29</v>
      </c>
      <c r="H466" s="22" t="s">
        <v>2741</v>
      </c>
    </row>
    <row r="467" customHeight="1" spans="1:8">
      <c r="A467" s="36">
        <v>463</v>
      </c>
      <c r="B467" s="23" t="s">
        <v>2776</v>
      </c>
      <c r="C467" s="23" t="s">
        <v>1914</v>
      </c>
      <c r="D467" s="22">
        <v>0.47</v>
      </c>
      <c r="E467" s="22">
        <v>0.47</v>
      </c>
      <c r="F467" s="191">
        <v>179.53</v>
      </c>
      <c r="G467" s="191">
        <f t="shared" si="7"/>
        <v>84.38</v>
      </c>
      <c r="H467" s="22" t="s">
        <v>2741</v>
      </c>
    </row>
    <row r="468" customHeight="1" spans="1:8">
      <c r="A468" s="36">
        <v>464</v>
      </c>
      <c r="B468" s="23" t="s">
        <v>2777</v>
      </c>
      <c r="C468" s="23" t="s">
        <v>2051</v>
      </c>
      <c r="D468" s="22">
        <v>2.14</v>
      </c>
      <c r="E468" s="22">
        <v>2.14</v>
      </c>
      <c r="F468" s="191">
        <v>179.53</v>
      </c>
      <c r="G468" s="191">
        <f t="shared" si="7"/>
        <v>384.19</v>
      </c>
      <c r="H468" s="22" t="s">
        <v>2741</v>
      </c>
    </row>
    <row r="469" customHeight="1" spans="1:8">
      <c r="A469" s="36">
        <v>465</v>
      </c>
      <c r="B469" s="23" t="s">
        <v>2778</v>
      </c>
      <c r="C469" s="23" t="s">
        <v>1872</v>
      </c>
      <c r="D469" s="22">
        <v>1.86</v>
      </c>
      <c r="E469" s="22">
        <v>1.86</v>
      </c>
      <c r="F469" s="191">
        <v>179.53</v>
      </c>
      <c r="G469" s="191">
        <f t="shared" si="7"/>
        <v>333.93</v>
      </c>
      <c r="H469" s="22" t="s">
        <v>2741</v>
      </c>
    </row>
    <row r="470" customHeight="1" spans="1:8">
      <c r="A470" s="36">
        <v>466</v>
      </c>
      <c r="B470" s="23" t="s">
        <v>2779</v>
      </c>
      <c r="C470" s="23" t="s">
        <v>1883</v>
      </c>
      <c r="D470" s="22">
        <v>7.36</v>
      </c>
      <c r="E470" s="22">
        <v>7.36</v>
      </c>
      <c r="F470" s="191">
        <v>179.53</v>
      </c>
      <c r="G470" s="191">
        <f t="shared" si="7"/>
        <v>1321.34</v>
      </c>
      <c r="H470" s="22" t="s">
        <v>2741</v>
      </c>
    </row>
    <row r="471" customHeight="1" spans="1:8">
      <c r="A471" s="36">
        <v>467</v>
      </c>
      <c r="B471" s="23" t="s">
        <v>2780</v>
      </c>
      <c r="C471" s="23" t="s">
        <v>2087</v>
      </c>
      <c r="D471" s="22">
        <v>3.77</v>
      </c>
      <c r="E471" s="22">
        <v>3.77</v>
      </c>
      <c r="F471" s="191">
        <v>179.53</v>
      </c>
      <c r="G471" s="191">
        <f t="shared" si="7"/>
        <v>676.83</v>
      </c>
      <c r="H471" s="22" t="s">
        <v>2741</v>
      </c>
    </row>
    <row r="472" customHeight="1" spans="1:8">
      <c r="A472" s="36">
        <v>468</v>
      </c>
      <c r="B472" s="23" t="s">
        <v>2781</v>
      </c>
      <c r="C472" s="23" t="s">
        <v>2264</v>
      </c>
      <c r="D472" s="22">
        <v>2.76</v>
      </c>
      <c r="E472" s="22">
        <v>2.76</v>
      </c>
      <c r="F472" s="191">
        <v>179.53</v>
      </c>
      <c r="G472" s="191">
        <f t="shared" si="7"/>
        <v>495.5</v>
      </c>
      <c r="H472" s="22" t="s">
        <v>2741</v>
      </c>
    </row>
    <row r="473" ht="28" customHeight="1" spans="1:8">
      <c r="A473" s="36">
        <v>469</v>
      </c>
      <c r="B473" s="23" t="s">
        <v>2782</v>
      </c>
      <c r="C473" s="23" t="s">
        <v>1876</v>
      </c>
      <c r="D473" s="22">
        <v>4.78</v>
      </c>
      <c r="E473" s="22">
        <v>4.78</v>
      </c>
      <c r="F473" s="191">
        <v>179.53</v>
      </c>
      <c r="G473" s="191">
        <f t="shared" si="7"/>
        <v>858.15</v>
      </c>
      <c r="H473" s="22" t="s">
        <v>2741</v>
      </c>
    </row>
    <row r="474" ht="28" customHeight="1" spans="1:8">
      <c r="A474" s="36">
        <v>470</v>
      </c>
      <c r="B474" s="23" t="s">
        <v>2783</v>
      </c>
      <c r="C474" s="23" t="s">
        <v>1857</v>
      </c>
      <c r="D474" s="22">
        <v>0.81</v>
      </c>
      <c r="E474" s="22">
        <v>0.81</v>
      </c>
      <c r="F474" s="191">
        <v>179.53</v>
      </c>
      <c r="G474" s="191">
        <f t="shared" si="7"/>
        <v>145.42</v>
      </c>
      <c r="H474" s="22" t="s">
        <v>2741</v>
      </c>
    </row>
    <row r="475" ht="29" customHeight="1" spans="1:8">
      <c r="A475" s="36">
        <v>471</v>
      </c>
      <c r="B475" s="23" t="s">
        <v>2784</v>
      </c>
      <c r="C475" s="23" t="s">
        <v>2162</v>
      </c>
      <c r="D475" s="22">
        <v>0.89</v>
      </c>
      <c r="E475" s="22">
        <v>0.89</v>
      </c>
      <c r="F475" s="191">
        <v>179.53</v>
      </c>
      <c r="G475" s="191">
        <f t="shared" si="7"/>
        <v>159.78</v>
      </c>
      <c r="H475" s="22" t="s">
        <v>2741</v>
      </c>
    </row>
    <row r="476" customHeight="1" spans="1:8">
      <c r="A476" s="36">
        <v>472</v>
      </c>
      <c r="B476" s="23" t="s">
        <v>2785</v>
      </c>
      <c r="C476" s="23" t="s">
        <v>1860</v>
      </c>
      <c r="D476" s="22">
        <v>2.43</v>
      </c>
      <c r="E476" s="22">
        <v>2.43</v>
      </c>
      <c r="F476" s="191">
        <v>179.53</v>
      </c>
      <c r="G476" s="191">
        <f t="shared" si="7"/>
        <v>436.26</v>
      </c>
      <c r="H476" s="22" t="s">
        <v>2741</v>
      </c>
    </row>
    <row r="477" customHeight="1" spans="1:8">
      <c r="A477" s="36">
        <v>473</v>
      </c>
      <c r="B477" s="23" t="s">
        <v>2786</v>
      </c>
      <c r="C477" s="23" t="s">
        <v>1986</v>
      </c>
      <c r="D477" s="22">
        <v>0.76</v>
      </c>
      <c r="E477" s="22">
        <v>0.76</v>
      </c>
      <c r="F477" s="191">
        <v>179.53</v>
      </c>
      <c r="G477" s="191">
        <f t="shared" si="7"/>
        <v>136.44</v>
      </c>
      <c r="H477" s="22" t="s">
        <v>2741</v>
      </c>
    </row>
    <row r="478" customHeight="1" spans="1:8">
      <c r="A478" s="36">
        <v>474</v>
      </c>
      <c r="B478" s="23" t="s">
        <v>2787</v>
      </c>
      <c r="C478" s="23" t="s">
        <v>1968</v>
      </c>
      <c r="D478" s="22">
        <v>1.03</v>
      </c>
      <c r="E478" s="22">
        <v>1.03</v>
      </c>
      <c r="F478" s="191">
        <v>179.53</v>
      </c>
      <c r="G478" s="191">
        <f t="shared" si="7"/>
        <v>184.92</v>
      </c>
      <c r="H478" s="22" t="s">
        <v>2741</v>
      </c>
    </row>
    <row r="479" ht="27" customHeight="1" spans="1:8">
      <c r="A479" s="36">
        <v>475</v>
      </c>
      <c r="B479" s="23" t="s">
        <v>2788</v>
      </c>
      <c r="C479" s="23" t="s">
        <v>1866</v>
      </c>
      <c r="D479" s="22">
        <v>7.04</v>
      </c>
      <c r="E479" s="22">
        <v>7.04</v>
      </c>
      <c r="F479" s="191">
        <v>179.53</v>
      </c>
      <c r="G479" s="191">
        <f t="shared" si="7"/>
        <v>1263.89</v>
      </c>
      <c r="H479" s="22" t="s">
        <v>2789</v>
      </c>
    </row>
    <row r="480" ht="27" customHeight="1" spans="1:8">
      <c r="A480" s="36">
        <v>476</v>
      </c>
      <c r="B480" s="23" t="s">
        <v>2790</v>
      </c>
      <c r="C480" s="23" t="s">
        <v>1945</v>
      </c>
      <c r="D480" s="22">
        <v>2.55</v>
      </c>
      <c r="E480" s="22">
        <v>2.55</v>
      </c>
      <c r="F480" s="191">
        <v>179.53</v>
      </c>
      <c r="G480" s="191">
        <f t="shared" si="7"/>
        <v>457.8</v>
      </c>
      <c r="H480" s="22" t="s">
        <v>2789</v>
      </c>
    </row>
    <row r="481" ht="29" customHeight="1" spans="1:8">
      <c r="A481" s="36">
        <v>477</v>
      </c>
      <c r="B481" s="23" t="s">
        <v>2191</v>
      </c>
      <c r="C481" s="23" t="s">
        <v>1951</v>
      </c>
      <c r="D481" s="22">
        <v>4.2</v>
      </c>
      <c r="E481" s="22">
        <v>4.2</v>
      </c>
      <c r="F481" s="191">
        <v>179.53</v>
      </c>
      <c r="G481" s="191">
        <f t="shared" si="7"/>
        <v>754.03</v>
      </c>
      <c r="H481" s="22" t="s">
        <v>2789</v>
      </c>
    </row>
    <row r="482" ht="28" customHeight="1" spans="1:8">
      <c r="A482" s="36">
        <v>478</v>
      </c>
      <c r="B482" s="23" t="s">
        <v>2791</v>
      </c>
      <c r="C482" s="23" t="s">
        <v>1914</v>
      </c>
      <c r="D482" s="22">
        <v>2.63</v>
      </c>
      <c r="E482" s="22">
        <v>2.63</v>
      </c>
      <c r="F482" s="191">
        <v>179.53</v>
      </c>
      <c r="G482" s="191">
        <f t="shared" si="7"/>
        <v>472.16</v>
      </c>
      <c r="H482" s="22" t="s">
        <v>2789</v>
      </c>
    </row>
    <row r="483" ht="27" customHeight="1" spans="1:8">
      <c r="A483" s="36">
        <v>479</v>
      </c>
      <c r="B483" s="23" t="s">
        <v>2792</v>
      </c>
      <c r="C483" s="23" t="s">
        <v>1922</v>
      </c>
      <c r="D483" s="22">
        <v>4.53</v>
      </c>
      <c r="E483" s="22">
        <v>4.53</v>
      </c>
      <c r="F483" s="191">
        <v>179.53</v>
      </c>
      <c r="G483" s="191">
        <f t="shared" si="7"/>
        <v>813.27</v>
      </c>
      <c r="H483" s="22" t="s">
        <v>2789</v>
      </c>
    </row>
    <row r="484" customHeight="1" spans="1:8">
      <c r="A484" s="36">
        <v>480</v>
      </c>
      <c r="B484" s="23" t="s">
        <v>2793</v>
      </c>
      <c r="C484" s="23" t="s">
        <v>1866</v>
      </c>
      <c r="D484" s="22">
        <v>4.28</v>
      </c>
      <c r="E484" s="22">
        <v>4.28</v>
      </c>
      <c r="F484" s="191">
        <v>179.53</v>
      </c>
      <c r="G484" s="191">
        <f t="shared" si="7"/>
        <v>768.39</v>
      </c>
      <c r="H484" s="22" t="s">
        <v>2789</v>
      </c>
    </row>
    <row r="485" customHeight="1" spans="1:8">
      <c r="A485" s="36">
        <v>481</v>
      </c>
      <c r="B485" s="23" t="s">
        <v>2794</v>
      </c>
      <c r="C485" s="23" t="s">
        <v>1929</v>
      </c>
      <c r="D485" s="22">
        <v>3.03</v>
      </c>
      <c r="E485" s="22">
        <v>3.03</v>
      </c>
      <c r="F485" s="191">
        <v>179.53</v>
      </c>
      <c r="G485" s="191">
        <f t="shared" si="7"/>
        <v>543.98</v>
      </c>
      <c r="H485" s="22" t="s">
        <v>2789</v>
      </c>
    </row>
    <row r="486" customHeight="1" spans="1:8">
      <c r="A486" s="36">
        <v>482</v>
      </c>
      <c r="B486" s="23" t="s">
        <v>2795</v>
      </c>
      <c r="C486" s="23" t="s">
        <v>1890</v>
      </c>
      <c r="D486" s="22">
        <v>3.39</v>
      </c>
      <c r="E486" s="22">
        <v>3.39</v>
      </c>
      <c r="F486" s="191">
        <v>179.53</v>
      </c>
      <c r="G486" s="191">
        <f t="shared" si="7"/>
        <v>608.61</v>
      </c>
      <c r="H486" s="22" t="s">
        <v>2789</v>
      </c>
    </row>
    <row r="487" customHeight="1" spans="1:8">
      <c r="A487" s="36">
        <v>483</v>
      </c>
      <c r="B487" s="23" t="s">
        <v>2796</v>
      </c>
      <c r="C487" s="23" t="s">
        <v>1876</v>
      </c>
      <c r="D487" s="22">
        <v>3.41</v>
      </c>
      <c r="E487" s="22">
        <v>3.41</v>
      </c>
      <c r="F487" s="191">
        <v>179.53</v>
      </c>
      <c r="G487" s="191">
        <f t="shared" si="7"/>
        <v>612.2</v>
      </c>
      <c r="H487" s="22" t="s">
        <v>2789</v>
      </c>
    </row>
    <row r="488" ht="30" customHeight="1" spans="1:8">
      <c r="A488" s="36">
        <v>484</v>
      </c>
      <c r="B488" s="23" t="s">
        <v>2797</v>
      </c>
      <c r="C488" s="23" t="s">
        <v>1986</v>
      </c>
      <c r="D488" s="22">
        <v>3.3</v>
      </c>
      <c r="E488" s="22">
        <v>3.3</v>
      </c>
      <c r="F488" s="191">
        <v>179.53</v>
      </c>
      <c r="G488" s="191">
        <f t="shared" si="7"/>
        <v>592.45</v>
      </c>
      <c r="H488" s="22" t="s">
        <v>2789</v>
      </c>
    </row>
    <row r="489" ht="29" customHeight="1" spans="1:8">
      <c r="A489" s="36">
        <v>485</v>
      </c>
      <c r="B489" s="23" t="s">
        <v>2798</v>
      </c>
      <c r="C489" s="23" t="s">
        <v>1857</v>
      </c>
      <c r="D489" s="22">
        <v>1.93</v>
      </c>
      <c r="E489" s="22">
        <v>1.93</v>
      </c>
      <c r="F489" s="191">
        <v>179.53</v>
      </c>
      <c r="G489" s="191">
        <f t="shared" si="7"/>
        <v>346.49</v>
      </c>
      <c r="H489" s="22" t="s">
        <v>2789</v>
      </c>
    </row>
    <row r="490" customHeight="1" spans="1:8">
      <c r="A490" s="36">
        <v>486</v>
      </c>
      <c r="B490" s="23" t="s">
        <v>2799</v>
      </c>
      <c r="C490" s="23" t="s">
        <v>1914</v>
      </c>
      <c r="D490" s="22">
        <v>3.2</v>
      </c>
      <c r="E490" s="22">
        <v>3.2</v>
      </c>
      <c r="F490" s="191">
        <v>179.53</v>
      </c>
      <c r="G490" s="191">
        <f t="shared" si="7"/>
        <v>574.5</v>
      </c>
      <c r="H490" s="22" t="s">
        <v>2789</v>
      </c>
    </row>
    <row r="491" customHeight="1" spans="1:8">
      <c r="A491" s="36">
        <v>487</v>
      </c>
      <c r="B491" s="23" t="s">
        <v>2800</v>
      </c>
      <c r="C491" s="23" t="s">
        <v>1864</v>
      </c>
      <c r="D491" s="22">
        <v>3.94</v>
      </c>
      <c r="E491" s="22">
        <v>3.94</v>
      </c>
      <c r="F491" s="191">
        <v>179.53</v>
      </c>
      <c r="G491" s="191">
        <f t="shared" si="7"/>
        <v>707.35</v>
      </c>
      <c r="H491" s="22" t="s">
        <v>2789</v>
      </c>
    </row>
    <row r="492" customHeight="1" spans="1:8">
      <c r="A492" s="36">
        <v>488</v>
      </c>
      <c r="B492" s="23" t="s">
        <v>2801</v>
      </c>
      <c r="C492" s="23" t="s">
        <v>1956</v>
      </c>
      <c r="D492" s="22">
        <v>5.85</v>
      </c>
      <c r="E492" s="22">
        <v>5.85</v>
      </c>
      <c r="F492" s="191">
        <v>179.53</v>
      </c>
      <c r="G492" s="191">
        <f t="shared" si="7"/>
        <v>1050.25</v>
      </c>
      <c r="H492" s="22" t="s">
        <v>2789</v>
      </c>
    </row>
    <row r="493" customHeight="1" spans="1:8">
      <c r="A493" s="36">
        <v>489</v>
      </c>
      <c r="B493" s="23" t="s">
        <v>2802</v>
      </c>
      <c r="C493" s="23" t="s">
        <v>2011</v>
      </c>
      <c r="D493" s="22">
        <v>5</v>
      </c>
      <c r="E493" s="22">
        <v>5</v>
      </c>
      <c r="F493" s="191">
        <v>179.53</v>
      </c>
      <c r="G493" s="191">
        <f t="shared" si="7"/>
        <v>897.65</v>
      </c>
      <c r="H493" s="22" t="s">
        <v>2789</v>
      </c>
    </row>
    <row r="494" customHeight="1" spans="1:8">
      <c r="A494" s="36">
        <v>490</v>
      </c>
      <c r="B494" s="23" t="s">
        <v>2803</v>
      </c>
      <c r="C494" s="23" t="s">
        <v>1866</v>
      </c>
      <c r="D494" s="22">
        <v>2.37</v>
      </c>
      <c r="E494" s="22">
        <v>2.37</v>
      </c>
      <c r="F494" s="191">
        <v>179.53</v>
      </c>
      <c r="G494" s="191">
        <f t="shared" si="7"/>
        <v>425.49</v>
      </c>
      <c r="H494" s="22" t="s">
        <v>2789</v>
      </c>
    </row>
    <row r="495" customHeight="1" spans="1:8">
      <c r="A495" s="36">
        <v>491</v>
      </c>
      <c r="B495" s="23" t="s">
        <v>2804</v>
      </c>
      <c r="C495" s="23" t="s">
        <v>2024</v>
      </c>
      <c r="D495" s="22">
        <v>2.94</v>
      </c>
      <c r="E495" s="22">
        <v>2.94</v>
      </c>
      <c r="F495" s="191">
        <v>179.53</v>
      </c>
      <c r="G495" s="191">
        <f t="shared" si="7"/>
        <v>527.82</v>
      </c>
      <c r="H495" s="22" t="s">
        <v>2789</v>
      </c>
    </row>
    <row r="496" customHeight="1" spans="1:8">
      <c r="A496" s="36">
        <v>492</v>
      </c>
      <c r="B496" s="23" t="s">
        <v>2805</v>
      </c>
      <c r="C496" s="23" t="s">
        <v>1883</v>
      </c>
      <c r="D496" s="22">
        <v>2.78</v>
      </c>
      <c r="E496" s="22">
        <v>2.78</v>
      </c>
      <c r="F496" s="191">
        <v>179.53</v>
      </c>
      <c r="G496" s="191">
        <f t="shared" si="7"/>
        <v>499.09</v>
      </c>
      <c r="H496" s="22" t="s">
        <v>2789</v>
      </c>
    </row>
    <row r="497" customHeight="1" spans="1:8">
      <c r="A497" s="36">
        <v>493</v>
      </c>
      <c r="B497" s="23" t="s">
        <v>2806</v>
      </c>
      <c r="C497" s="23" t="s">
        <v>1898</v>
      </c>
      <c r="D497" s="22">
        <v>3.37</v>
      </c>
      <c r="E497" s="22">
        <v>3.37</v>
      </c>
      <c r="F497" s="191">
        <v>179.53</v>
      </c>
      <c r="G497" s="191">
        <f t="shared" si="7"/>
        <v>605.02</v>
      </c>
      <c r="H497" s="22" t="s">
        <v>2789</v>
      </c>
    </row>
    <row r="498" customHeight="1" spans="1:8">
      <c r="A498" s="36">
        <v>494</v>
      </c>
      <c r="B498" s="23" t="s">
        <v>2776</v>
      </c>
      <c r="C498" s="23" t="s">
        <v>1986</v>
      </c>
      <c r="D498" s="22">
        <v>2.33</v>
      </c>
      <c r="E498" s="22">
        <v>2.33</v>
      </c>
      <c r="F498" s="191">
        <v>179.53</v>
      </c>
      <c r="G498" s="191">
        <f t="shared" si="7"/>
        <v>418.3</v>
      </c>
      <c r="H498" s="22" t="s">
        <v>2789</v>
      </c>
    </row>
    <row r="499" customHeight="1" spans="1:8">
      <c r="A499" s="36">
        <v>495</v>
      </c>
      <c r="B499" s="23" t="s">
        <v>707</v>
      </c>
      <c r="C499" s="23" t="s">
        <v>2003</v>
      </c>
      <c r="D499" s="22">
        <v>2.54</v>
      </c>
      <c r="E499" s="22">
        <v>2.54</v>
      </c>
      <c r="F499" s="191">
        <v>179.53</v>
      </c>
      <c r="G499" s="191">
        <f t="shared" si="7"/>
        <v>456.01</v>
      </c>
      <c r="H499" s="22" t="s">
        <v>2789</v>
      </c>
    </row>
    <row r="500" customHeight="1" spans="1:8">
      <c r="A500" s="36">
        <v>496</v>
      </c>
      <c r="B500" s="23" t="s">
        <v>2807</v>
      </c>
      <c r="C500" s="23" t="s">
        <v>1890</v>
      </c>
      <c r="D500" s="22">
        <v>1.04</v>
      </c>
      <c r="E500" s="22">
        <v>1.04</v>
      </c>
      <c r="F500" s="191">
        <v>179.53</v>
      </c>
      <c r="G500" s="191">
        <f t="shared" si="7"/>
        <v>186.71</v>
      </c>
      <c r="H500" s="22" t="s">
        <v>2789</v>
      </c>
    </row>
    <row r="501" customHeight="1" spans="1:8">
      <c r="A501" s="36">
        <v>497</v>
      </c>
      <c r="B501" s="23" t="s">
        <v>2808</v>
      </c>
      <c r="C501" s="23" t="s">
        <v>1888</v>
      </c>
      <c r="D501" s="22">
        <v>2.36</v>
      </c>
      <c r="E501" s="22">
        <v>2.36</v>
      </c>
      <c r="F501" s="191">
        <v>179.53</v>
      </c>
      <c r="G501" s="191">
        <f t="shared" si="7"/>
        <v>423.69</v>
      </c>
      <c r="H501" s="22" t="s">
        <v>2789</v>
      </c>
    </row>
    <row r="502" customHeight="1" spans="1:8">
      <c r="A502" s="36">
        <v>498</v>
      </c>
      <c r="B502" s="23" t="s">
        <v>2809</v>
      </c>
      <c r="C502" s="23" t="s">
        <v>1947</v>
      </c>
      <c r="D502" s="22">
        <v>3.46</v>
      </c>
      <c r="E502" s="22">
        <v>3.46</v>
      </c>
      <c r="F502" s="191">
        <v>179.53</v>
      </c>
      <c r="G502" s="191">
        <f t="shared" si="7"/>
        <v>621.17</v>
      </c>
      <c r="H502" s="22" t="s">
        <v>2789</v>
      </c>
    </row>
    <row r="503" customHeight="1" spans="1:8">
      <c r="A503" s="36">
        <v>499</v>
      </c>
      <c r="B503" s="23" t="s">
        <v>2810</v>
      </c>
      <c r="C503" s="23" t="s">
        <v>2811</v>
      </c>
      <c r="D503" s="22">
        <v>3.69</v>
      </c>
      <c r="E503" s="22">
        <v>3.69</v>
      </c>
      <c r="F503" s="191">
        <v>179.53</v>
      </c>
      <c r="G503" s="191">
        <f t="shared" si="7"/>
        <v>662.47</v>
      </c>
      <c r="H503" s="22" t="s">
        <v>2789</v>
      </c>
    </row>
    <row r="504" customHeight="1" spans="1:8">
      <c r="A504" s="36">
        <v>500</v>
      </c>
      <c r="B504" s="23" t="s">
        <v>2812</v>
      </c>
      <c r="C504" s="23" t="s">
        <v>1866</v>
      </c>
      <c r="D504" s="22">
        <v>1.14</v>
      </c>
      <c r="E504" s="22">
        <v>1.14</v>
      </c>
      <c r="F504" s="191">
        <v>179.53</v>
      </c>
      <c r="G504" s="191">
        <f t="shared" si="7"/>
        <v>204.66</v>
      </c>
      <c r="H504" s="22" t="s">
        <v>2789</v>
      </c>
    </row>
    <row r="505" customHeight="1" spans="1:8">
      <c r="A505" s="36">
        <v>501</v>
      </c>
      <c r="B505" s="23" t="s">
        <v>2813</v>
      </c>
      <c r="C505" s="23" t="s">
        <v>1864</v>
      </c>
      <c r="D505" s="22">
        <v>3.17</v>
      </c>
      <c r="E505" s="22">
        <v>3.17</v>
      </c>
      <c r="F505" s="191">
        <v>179.53</v>
      </c>
      <c r="G505" s="191">
        <f t="shared" si="7"/>
        <v>569.11</v>
      </c>
      <c r="H505" s="22" t="s">
        <v>2789</v>
      </c>
    </row>
    <row r="506" customHeight="1" spans="1:8">
      <c r="A506" s="36">
        <v>502</v>
      </c>
      <c r="B506" s="23" t="s">
        <v>2814</v>
      </c>
      <c r="C506" s="23" t="s">
        <v>2264</v>
      </c>
      <c r="D506" s="22">
        <v>3.24</v>
      </c>
      <c r="E506" s="22">
        <v>3.24</v>
      </c>
      <c r="F506" s="191">
        <v>179.53</v>
      </c>
      <c r="G506" s="191">
        <f t="shared" si="7"/>
        <v>581.68</v>
      </c>
      <c r="H506" s="22" t="s">
        <v>2789</v>
      </c>
    </row>
    <row r="507" customHeight="1" spans="1:8">
      <c r="A507" s="36">
        <v>503</v>
      </c>
      <c r="B507" s="23" t="s">
        <v>2815</v>
      </c>
      <c r="C507" s="23" t="s">
        <v>1914</v>
      </c>
      <c r="D507" s="22">
        <v>6.05</v>
      </c>
      <c r="E507" s="22">
        <v>6.05</v>
      </c>
      <c r="F507" s="191">
        <v>179.53</v>
      </c>
      <c r="G507" s="191">
        <f t="shared" si="7"/>
        <v>1086.16</v>
      </c>
      <c r="H507" s="22" t="s">
        <v>2789</v>
      </c>
    </row>
    <row r="508" customHeight="1" spans="1:8">
      <c r="A508" s="36">
        <v>504</v>
      </c>
      <c r="B508" s="23" t="s">
        <v>2816</v>
      </c>
      <c r="C508" s="23" t="s">
        <v>2817</v>
      </c>
      <c r="D508" s="22">
        <v>2.66</v>
      </c>
      <c r="E508" s="22">
        <v>2.66</v>
      </c>
      <c r="F508" s="191">
        <v>179.53</v>
      </c>
      <c r="G508" s="191">
        <f t="shared" si="7"/>
        <v>477.55</v>
      </c>
      <c r="H508" s="22" t="s">
        <v>2789</v>
      </c>
    </row>
    <row r="509" customHeight="1" spans="1:8">
      <c r="A509" s="36">
        <v>505</v>
      </c>
      <c r="B509" s="23" t="s">
        <v>2818</v>
      </c>
      <c r="C509" s="23" t="s">
        <v>2115</v>
      </c>
      <c r="D509" s="22">
        <v>0.68</v>
      </c>
      <c r="E509" s="22">
        <v>0.68</v>
      </c>
      <c r="F509" s="191">
        <v>179.53</v>
      </c>
      <c r="G509" s="191">
        <f t="shared" si="7"/>
        <v>122.08</v>
      </c>
      <c r="H509" s="22" t="s">
        <v>2789</v>
      </c>
    </row>
    <row r="510" customHeight="1" spans="1:8">
      <c r="A510" s="36">
        <v>506</v>
      </c>
      <c r="B510" s="23" t="s">
        <v>2819</v>
      </c>
      <c r="C510" s="23" t="s">
        <v>1888</v>
      </c>
      <c r="D510" s="22">
        <v>3.83</v>
      </c>
      <c r="E510" s="22">
        <v>3.83</v>
      </c>
      <c r="F510" s="191">
        <v>179.53</v>
      </c>
      <c r="G510" s="191">
        <f t="shared" si="7"/>
        <v>687.6</v>
      </c>
      <c r="H510" s="22" t="s">
        <v>2789</v>
      </c>
    </row>
    <row r="511" customHeight="1" spans="1:8">
      <c r="A511" s="36">
        <v>507</v>
      </c>
      <c r="B511" s="23" t="s">
        <v>2820</v>
      </c>
      <c r="C511" s="23" t="s">
        <v>1883</v>
      </c>
      <c r="D511" s="22">
        <v>3.05</v>
      </c>
      <c r="E511" s="22">
        <v>3.05</v>
      </c>
      <c r="F511" s="191">
        <v>179.53</v>
      </c>
      <c r="G511" s="191">
        <f t="shared" si="7"/>
        <v>547.57</v>
      </c>
      <c r="H511" s="22" t="s">
        <v>2789</v>
      </c>
    </row>
    <row r="512" customHeight="1" spans="1:8">
      <c r="A512" s="36">
        <v>508</v>
      </c>
      <c r="B512" s="23" t="s">
        <v>2821</v>
      </c>
      <c r="C512" s="23" t="s">
        <v>1929</v>
      </c>
      <c r="D512" s="22">
        <v>4.09</v>
      </c>
      <c r="E512" s="22">
        <v>4.09</v>
      </c>
      <c r="F512" s="191">
        <v>179.53</v>
      </c>
      <c r="G512" s="191">
        <f t="shared" si="7"/>
        <v>734.28</v>
      </c>
      <c r="H512" s="22" t="s">
        <v>2789</v>
      </c>
    </row>
    <row r="513" customHeight="1" spans="1:8">
      <c r="A513" s="36">
        <v>509</v>
      </c>
      <c r="B513" s="23" t="s">
        <v>2822</v>
      </c>
      <c r="C513" s="23" t="s">
        <v>1914</v>
      </c>
      <c r="D513" s="22">
        <v>4.06</v>
      </c>
      <c r="E513" s="22">
        <v>4.06</v>
      </c>
      <c r="F513" s="191">
        <v>179.53</v>
      </c>
      <c r="G513" s="191">
        <f t="shared" si="7"/>
        <v>728.89</v>
      </c>
      <c r="H513" s="22" t="s">
        <v>2789</v>
      </c>
    </row>
    <row r="514" customHeight="1" spans="1:8">
      <c r="A514" s="36">
        <v>510</v>
      </c>
      <c r="B514" s="23" t="s">
        <v>2823</v>
      </c>
      <c r="C514" s="23" t="s">
        <v>1872</v>
      </c>
      <c r="D514" s="22">
        <v>5.06</v>
      </c>
      <c r="E514" s="22">
        <v>5.06</v>
      </c>
      <c r="F514" s="191">
        <v>179.53</v>
      </c>
      <c r="G514" s="191">
        <f t="shared" si="7"/>
        <v>908.42</v>
      </c>
      <c r="H514" s="22" t="s">
        <v>2789</v>
      </c>
    </row>
    <row r="515" customHeight="1" spans="1:8">
      <c r="A515" s="36">
        <v>511</v>
      </c>
      <c r="B515" s="23" t="s">
        <v>2824</v>
      </c>
      <c r="C515" s="23" t="s">
        <v>1857</v>
      </c>
      <c r="D515" s="22">
        <v>5.07</v>
      </c>
      <c r="E515" s="22">
        <v>5.07</v>
      </c>
      <c r="F515" s="191">
        <v>179.53</v>
      </c>
      <c r="G515" s="191">
        <f t="shared" si="7"/>
        <v>910.22</v>
      </c>
      <c r="H515" s="22" t="s">
        <v>2789</v>
      </c>
    </row>
    <row r="516" customHeight="1" spans="1:8">
      <c r="A516" s="36">
        <v>512</v>
      </c>
      <c r="B516" s="23" t="s">
        <v>2825</v>
      </c>
      <c r="C516" s="23" t="s">
        <v>1986</v>
      </c>
      <c r="D516" s="22">
        <v>4</v>
      </c>
      <c r="E516" s="22">
        <v>4</v>
      </c>
      <c r="F516" s="191">
        <v>179.53</v>
      </c>
      <c r="G516" s="191">
        <f t="shared" si="7"/>
        <v>718.12</v>
      </c>
      <c r="H516" s="22" t="s">
        <v>2789</v>
      </c>
    </row>
    <row r="517" customHeight="1" spans="1:8">
      <c r="A517" s="36">
        <v>513</v>
      </c>
      <c r="B517" s="23" t="s">
        <v>2826</v>
      </c>
      <c r="C517" s="23" t="s">
        <v>1995</v>
      </c>
      <c r="D517" s="22">
        <v>4.04</v>
      </c>
      <c r="E517" s="22">
        <v>4.04</v>
      </c>
      <c r="F517" s="191">
        <v>179.53</v>
      </c>
      <c r="G517" s="191">
        <f t="shared" ref="G517:G580" si="8">ROUND(E517*F517,2)</f>
        <v>725.3</v>
      </c>
      <c r="H517" s="22" t="s">
        <v>2789</v>
      </c>
    </row>
    <row r="518" customHeight="1" spans="1:8">
      <c r="A518" s="36">
        <v>514</v>
      </c>
      <c r="B518" s="23" t="s">
        <v>2827</v>
      </c>
      <c r="C518" s="23" t="s">
        <v>1888</v>
      </c>
      <c r="D518" s="22">
        <v>2.88</v>
      </c>
      <c r="E518" s="22">
        <v>2.88</v>
      </c>
      <c r="F518" s="191">
        <v>179.53</v>
      </c>
      <c r="G518" s="191">
        <f t="shared" si="8"/>
        <v>517.05</v>
      </c>
      <c r="H518" s="22" t="s">
        <v>2789</v>
      </c>
    </row>
    <row r="519" customHeight="1" spans="1:8">
      <c r="A519" s="36">
        <v>515</v>
      </c>
      <c r="B519" s="23" t="s">
        <v>2828</v>
      </c>
      <c r="C519" s="23" t="s">
        <v>1903</v>
      </c>
      <c r="D519" s="22">
        <v>1.82</v>
      </c>
      <c r="E519" s="22">
        <v>1.82</v>
      </c>
      <c r="F519" s="191">
        <v>179.53</v>
      </c>
      <c r="G519" s="191">
        <f t="shared" si="8"/>
        <v>326.74</v>
      </c>
      <c r="H519" s="22" t="s">
        <v>2789</v>
      </c>
    </row>
    <row r="520" customHeight="1" spans="1:8">
      <c r="A520" s="36">
        <v>516</v>
      </c>
      <c r="B520" s="23" t="s">
        <v>2829</v>
      </c>
      <c r="C520" s="23" t="s">
        <v>1880</v>
      </c>
      <c r="D520" s="22">
        <v>2.32</v>
      </c>
      <c r="E520" s="22">
        <v>2.32</v>
      </c>
      <c r="F520" s="191">
        <v>179.53</v>
      </c>
      <c r="G520" s="191">
        <f t="shared" si="8"/>
        <v>416.51</v>
      </c>
      <c r="H520" s="22" t="s">
        <v>2789</v>
      </c>
    </row>
    <row r="521" customHeight="1" spans="1:8">
      <c r="A521" s="36">
        <v>517</v>
      </c>
      <c r="B521" s="23" t="s">
        <v>2830</v>
      </c>
      <c r="C521" s="23" t="s">
        <v>1903</v>
      </c>
      <c r="D521" s="22">
        <v>4.58</v>
      </c>
      <c r="E521" s="22">
        <v>4.58</v>
      </c>
      <c r="F521" s="191">
        <v>179.53</v>
      </c>
      <c r="G521" s="191">
        <f t="shared" si="8"/>
        <v>822.25</v>
      </c>
      <c r="H521" s="22" t="s">
        <v>2789</v>
      </c>
    </row>
    <row r="522" customHeight="1" spans="1:8">
      <c r="A522" s="36">
        <v>518</v>
      </c>
      <c r="B522" s="23" t="s">
        <v>2831</v>
      </c>
      <c r="C522" s="23" t="s">
        <v>1888</v>
      </c>
      <c r="D522" s="22">
        <v>3.31</v>
      </c>
      <c r="E522" s="22">
        <v>3.31</v>
      </c>
      <c r="F522" s="191">
        <v>179.53</v>
      </c>
      <c r="G522" s="191">
        <f t="shared" si="8"/>
        <v>594.24</v>
      </c>
      <c r="H522" s="22" t="s">
        <v>2789</v>
      </c>
    </row>
    <row r="523" customHeight="1" spans="1:8">
      <c r="A523" s="36">
        <v>519</v>
      </c>
      <c r="B523" s="23" t="s">
        <v>2832</v>
      </c>
      <c r="C523" s="23" t="s">
        <v>1883</v>
      </c>
      <c r="D523" s="22">
        <v>2.91</v>
      </c>
      <c r="E523" s="22">
        <v>2.91</v>
      </c>
      <c r="F523" s="191">
        <v>179.53</v>
      </c>
      <c r="G523" s="191">
        <f t="shared" si="8"/>
        <v>522.43</v>
      </c>
      <c r="H523" s="22" t="s">
        <v>2789</v>
      </c>
    </row>
    <row r="524" customHeight="1" spans="1:8">
      <c r="A524" s="36">
        <v>520</v>
      </c>
      <c r="B524" s="23" t="s">
        <v>2833</v>
      </c>
      <c r="C524" s="23" t="s">
        <v>1866</v>
      </c>
      <c r="D524" s="22">
        <v>3.15</v>
      </c>
      <c r="E524" s="22">
        <v>3.15</v>
      </c>
      <c r="F524" s="191">
        <v>179.53</v>
      </c>
      <c r="G524" s="191">
        <f t="shared" si="8"/>
        <v>565.52</v>
      </c>
      <c r="H524" s="22" t="s">
        <v>2789</v>
      </c>
    </row>
    <row r="525" customHeight="1" spans="1:8">
      <c r="A525" s="36">
        <v>521</v>
      </c>
      <c r="B525" s="23" t="s">
        <v>2834</v>
      </c>
      <c r="C525" s="23" t="s">
        <v>1866</v>
      </c>
      <c r="D525" s="22">
        <v>0.6</v>
      </c>
      <c r="E525" s="22">
        <v>0.6</v>
      </c>
      <c r="F525" s="191">
        <v>179.53</v>
      </c>
      <c r="G525" s="191">
        <f t="shared" si="8"/>
        <v>107.72</v>
      </c>
      <c r="H525" s="22" t="s">
        <v>2789</v>
      </c>
    </row>
    <row r="526" customHeight="1" spans="1:8">
      <c r="A526" s="36">
        <v>522</v>
      </c>
      <c r="B526" s="23" t="s">
        <v>2835</v>
      </c>
      <c r="C526" s="23" t="s">
        <v>1929</v>
      </c>
      <c r="D526" s="22">
        <v>2.48</v>
      </c>
      <c r="E526" s="22">
        <v>2.48</v>
      </c>
      <c r="F526" s="191">
        <v>179.53</v>
      </c>
      <c r="G526" s="191">
        <f t="shared" si="8"/>
        <v>445.23</v>
      </c>
      <c r="H526" s="22" t="s">
        <v>2789</v>
      </c>
    </row>
    <row r="527" customHeight="1" spans="1:8">
      <c r="A527" s="36">
        <v>523</v>
      </c>
      <c r="B527" s="23" t="s">
        <v>2836</v>
      </c>
      <c r="C527" s="23" t="s">
        <v>1866</v>
      </c>
      <c r="D527" s="22">
        <v>0.47</v>
      </c>
      <c r="E527" s="22">
        <v>0.47</v>
      </c>
      <c r="F527" s="191">
        <v>179.53</v>
      </c>
      <c r="G527" s="191">
        <f t="shared" si="8"/>
        <v>84.38</v>
      </c>
      <c r="H527" s="22" t="s">
        <v>2789</v>
      </c>
    </row>
    <row r="528" customHeight="1" spans="1:8">
      <c r="A528" s="36">
        <v>524</v>
      </c>
      <c r="B528" s="23" t="s">
        <v>2837</v>
      </c>
      <c r="C528" s="23" t="s">
        <v>2051</v>
      </c>
      <c r="D528" s="22">
        <v>5</v>
      </c>
      <c r="E528" s="22">
        <v>5</v>
      </c>
      <c r="F528" s="191">
        <v>179.53</v>
      </c>
      <c r="G528" s="191">
        <f t="shared" si="8"/>
        <v>897.65</v>
      </c>
      <c r="H528" s="22" t="s">
        <v>2789</v>
      </c>
    </row>
    <row r="529" customHeight="1" spans="1:8">
      <c r="A529" s="36">
        <v>525</v>
      </c>
      <c r="B529" s="23" t="s">
        <v>2838</v>
      </c>
      <c r="C529" s="23" t="s">
        <v>1857</v>
      </c>
      <c r="D529" s="22">
        <v>0.35</v>
      </c>
      <c r="E529" s="22">
        <v>0.35</v>
      </c>
      <c r="F529" s="191">
        <v>179.53</v>
      </c>
      <c r="G529" s="191">
        <f t="shared" si="8"/>
        <v>62.84</v>
      </c>
      <c r="H529" s="22" t="s">
        <v>2789</v>
      </c>
    </row>
    <row r="530" customHeight="1" spans="1:8">
      <c r="A530" s="36">
        <v>526</v>
      </c>
      <c r="B530" s="23" t="s">
        <v>2839</v>
      </c>
      <c r="C530" s="23" t="s">
        <v>2840</v>
      </c>
      <c r="D530" s="22">
        <v>3.83</v>
      </c>
      <c r="E530" s="22">
        <v>3.83</v>
      </c>
      <c r="F530" s="191">
        <v>179.53</v>
      </c>
      <c r="G530" s="191">
        <f t="shared" si="8"/>
        <v>687.6</v>
      </c>
      <c r="H530" s="22" t="s">
        <v>2789</v>
      </c>
    </row>
    <row r="531" customHeight="1" spans="1:8">
      <c r="A531" s="36">
        <v>527</v>
      </c>
      <c r="B531" s="23" t="s">
        <v>2841</v>
      </c>
      <c r="C531" s="23" t="s">
        <v>2063</v>
      </c>
      <c r="D531" s="22">
        <v>3.21</v>
      </c>
      <c r="E531" s="22">
        <v>3.21</v>
      </c>
      <c r="F531" s="191">
        <v>179.53</v>
      </c>
      <c r="G531" s="191">
        <f t="shared" si="8"/>
        <v>576.29</v>
      </c>
      <c r="H531" s="22" t="s">
        <v>2789</v>
      </c>
    </row>
    <row r="532" customHeight="1" spans="1:8">
      <c r="A532" s="36">
        <v>528</v>
      </c>
      <c r="B532" s="23" t="s">
        <v>2842</v>
      </c>
      <c r="C532" s="23" t="s">
        <v>2843</v>
      </c>
      <c r="D532" s="22">
        <v>0.89</v>
      </c>
      <c r="E532" s="22">
        <v>0.89</v>
      </c>
      <c r="F532" s="191">
        <v>179.53</v>
      </c>
      <c r="G532" s="191">
        <f t="shared" si="8"/>
        <v>159.78</v>
      </c>
      <c r="H532" s="22" t="s">
        <v>2789</v>
      </c>
    </row>
    <row r="533" customHeight="1" spans="1:8">
      <c r="A533" s="36">
        <v>529</v>
      </c>
      <c r="B533" s="23" t="s">
        <v>2844</v>
      </c>
      <c r="C533" s="23" t="s">
        <v>1956</v>
      </c>
      <c r="D533" s="22">
        <v>5.92</v>
      </c>
      <c r="E533" s="22">
        <v>5.92</v>
      </c>
      <c r="F533" s="191">
        <v>179.53</v>
      </c>
      <c r="G533" s="191">
        <f t="shared" si="8"/>
        <v>1062.82</v>
      </c>
      <c r="H533" s="22" t="s">
        <v>2789</v>
      </c>
    </row>
    <row r="534" customHeight="1" spans="1:8">
      <c r="A534" s="36">
        <v>530</v>
      </c>
      <c r="B534" s="23" t="s">
        <v>2845</v>
      </c>
      <c r="C534" s="23" t="s">
        <v>2007</v>
      </c>
      <c r="D534" s="22">
        <v>0.41</v>
      </c>
      <c r="E534" s="22">
        <v>0.41</v>
      </c>
      <c r="F534" s="191">
        <v>179.53</v>
      </c>
      <c r="G534" s="191">
        <f t="shared" si="8"/>
        <v>73.61</v>
      </c>
      <c r="H534" s="22" t="s">
        <v>2789</v>
      </c>
    </row>
    <row r="535" customHeight="1" spans="1:8">
      <c r="A535" s="36">
        <v>531</v>
      </c>
      <c r="B535" s="23" t="s">
        <v>2846</v>
      </c>
      <c r="C535" s="23" t="s">
        <v>1956</v>
      </c>
      <c r="D535" s="22">
        <v>0.51</v>
      </c>
      <c r="E535" s="22">
        <v>0.51</v>
      </c>
      <c r="F535" s="191">
        <v>179.53</v>
      </c>
      <c r="G535" s="191">
        <f t="shared" si="8"/>
        <v>91.56</v>
      </c>
      <c r="H535" s="22" t="s">
        <v>2789</v>
      </c>
    </row>
    <row r="536" customHeight="1" spans="1:8">
      <c r="A536" s="36">
        <v>532</v>
      </c>
      <c r="B536" s="23" t="s">
        <v>2847</v>
      </c>
      <c r="C536" s="23" t="s">
        <v>2848</v>
      </c>
      <c r="D536" s="22">
        <v>4.4</v>
      </c>
      <c r="E536" s="22">
        <v>4.4</v>
      </c>
      <c r="F536" s="191">
        <v>179.53</v>
      </c>
      <c r="G536" s="191">
        <f t="shared" si="8"/>
        <v>789.93</v>
      </c>
      <c r="H536" s="22" t="s">
        <v>2789</v>
      </c>
    </row>
    <row r="537" customHeight="1" spans="1:8">
      <c r="A537" s="36">
        <v>533</v>
      </c>
      <c r="B537" s="23" t="s">
        <v>2849</v>
      </c>
      <c r="C537" s="23" t="s">
        <v>1949</v>
      </c>
      <c r="D537" s="22">
        <v>3.18</v>
      </c>
      <c r="E537" s="22">
        <v>3.18</v>
      </c>
      <c r="F537" s="191">
        <v>179.53</v>
      </c>
      <c r="G537" s="191">
        <f t="shared" si="8"/>
        <v>570.91</v>
      </c>
      <c r="H537" s="22" t="s">
        <v>2789</v>
      </c>
    </row>
    <row r="538" customHeight="1" spans="1:8">
      <c r="A538" s="36">
        <v>534</v>
      </c>
      <c r="B538" s="23" t="s">
        <v>2850</v>
      </c>
      <c r="C538" s="23" t="s">
        <v>1903</v>
      </c>
      <c r="D538" s="22">
        <v>0.69</v>
      </c>
      <c r="E538" s="22">
        <v>0.69</v>
      </c>
      <c r="F538" s="191">
        <v>179.53</v>
      </c>
      <c r="G538" s="191">
        <f t="shared" si="8"/>
        <v>123.88</v>
      </c>
      <c r="H538" s="22" t="s">
        <v>2789</v>
      </c>
    </row>
    <row r="539" ht="27" customHeight="1" spans="1:8">
      <c r="A539" s="36">
        <v>535</v>
      </c>
      <c r="B539" s="23" t="s">
        <v>2851</v>
      </c>
      <c r="C539" s="23" t="s">
        <v>1956</v>
      </c>
      <c r="D539" s="22">
        <v>4.08</v>
      </c>
      <c r="E539" s="22">
        <v>4.08</v>
      </c>
      <c r="F539" s="191">
        <v>179.53</v>
      </c>
      <c r="G539" s="191">
        <f t="shared" si="8"/>
        <v>732.48</v>
      </c>
      <c r="H539" s="22" t="s">
        <v>2789</v>
      </c>
    </row>
    <row r="540" customHeight="1" spans="1:8">
      <c r="A540" s="36">
        <v>536</v>
      </c>
      <c r="B540" s="23" t="s">
        <v>2852</v>
      </c>
      <c r="C540" s="23" t="s">
        <v>2264</v>
      </c>
      <c r="D540" s="22">
        <v>1.09</v>
      </c>
      <c r="E540" s="22">
        <v>1.09</v>
      </c>
      <c r="F540" s="191">
        <v>179.53</v>
      </c>
      <c r="G540" s="191">
        <f t="shared" si="8"/>
        <v>195.69</v>
      </c>
      <c r="H540" s="22" t="s">
        <v>2789</v>
      </c>
    </row>
    <row r="541" customHeight="1" spans="1:8">
      <c r="A541" s="36">
        <v>537</v>
      </c>
      <c r="B541" s="23" t="s">
        <v>2853</v>
      </c>
      <c r="C541" s="23" t="s">
        <v>2087</v>
      </c>
      <c r="D541" s="22">
        <v>4.99</v>
      </c>
      <c r="E541" s="22">
        <v>4.99</v>
      </c>
      <c r="F541" s="191">
        <v>179.53</v>
      </c>
      <c r="G541" s="191">
        <f t="shared" si="8"/>
        <v>895.85</v>
      </c>
      <c r="H541" s="22" t="s">
        <v>2789</v>
      </c>
    </row>
    <row r="542" ht="27" customHeight="1" spans="1:8">
      <c r="A542" s="36">
        <v>538</v>
      </c>
      <c r="B542" s="23" t="s">
        <v>2854</v>
      </c>
      <c r="C542" s="23" t="s">
        <v>1903</v>
      </c>
      <c r="D542" s="22">
        <v>1</v>
      </c>
      <c r="E542" s="22">
        <v>1</v>
      </c>
      <c r="F542" s="191">
        <v>179.53</v>
      </c>
      <c r="G542" s="191">
        <f t="shared" si="8"/>
        <v>179.53</v>
      </c>
      <c r="H542" s="22" t="s">
        <v>2789</v>
      </c>
    </row>
    <row r="543" customHeight="1" spans="1:8">
      <c r="A543" s="36">
        <v>539</v>
      </c>
      <c r="B543" s="23" t="s">
        <v>2855</v>
      </c>
      <c r="C543" s="23" t="s">
        <v>1914</v>
      </c>
      <c r="D543" s="22">
        <v>0.68</v>
      </c>
      <c r="E543" s="22">
        <v>0.68</v>
      </c>
      <c r="F543" s="191">
        <v>179.53</v>
      </c>
      <c r="G543" s="191">
        <f t="shared" si="8"/>
        <v>122.08</v>
      </c>
      <c r="H543" s="22" t="s">
        <v>2789</v>
      </c>
    </row>
    <row r="544" ht="28" customHeight="1" spans="1:8">
      <c r="A544" s="36">
        <v>540</v>
      </c>
      <c r="B544" s="23" t="s">
        <v>2856</v>
      </c>
      <c r="C544" s="23" t="s">
        <v>1880</v>
      </c>
      <c r="D544" s="22">
        <v>2.71</v>
      </c>
      <c r="E544" s="22">
        <v>2.71</v>
      </c>
      <c r="F544" s="191">
        <v>179.53</v>
      </c>
      <c r="G544" s="191">
        <f t="shared" si="8"/>
        <v>486.53</v>
      </c>
      <c r="H544" s="22" t="s">
        <v>2789</v>
      </c>
    </row>
    <row r="545" customHeight="1" spans="1:8">
      <c r="A545" s="36">
        <v>541</v>
      </c>
      <c r="B545" s="23" t="s">
        <v>2857</v>
      </c>
      <c r="C545" s="23" t="s">
        <v>2264</v>
      </c>
      <c r="D545" s="22">
        <v>2.11</v>
      </c>
      <c r="E545" s="22">
        <v>2.11</v>
      </c>
      <c r="F545" s="191">
        <v>179.53</v>
      </c>
      <c r="G545" s="191">
        <f t="shared" si="8"/>
        <v>378.81</v>
      </c>
      <c r="H545" s="22" t="s">
        <v>2789</v>
      </c>
    </row>
    <row r="546" ht="26" customHeight="1" spans="1:8">
      <c r="A546" s="36">
        <v>542</v>
      </c>
      <c r="B546" s="23" t="s">
        <v>2858</v>
      </c>
      <c r="C546" s="23" t="s">
        <v>2859</v>
      </c>
      <c r="D546" s="22">
        <v>3.74</v>
      </c>
      <c r="E546" s="22">
        <v>3.74</v>
      </c>
      <c r="F546" s="191">
        <v>179.53</v>
      </c>
      <c r="G546" s="191">
        <f t="shared" si="8"/>
        <v>671.44</v>
      </c>
      <c r="H546" s="22" t="s">
        <v>2789</v>
      </c>
    </row>
    <row r="547" customHeight="1" spans="1:8">
      <c r="A547" s="36">
        <v>543</v>
      </c>
      <c r="B547" s="23" t="s">
        <v>2860</v>
      </c>
      <c r="C547" s="23" t="s">
        <v>1864</v>
      </c>
      <c r="D547" s="22">
        <v>0.79</v>
      </c>
      <c r="E547" s="22">
        <v>0.79</v>
      </c>
      <c r="F547" s="191">
        <v>179.53</v>
      </c>
      <c r="G547" s="191">
        <f t="shared" si="8"/>
        <v>141.83</v>
      </c>
      <c r="H547" s="22" t="s">
        <v>2789</v>
      </c>
    </row>
    <row r="548" ht="27" customHeight="1" spans="1:8">
      <c r="A548" s="36">
        <v>544</v>
      </c>
      <c r="B548" s="23" t="s">
        <v>2861</v>
      </c>
      <c r="C548" s="23" t="s">
        <v>1995</v>
      </c>
      <c r="D548" s="22">
        <v>0.45</v>
      </c>
      <c r="E548" s="22">
        <v>0.45</v>
      </c>
      <c r="F548" s="191">
        <v>179.53</v>
      </c>
      <c r="G548" s="191">
        <f t="shared" si="8"/>
        <v>80.79</v>
      </c>
      <c r="H548" s="22" t="s">
        <v>2789</v>
      </c>
    </row>
    <row r="549" ht="27" customHeight="1" spans="1:8">
      <c r="A549" s="36">
        <v>545</v>
      </c>
      <c r="B549" s="23" t="s">
        <v>2862</v>
      </c>
      <c r="C549" s="23" t="s">
        <v>1864</v>
      </c>
      <c r="D549" s="22">
        <v>0.64</v>
      </c>
      <c r="E549" s="22">
        <v>0.64</v>
      </c>
      <c r="F549" s="191">
        <v>179.53</v>
      </c>
      <c r="G549" s="191">
        <f t="shared" si="8"/>
        <v>114.9</v>
      </c>
      <c r="H549" s="22" t="s">
        <v>2789</v>
      </c>
    </row>
    <row r="550" customHeight="1" spans="1:8">
      <c r="A550" s="36">
        <v>546</v>
      </c>
      <c r="B550" s="23" t="s">
        <v>2863</v>
      </c>
      <c r="C550" s="23" t="s">
        <v>1956</v>
      </c>
      <c r="D550" s="22">
        <v>1.15</v>
      </c>
      <c r="E550" s="22">
        <v>1.15</v>
      </c>
      <c r="F550" s="191">
        <v>179.53</v>
      </c>
      <c r="G550" s="191">
        <f t="shared" si="8"/>
        <v>206.46</v>
      </c>
      <c r="H550" s="22" t="s">
        <v>2789</v>
      </c>
    </row>
    <row r="551" customHeight="1" spans="1:8">
      <c r="A551" s="36">
        <v>547</v>
      </c>
      <c r="B551" s="23" t="s">
        <v>2864</v>
      </c>
      <c r="C551" s="23" t="s">
        <v>2206</v>
      </c>
      <c r="D551" s="22">
        <v>0.95</v>
      </c>
      <c r="E551" s="22">
        <v>0.95</v>
      </c>
      <c r="F551" s="191">
        <v>179.53</v>
      </c>
      <c r="G551" s="191">
        <f t="shared" si="8"/>
        <v>170.55</v>
      </c>
      <c r="H551" s="22" t="s">
        <v>2789</v>
      </c>
    </row>
    <row r="552" ht="28" customHeight="1" spans="1:8">
      <c r="A552" s="36">
        <v>548</v>
      </c>
      <c r="B552" s="23" t="s">
        <v>2865</v>
      </c>
      <c r="C552" s="23" t="s">
        <v>1866</v>
      </c>
      <c r="D552" s="22">
        <v>5.24</v>
      </c>
      <c r="E552" s="22">
        <v>5.24</v>
      </c>
      <c r="F552" s="191">
        <v>179.53</v>
      </c>
      <c r="G552" s="191">
        <f t="shared" si="8"/>
        <v>940.74</v>
      </c>
      <c r="H552" s="22" t="s">
        <v>143</v>
      </c>
    </row>
    <row r="553" ht="28" customHeight="1" spans="1:8">
      <c r="A553" s="36">
        <v>549</v>
      </c>
      <c r="B553" s="23" t="s">
        <v>1977</v>
      </c>
      <c r="C553" s="23" t="s">
        <v>2115</v>
      </c>
      <c r="D553" s="22">
        <v>4.35</v>
      </c>
      <c r="E553" s="22">
        <v>4.35</v>
      </c>
      <c r="F553" s="191">
        <v>179.53</v>
      </c>
      <c r="G553" s="191">
        <f t="shared" si="8"/>
        <v>780.96</v>
      </c>
      <c r="H553" s="22" t="s">
        <v>143</v>
      </c>
    </row>
    <row r="554" ht="30" customHeight="1" spans="1:8">
      <c r="A554" s="36">
        <v>550</v>
      </c>
      <c r="B554" s="23" t="s">
        <v>2866</v>
      </c>
      <c r="C554" s="23" t="s">
        <v>1890</v>
      </c>
      <c r="D554" s="22">
        <v>2.33</v>
      </c>
      <c r="E554" s="22">
        <v>2.33</v>
      </c>
      <c r="F554" s="191">
        <v>179.53</v>
      </c>
      <c r="G554" s="191">
        <f t="shared" si="8"/>
        <v>418.3</v>
      </c>
      <c r="H554" s="22" t="s">
        <v>143</v>
      </c>
    </row>
    <row r="555" ht="27" customHeight="1" spans="1:8">
      <c r="A555" s="36">
        <v>551</v>
      </c>
      <c r="B555" s="23" t="s">
        <v>2867</v>
      </c>
      <c r="C555" s="23" t="s">
        <v>1866</v>
      </c>
      <c r="D555" s="22">
        <v>0.53</v>
      </c>
      <c r="E555" s="22">
        <v>0.53</v>
      </c>
      <c r="F555" s="191">
        <v>179.53</v>
      </c>
      <c r="G555" s="191">
        <f t="shared" si="8"/>
        <v>95.15</v>
      </c>
      <c r="H555" s="22" t="s">
        <v>143</v>
      </c>
    </row>
    <row r="556" ht="30" customHeight="1" spans="1:8">
      <c r="A556" s="36">
        <v>552</v>
      </c>
      <c r="B556" s="23" t="s">
        <v>2868</v>
      </c>
      <c r="C556" s="23" t="s">
        <v>1874</v>
      </c>
      <c r="D556" s="22">
        <v>1.19</v>
      </c>
      <c r="E556" s="22">
        <v>1.19</v>
      </c>
      <c r="F556" s="191">
        <v>179.53</v>
      </c>
      <c r="G556" s="191">
        <f t="shared" si="8"/>
        <v>213.64</v>
      </c>
      <c r="H556" s="22" t="s">
        <v>143</v>
      </c>
    </row>
    <row r="557" ht="30" customHeight="1" spans="1:8">
      <c r="A557" s="36">
        <v>553</v>
      </c>
      <c r="B557" s="23" t="s">
        <v>2869</v>
      </c>
      <c r="C557" s="23" t="s">
        <v>1857</v>
      </c>
      <c r="D557" s="22">
        <v>1.22</v>
      </c>
      <c r="E557" s="22">
        <v>1.22</v>
      </c>
      <c r="F557" s="191">
        <v>179.53</v>
      </c>
      <c r="G557" s="191">
        <f t="shared" si="8"/>
        <v>219.03</v>
      </c>
      <c r="H557" s="22" t="s">
        <v>143</v>
      </c>
    </row>
    <row r="558" s="76" customFormat="1" ht="30" customHeight="1" spans="1:8">
      <c r="A558" s="36">
        <v>554</v>
      </c>
      <c r="B558" s="23" t="s">
        <v>2870</v>
      </c>
      <c r="C558" s="23" t="s">
        <v>1872</v>
      </c>
      <c r="D558" s="22">
        <v>4.1</v>
      </c>
      <c r="E558" s="22">
        <v>2.26</v>
      </c>
      <c r="F558" s="191">
        <v>179.53</v>
      </c>
      <c r="G558" s="191">
        <f t="shared" si="8"/>
        <v>405.74</v>
      </c>
      <c r="H558" s="22" t="s">
        <v>143</v>
      </c>
    </row>
    <row r="559" ht="27" customHeight="1" spans="1:8">
      <c r="A559" s="36">
        <v>555</v>
      </c>
      <c r="B559" s="23" t="s">
        <v>2871</v>
      </c>
      <c r="C559" s="23" t="s">
        <v>1968</v>
      </c>
      <c r="D559" s="22">
        <v>2.16</v>
      </c>
      <c r="E559" s="22">
        <v>2.16</v>
      </c>
      <c r="F559" s="191">
        <v>179.53</v>
      </c>
      <c r="G559" s="191">
        <f t="shared" si="8"/>
        <v>387.78</v>
      </c>
      <c r="H559" s="22" t="s">
        <v>143</v>
      </c>
    </row>
    <row r="560" customHeight="1" spans="1:8">
      <c r="A560" s="36">
        <v>556</v>
      </c>
      <c r="B560" s="23" t="s">
        <v>2872</v>
      </c>
      <c r="C560" s="23" t="s">
        <v>2007</v>
      </c>
      <c r="D560" s="22">
        <v>4.28</v>
      </c>
      <c r="E560" s="22">
        <v>4.28</v>
      </c>
      <c r="F560" s="191">
        <v>179.53</v>
      </c>
      <c r="G560" s="191">
        <f t="shared" si="8"/>
        <v>768.39</v>
      </c>
      <c r="H560" s="22" t="s">
        <v>143</v>
      </c>
    </row>
    <row r="561" customHeight="1" spans="1:8">
      <c r="A561" s="36">
        <v>557</v>
      </c>
      <c r="B561" s="23" t="s">
        <v>2873</v>
      </c>
      <c r="C561" s="23" t="s">
        <v>2258</v>
      </c>
      <c r="D561" s="22">
        <v>4.48</v>
      </c>
      <c r="E561" s="22">
        <v>4.48</v>
      </c>
      <c r="F561" s="191">
        <v>179.53</v>
      </c>
      <c r="G561" s="191">
        <f t="shared" si="8"/>
        <v>804.29</v>
      </c>
      <c r="H561" s="22" t="s">
        <v>143</v>
      </c>
    </row>
    <row r="562" customHeight="1" spans="1:8">
      <c r="A562" s="36">
        <v>558</v>
      </c>
      <c r="B562" s="23" t="s">
        <v>2874</v>
      </c>
      <c r="C562" s="23" t="s">
        <v>2875</v>
      </c>
      <c r="D562" s="22">
        <v>3.32</v>
      </c>
      <c r="E562" s="22">
        <v>3.32</v>
      </c>
      <c r="F562" s="191">
        <v>179.53</v>
      </c>
      <c r="G562" s="191">
        <f t="shared" si="8"/>
        <v>596.04</v>
      </c>
      <c r="H562" s="22" t="s">
        <v>143</v>
      </c>
    </row>
    <row r="563" customHeight="1" spans="1:8">
      <c r="A563" s="36">
        <v>559</v>
      </c>
      <c r="B563" s="23" t="s">
        <v>2876</v>
      </c>
      <c r="C563" s="23" t="s">
        <v>1864</v>
      </c>
      <c r="D563" s="22">
        <v>1.57</v>
      </c>
      <c r="E563" s="22">
        <v>1.57</v>
      </c>
      <c r="F563" s="191">
        <v>179.53</v>
      </c>
      <c r="G563" s="191">
        <f t="shared" si="8"/>
        <v>281.86</v>
      </c>
      <c r="H563" s="22" t="s">
        <v>143</v>
      </c>
    </row>
    <row r="564" customHeight="1" spans="1:8">
      <c r="A564" s="36">
        <v>560</v>
      </c>
      <c r="B564" s="23" t="s">
        <v>2877</v>
      </c>
      <c r="C564" s="23" t="s">
        <v>1989</v>
      </c>
      <c r="D564" s="22">
        <v>6.28</v>
      </c>
      <c r="E564" s="22">
        <v>6.28</v>
      </c>
      <c r="F564" s="191">
        <v>179.53</v>
      </c>
      <c r="G564" s="191">
        <f t="shared" si="8"/>
        <v>1127.45</v>
      </c>
      <c r="H564" s="22" t="s">
        <v>143</v>
      </c>
    </row>
    <row r="565" customHeight="1" spans="1:8">
      <c r="A565" s="36">
        <v>561</v>
      </c>
      <c r="B565" s="23" t="s">
        <v>2878</v>
      </c>
      <c r="C565" s="23" t="s">
        <v>2063</v>
      </c>
      <c r="D565" s="22">
        <v>1.33</v>
      </c>
      <c r="E565" s="22">
        <v>1.33</v>
      </c>
      <c r="F565" s="191">
        <v>179.53</v>
      </c>
      <c r="G565" s="191">
        <f t="shared" si="8"/>
        <v>238.77</v>
      </c>
      <c r="H565" s="22" t="s">
        <v>143</v>
      </c>
    </row>
    <row r="566" ht="28" customHeight="1" spans="1:8">
      <c r="A566" s="36">
        <v>562</v>
      </c>
      <c r="B566" s="23" t="s">
        <v>2879</v>
      </c>
      <c r="C566" s="23" t="s">
        <v>1956</v>
      </c>
      <c r="D566" s="22">
        <v>4.78</v>
      </c>
      <c r="E566" s="22">
        <v>4.78</v>
      </c>
      <c r="F566" s="191">
        <v>179.53</v>
      </c>
      <c r="G566" s="191">
        <f t="shared" si="8"/>
        <v>858.15</v>
      </c>
      <c r="H566" s="22" t="s">
        <v>143</v>
      </c>
    </row>
    <row r="567" customHeight="1" spans="1:8">
      <c r="A567" s="36">
        <v>563</v>
      </c>
      <c r="B567" s="23" t="s">
        <v>2880</v>
      </c>
      <c r="C567" s="23" t="s">
        <v>2881</v>
      </c>
      <c r="D567" s="22">
        <v>3.91</v>
      </c>
      <c r="E567" s="22">
        <v>3.91</v>
      </c>
      <c r="F567" s="191">
        <v>179.53</v>
      </c>
      <c r="G567" s="191">
        <f t="shared" si="8"/>
        <v>701.96</v>
      </c>
      <c r="H567" s="22" t="s">
        <v>143</v>
      </c>
    </row>
    <row r="568" ht="28" customHeight="1" spans="1:8">
      <c r="A568" s="36">
        <v>564</v>
      </c>
      <c r="B568" s="23" t="s">
        <v>2882</v>
      </c>
      <c r="C568" s="23" t="s">
        <v>1868</v>
      </c>
      <c r="D568" s="22">
        <v>4.8</v>
      </c>
      <c r="E568" s="22">
        <v>4.8</v>
      </c>
      <c r="F568" s="191">
        <v>179.53</v>
      </c>
      <c r="G568" s="191">
        <f t="shared" si="8"/>
        <v>861.74</v>
      </c>
      <c r="H568" s="22" t="s">
        <v>143</v>
      </c>
    </row>
    <row r="569" ht="28" customHeight="1" spans="1:8">
      <c r="A569" s="36">
        <v>565</v>
      </c>
      <c r="B569" s="23" t="s">
        <v>2883</v>
      </c>
      <c r="C569" s="23" t="s">
        <v>2884</v>
      </c>
      <c r="D569" s="22">
        <v>3.26</v>
      </c>
      <c r="E569" s="22">
        <v>3.26</v>
      </c>
      <c r="F569" s="191">
        <v>179.53</v>
      </c>
      <c r="G569" s="191">
        <f t="shared" si="8"/>
        <v>585.27</v>
      </c>
      <c r="H569" s="22" t="s">
        <v>143</v>
      </c>
    </row>
    <row r="570" ht="30" customHeight="1" spans="1:8">
      <c r="A570" s="36">
        <v>566</v>
      </c>
      <c r="B570" s="23" t="s">
        <v>2885</v>
      </c>
      <c r="C570" s="23" t="s">
        <v>1935</v>
      </c>
      <c r="D570" s="22">
        <v>2.94</v>
      </c>
      <c r="E570" s="22">
        <v>2.94</v>
      </c>
      <c r="F570" s="191">
        <v>179.53</v>
      </c>
      <c r="G570" s="191">
        <f t="shared" si="8"/>
        <v>527.82</v>
      </c>
      <c r="H570" s="22" t="s">
        <v>143</v>
      </c>
    </row>
    <row r="571" ht="27" customHeight="1" spans="1:8">
      <c r="A571" s="36">
        <v>567</v>
      </c>
      <c r="B571" s="23" t="s">
        <v>2073</v>
      </c>
      <c r="C571" s="23" t="s">
        <v>1935</v>
      </c>
      <c r="D571" s="22">
        <v>4.16</v>
      </c>
      <c r="E571" s="22">
        <v>4.16</v>
      </c>
      <c r="F571" s="191">
        <v>179.53</v>
      </c>
      <c r="G571" s="191">
        <f t="shared" si="8"/>
        <v>746.84</v>
      </c>
      <c r="H571" s="22" t="s">
        <v>143</v>
      </c>
    </row>
    <row r="572" ht="29" customHeight="1" spans="1:8">
      <c r="A572" s="36">
        <v>568</v>
      </c>
      <c r="B572" s="23" t="s">
        <v>2886</v>
      </c>
      <c r="C572" s="23" t="s">
        <v>1945</v>
      </c>
      <c r="D572" s="22">
        <v>1.67</v>
      </c>
      <c r="E572" s="22">
        <v>1.67</v>
      </c>
      <c r="F572" s="191">
        <v>179.53</v>
      </c>
      <c r="G572" s="191">
        <f t="shared" si="8"/>
        <v>299.82</v>
      </c>
      <c r="H572" s="22" t="s">
        <v>143</v>
      </c>
    </row>
    <row r="573" ht="28" customHeight="1" spans="1:8">
      <c r="A573" s="36">
        <v>569</v>
      </c>
      <c r="B573" s="23" t="s">
        <v>2887</v>
      </c>
      <c r="C573" s="23" t="s">
        <v>1890</v>
      </c>
      <c r="D573" s="22">
        <v>3.89</v>
      </c>
      <c r="E573" s="22">
        <v>3.89</v>
      </c>
      <c r="F573" s="191">
        <v>179.53</v>
      </c>
      <c r="G573" s="191">
        <f t="shared" si="8"/>
        <v>698.37</v>
      </c>
      <c r="H573" s="22" t="s">
        <v>143</v>
      </c>
    </row>
    <row r="574" ht="28" customHeight="1" spans="1:8">
      <c r="A574" s="36">
        <v>570</v>
      </c>
      <c r="B574" s="23" t="s">
        <v>2888</v>
      </c>
      <c r="C574" s="23" t="s">
        <v>2889</v>
      </c>
      <c r="D574" s="22">
        <v>2.66</v>
      </c>
      <c r="E574" s="22">
        <v>2.66</v>
      </c>
      <c r="F574" s="191">
        <v>179.53</v>
      </c>
      <c r="G574" s="191">
        <f t="shared" si="8"/>
        <v>477.55</v>
      </c>
      <c r="H574" s="22" t="s">
        <v>143</v>
      </c>
    </row>
    <row r="575" ht="27" customHeight="1" spans="1:8">
      <c r="A575" s="36">
        <v>571</v>
      </c>
      <c r="B575" s="23" t="s">
        <v>2890</v>
      </c>
      <c r="C575" s="23" t="s">
        <v>2891</v>
      </c>
      <c r="D575" s="22">
        <v>1.06</v>
      </c>
      <c r="E575" s="22">
        <v>1.06</v>
      </c>
      <c r="F575" s="191">
        <v>179.53</v>
      </c>
      <c r="G575" s="191">
        <f t="shared" si="8"/>
        <v>190.3</v>
      </c>
      <c r="H575" s="22" t="s">
        <v>143</v>
      </c>
    </row>
    <row r="576" ht="30" customHeight="1" spans="1:8">
      <c r="A576" s="36">
        <v>572</v>
      </c>
      <c r="B576" s="23" t="s">
        <v>2892</v>
      </c>
      <c r="C576" s="23" t="s">
        <v>1914</v>
      </c>
      <c r="D576" s="22">
        <v>4.14</v>
      </c>
      <c r="E576" s="22">
        <v>4.14</v>
      </c>
      <c r="F576" s="191">
        <v>179.53</v>
      </c>
      <c r="G576" s="191">
        <f t="shared" si="8"/>
        <v>743.25</v>
      </c>
      <c r="H576" s="22" t="s">
        <v>143</v>
      </c>
    </row>
    <row r="577" ht="28" customHeight="1" spans="1:8">
      <c r="A577" s="36">
        <v>573</v>
      </c>
      <c r="B577" s="23" t="s">
        <v>2893</v>
      </c>
      <c r="C577" s="23" t="s">
        <v>1922</v>
      </c>
      <c r="D577" s="22">
        <v>2.98</v>
      </c>
      <c r="E577" s="22">
        <v>2.98</v>
      </c>
      <c r="F577" s="191">
        <v>179.53</v>
      </c>
      <c r="G577" s="191">
        <f t="shared" si="8"/>
        <v>535</v>
      </c>
      <c r="H577" s="22" t="s">
        <v>143</v>
      </c>
    </row>
    <row r="578" ht="27" customHeight="1" spans="1:8">
      <c r="A578" s="36">
        <v>574</v>
      </c>
      <c r="B578" s="23" t="s">
        <v>2894</v>
      </c>
      <c r="C578" s="23" t="s">
        <v>1880</v>
      </c>
      <c r="D578" s="22">
        <v>2.87</v>
      </c>
      <c r="E578" s="22">
        <v>2.87</v>
      </c>
      <c r="F578" s="191">
        <v>179.53</v>
      </c>
      <c r="G578" s="191">
        <f t="shared" si="8"/>
        <v>515.25</v>
      </c>
      <c r="H578" s="22" t="s">
        <v>143</v>
      </c>
    </row>
    <row r="579" ht="29" customHeight="1" spans="1:8">
      <c r="A579" s="36">
        <v>575</v>
      </c>
      <c r="B579" s="23" t="s">
        <v>2895</v>
      </c>
      <c r="C579" s="23" t="s">
        <v>1888</v>
      </c>
      <c r="D579" s="22">
        <v>6.65</v>
      </c>
      <c r="E579" s="22">
        <v>6.65</v>
      </c>
      <c r="F579" s="191">
        <v>179.53</v>
      </c>
      <c r="G579" s="191">
        <f t="shared" si="8"/>
        <v>1193.87</v>
      </c>
      <c r="H579" s="22" t="s">
        <v>143</v>
      </c>
    </row>
    <row r="580" ht="27" customHeight="1" spans="1:8">
      <c r="A580" s="36">
        <v>576</v>
      </c>
      <c r="B580" s="23" t="s">
        <v>2896</v>
      </c>
      <c r="C580" s="23" t="s">
        <v>2092</v>
      </c>
      <c r="D580" s="22">
        <v>1.33</v>
      </c>
      <c r="E580" s="22">
        <v>1.33</v>
      </c>
      <c r="F580" s="191">
        <v>179.53</v>
      </c>
      <c r="G580" s="191">
        <f t="shared" si="8"/>
        <v>238.77</v>
      </c>
      <c r="H580" s="22" t="s">
        <v>143</v>
      </c>
    </row>
    <row r="581" ht="27" customHeight="1" spans="1:8">
      <c r="A581" s="36">
        <v>577</v>
      </c>
      <c r="B581" s="23" t="s">
        <v>2897</v>
      </c>
      <c r="C581" s="23" t="s">
        <v>1872</v>
      </c>
      <c r="D581" s="22">
        <v>4.07</v>
      </c>
      <c r="E581" s="22">
        <v>4.07</v>
      </c>
      <c r="F581" s="191">
        <v>179.53</v>
      </c>
      <c r="G581" s="191">
        <f t="shared" ref="G581:G644" si="9">ROUND(E581*F581,2)</f>
        <v>730.69</v>
      </c>
      <c r="H581" s="22" t="s">
        <v>143</v>
      </c>
    </row>
    <row r="582" customHeight="1" spans="1:8">
      <c r="A582" s="36">
        <v>578</v>
      </c>
      <c r="B582" s="23" t="s">
        <v>2898</v>
      </c>
      <c r="C582" s="23" t="s">
        <v>1898</v>
      </c>
      <c r="D582" s="22">
        <v>0.82</v>
      </c>
      <c r="E582" s="22">
        <v>0.82</v>
      </c>
      <c r="F582" s="191">
        <v>179.53</v>
      </c>
      <c r="G582" s="191">
        <f t="shared" si="9"/>
        <v>147.21</v>
      </c>
      <c r="H582" s="22" t="s">
        <v>143</v>
      </c>
    </row>
    <row r="583" ht="27" customHeight="1" spans="1:8">
      <c r="A583" s="36">
        <v>579</v>
      </c>
      <c r="B583" s="23" t="s">
        <v>2899</v>
      </c>
      <c r="C583" s="23" t="s">
        <v>1962</v>
      </c>
      <c r="D583" s="22">
        <v>5.1</v>
      </c>
      <c r="E583" s="22">
        <v>5.1</v>
      </c>
      <c r="F583" s="191">
        <v>179.53</v>
      </c>
      <c r="G583" s="191">
        <f t="shared" si="9"/>
        <v>915.6</v>
      </c>
      <c r="H583" s="22" t="s">
        <v>143</v>
      </c>
    </row>
    <row r="584" ht="27" customHeight="1" spans="1:8">
      <c r="A584" s="36">
        <v>580</v>
      </c>
      <c r="B584" s="23" t="s">
        <v>2900</v>
      </c>
      <c r="C584" s="23" t="s">
        <v>1914</v>
      </c>
      <c r="D584" s="22">
        <v>5.44</v>
      </c>
      <c r="E584" s="22">
        <v>5.44</v>
      </c>
      <c r="F584" s="191">
        <v>179.53</v>
      </c>
      <c r="G584" s="191">
        <f t="shared" si="9"/>
        <v>976.64</v>
      </c>
      <c r="H584" s="22" t="s">
        <v>143</v>
      </c>
    </row>
    <row r="585" ht="33" customHeight="1" spans="1:8">
      <c r="A585" s="36">
        <v>581</v>
      </c>
      <c r="B585" s="23" t="s">
        <v>2901</v>
      </c>
      <c r="C585" s="23" t="s">
        <v>1880</v>
      </c>
      <c r="D585" s="22">
        <v>4.53</v>
      </c>
      <c r="E585" s="22">
        <v>4.53</v>
      </c>
      <c r="F585" s="191">
        <v>179.53</v>
      </c>
      <c r="G585" s="191">
        <f t="shared" si="9"/>
        <v>813.27</v>
      </c>
      <c r="H585" s="22" t="s">
        <v>143</v>
      </c>
    </row>
    <row r="586" ht="32" customHeight="1" spans="1:8">
      <c r="A586" s="36">
        <v>582</v>
      </c>
      <c r="B586" s="23" t="s">
        <v>2902</v>
      </c>
      <c r="C586" s="23" t="s">
        <v>1883</v>
      </c>
      <c r="D586" s="22">
        <v>1</v>
      </c>
      <c r="E586" s="22">
        <v>1</v>
      </c>
      <c r="F586" s="191">
        <v>179.53</v>
      </c>
      <c r="G586" s="191">
        <f t="shared" si="9"/>
        <v>179.53</v>
      </c>
      <c r="H586" s="22" t="s">
        <v>143</v>
      </c>
    </row>
    <row r="587" ht="29" customHeight="1" spans="1:8">
      <c r="A587" s="36">
        <v>583</v>
      </c>
      <c r="B587" s="23" t="s">
        <v>2903</v>
      </c>
      <c r="C587" s="23" t="s">
        <v>1857</v>
      </c>
      <c r="D587" s="22">
        <v>4.62</v>
      </c>
      <c r="E587" s="22">
        <v>4.62</v>
      </c>
      <c r="F587" s="191">
        <v>179.53</v>
      </c>
      <c r="G587" s="191">
        <f t="shared" si="9"/>
        <v>829.43</v>
      </c>
      <c r="H587" s="22" t="s">
        <v>143</v>
      </c>
    </row>
    <row r="588" ht="30" customHeight="1" spans="1:8">
      <c r="A588" s="36">
        <v>584</v>
      </c>
      <c r="B588" s="23" t="s">
        <v>2904</v>
      </c>
      <c r="C588" s="23" t="s">
        <v>1876</v>
      </c>
      <c r="D588" s="22">
        <v>1.09</v>
      </c>
      <c r="E588" s="22">
        <v>1.09</v>
      </c>
      <c r="F588" s="191">
        <v>179.53</v>
      </c>
      <c r="G588" s="191">
        <f t="shared" si="9"/>
        <v>195.69</v>
      </c>
      <c r="H588" s="22" t="s">
        <v>143</v>
      </c>
    </row>
    <row r="589" ht="28" customHeight="1" spans="1:8">
      <c r="A589" s="36">
        <v>585</v>
      </c>
      <c r="B589" s="23" t="s">
        <v>2905</v>
      </c>
      <c r="C589" s="23" t="s">
        <v>1864</v>
      </c>
      <c r="D589" s="22">
        <v>9.72</v>
      </c>
      <c r="E589" s="22">
        <v>9.72</v>
      </c>
      <c r="F589" s="191">
        <v>179.53</v>
      </c>
      <c r="G589" s="191">
        <f t="shared" si="9"/>
        <v>1745.03</v>
      </c>
      <c r="H589" s="22" t="s">
        <v>2906</v>
      </c>
    </row>
    <row r="590" ht="28" customHeight="1" spans="1:8">
      <c r="A590" s="36">
        <v>586</v>
      </c>
      <c r="B590" s="23" t="s">
        <v>2907</v>
      </c>
      <c r="C590" s="23" t="s">
        <v>1888</v>
      </c>
      <c r="D590" s="22">
        <v>5.77</v>
      </c>
      <c r="E590" s="22">
        <v>5.77</v>
      </c>
      <c r="F590" s="191">
        <v>179.53</v>
      </c>
      <c r="G590" s="191">
        <f t="shared" si="9"/>
        <v>1035.89</v>
      </c>
      <c r="H590" s="22" t="s">
        <v>2906</v>
      </c>
    </row>
    <row r="591" ht="30" customHeight="1" spans="1:8">
      <c r="A591" s="36">
        <v>587</v>
      </c>
      <c r="B591" s="23" t="s">
        <v>2908</v>
      </c>
      <c r="C591" s="23" t="s">
        <v>1917</v>
      </c>
      <c r="D591" s="22">
        <v>5.41</v>
      </c>
      <c r="E591" s="22">
        <v>5.41</v>
      </c>
      <c r="F591" s="191">
        <v>179.53</v>
      </c>
      <c r="G591" s="191">
        <f t="shared" si="9"/>
        <v>971.26</v>
      </c>
      <c r="H591" s="22" t="s">
        <v>2906</v>
      </c>
    </row>
    <row r="592" ht="27" customHeight="1" spans="1:8">
      <c r="A592" s="36">
        <v>588</v>
      </c>
      <c r="B592" s="23" t="s">
        <v>2909</v>
      </c>
      <c r="C592" s="23" t="s">
        <v>1890</v>
      </c>
      <c r="D592" s="22">
        <v>5.22</v>
      </c>
      <c r="E592" s="22">
        <v>5.22</v>
      </c>
      <c r="F592" s="191">
        <v>179.53</v>
      </c>
      <c r="G592" s="191">
        <f t="shared" si="9"/>
        <v>937.15</v>
      </c>
      <c r="H592" s="22" t="s">
        <v>2906</v>
      </c>
    </row>
    <row r="593" customHeight="1" spans="1:8">
      <c r="A593" s="36">
        <v>589</v>
      </c>
      <c r="B593" s="23" t="s">
        <v>2910</v>
      </c>
      <c r="C593" s="23" t="s">
        <v>1866</v>
      </c>
      <c r="D593" s="22">
        <v>5.04</v>
      </c>
      <c r="E593" s="22">
        <v>5.04</v>
      </c>
      <c r="F593" s="191">
        <v>179.53</v>
      </c>
      <c r="G593" s="191">
        <f t="shared" si="9"/>
        <v>904.83</v>
      </c>
      <c r="H593" s="22" t="s">
        <v>2906</v>
      </c>
    </row>
    <row r="594" ht="27" customHeight="1" spans="1:8">
      <c r="A594" s="36">
        <v>590</v>
      </c>
      <c r="B594" s="23" t="s">
        <v>2911</v>
      </c>
      <c r="C594" s="23" t="s">
        <v>1922</v>
      </c>
      <c r="D594" s="22">
        <v>5.52</v>
      </c>
      <c r="E594" s="22">
        <v>5.52</v>
      </c>
      <c r="F594" s="191">
        <v>179.53</v>
      </c>
      <c r="G594" s="191">
        <f t="shared" si="9"/>
        <v>991.01</v>
      </c>
      <c r="H594" s="22" t="s">
        <v>2906</v>
      </c>
    </row>
    <row r="595" ht="28" customHeight="1" spans="1:8">
      <c r="A595" s="36">
        <v>591</v>
      </c>
      <c r="B595" s="23" t="s">
        <v>2912</v>
      </c>
      <c r="C595" s="23" t="s">
        <v>1857</v>
      </c>
      <c r="D595" s="22">
        <v>0.68</v>
      </c>
      <c r="E595" s="22">
        <v>0.68</v>
      </c>
      <c r="F595" s="191">
        <v>179.53</v>
      </c>
      <c r="G595" s="191">
        <f t="shared" si="9"/>
        <v>122.08</v>
      </c>
      <c r="H595" s="22" t="s">
        <v>2906</v>
      </c>
    </row>
    <row r="596" ht="27" customHeight="1" spans="1:8">
      <c r="A596" s="36">
        <v>592</v>
      </c>
      <c r="B596" s="23" t="s">
        <v>2913</v>
      </c>
      <c r="C596" s="23" t="s">
        <v>1866</v>
      </c>
      <c r="D596" s="22">
        <v>7.86</v>
      </c>
      <c r="E596" s="22">
        <v>7.86</v>
      </c>
      <c r="F596" s="191">
        <v>179.53</v>
      </c>
      <c r="G596" s="191">
        <f t="shared" si="9"/>
        <v>1411.11</v>
      </c>
      <c r="H596" s="22" t="s">
        <v>2906</v>
      </c>
    </row>
    <row r="597" ht="30" customHeight="1" spans="1:8">
      <c r="A597" s="36">
        <v>593</v>
      </c>
      <c r="B597" s="23" t="s">
        <v>2914</v>
      </c>
      <c r="C597" s="23" t="s">
        <v>1900</v>
      </c>
      <c r="D597" s="22">
        <v>2.78</v>
      </c>
      <c r="E597" s="22">
        <v>2.78</v>
      </c>
      <c r="F597" s="191">
        <v>179.53</v>
      </c>
      <c r="G597" s="191">
        <f t="shared" si="9"/>
        <v>499.09</v>
      </c>
      <c r="H597" s="22" t="s">
        <v>2906</v>
      </c>
    </row>
    <row r="598" ht="27" customHeight="1" spans="1:8">
      <c r="A598" s="36">
        <v>594</v>
      </c>
      <c r="B598" s="23" t="s">
        <v>2915</v>
      </c>
      <c r="C598" s="23" t="s">
        <v>1914</v>
      </c>
      <c r="D598" s="22">
        <v>3.63</v>
      </c>
      <c r="E598" s="22">
        <v>3.63</v>
      </c>
      <c r="F598" s="191">
        <v>179.53</v>
      </c>
      <c r="G598" s="191">
        <f t="shared" si="9"/>
        <v>651.69</v>
      </c>
      <c r="H598" s="22" t="s">
        <v>2906</v>
      </c>
    </row>
    <row r="599" customHeight="1" spans="1:8">
      <c r="A599" s="36">
        <v>595</v>
      </c>
      <c r="B599" s="23" t="s">
        <v>2916</v>
      </c>
      <c r="C599" s="23" t="s">
        <v>1888</v>
      </c>
      <c r="D599" s="22">
        <v>4.8</v>
      </c>
      <c r="E599" s="22">
        <v>4.8</v>
      </c>
      <c r="F599" s="191">
        <v>179.53</v>
      </c>
      <c r="G599" s="191">
        <f t="shared" si="9"/>
        <v>861.74</v>
      </c>
      <c r="H599" s="22" t="s">
        <v>2906</v>
      </c>
    </row>
    <row r="600" customHeight="1" spans="1:8">
      <c r="A600" s="36">
        <v>596</v>
      </c>
      <c r="B600" s="23" t="s">
        <v>2910</v>
      </c>
      <c r="C600" s="23" t="s">
        <v>1956</v>
      </c>
      <c r="D600" s="22">
        <v>4.75</v>
      </c>
      <c r="E600" s="22">
        <v>4.75</v>
      </c>
      <c r="F600" s="191">
        <v>179.53</v>
      </c>
      <c r="G600" s="191">
        <f t="shared" si="9"/>
        <v>852.77</v>
      </c>
      <c r="H600" s="22" t="s">
        <v>2906</v>
      </c>
    </row>
    <row r="601" customHeight="1" spans="1:8">
      <c r="A601" s="36">
        <v>597</v>
      </c>
      <c r="B601" s="23" t="s">
        <v>2917</v>
      </c>
      <c r="C601" s="23" t="s">
        <v>1888</v>
      </c>
      <c r="D601" s="22">
        <v>3.2</v>
      </c>
      <c r="E601" s="22">
        <v>3.2</v>
      </c>
      <c r="F601" s="191">
        <v>179.53</v>
      </c>
      <c r="G601" s="191">
        <f t="shared" si="9"/>
        <v>574.5</v>
      </c>
      <c r="H601" s="22" t="s">
        <v>2906</v>
      </c>
    </row>
    <row r="602" customHeight="1" spans="1:8">
      <c r="A602" s="36">
        <v>598</v>
      </c>
      <c r="B602" s="23" t="s">
        <v>2918</v>
      </c>
      <c r="C602" s="23" t="s">
        <v>1986</v>
      </c>
      <c r="D602" s="22">
        <v>8.7</v>
      </c>
      <c r="E602" s="22">
        <v>8.7</v>
      </c>
      <c r="F602" s="191">
        <v>179.53</v>
      </c>
      <c r="G602" s="191">
        <f t="shared" si="9"/>
        <v>1561.91</v>
      </c>
      <c r="H602" s="22" t="s">
        <v>2906</v>
      </c>
    </row>
    <row r="603" customHeight="1" spans="1:8">
      <c r="A603" s="36">
        <v>599</v>
      </c>
      <c r="B603" s="23" t="s">
        <v>2919</v>
      </c>
      <c r="C603" s="23" t="s">
        <v>2920</v>
      </c>
      <c r="D603" s="22">
        <v>7.51</v>
      </c>
      <c r="E603" s="22">
        <v>7.51</v>
      </c>
      <c r="F603" s="191">
        <v>179.53</v>
      </c>
      <c r="G603" s="191">
        <f t="shared" si="9"/>
        <v>1348.27</v>
      </c>
      <c r="H603" s="22" t="s">
        <v>2906</v>
      </c>
    </row>
    <row r="604" customHeight="1" spans="1:8">
      <c r="A604" s="36">
        <v>600</v>
      </c>
      <c r="B604" s="23" t="s">
        <v>2921</v>
      </c>
      <c r="C604" s="23" t="s">
        <v>1903</v>
      </c>
      <c r="D604" s="22">
        <v>3.84</v>
      </c>
      <c r="E604" s="22">
        <v>3.84</v>
      </c>
      <c r="F604" s="191">
        <v>179.53</v>
      </c>
      <c r="G604" s="191">
        <f t="shared" si="9"/>
        <v>689.4</v>
      </c>
      <c r="H604" s="22" t="s">
        <v>2906</v>
      </c>
    </row>
    <row r="605" customHeight="1" spans="1:8">
      <c r="A605" s="36">
        <v>601</v>
      </c>
      <c r="B605" s="23" t="s">
        <v>2922</v>
      </c>
      <c r="C605" s="23" t="s">
        <v>1886</v>
      </c>
      <c r="D605" s="22">
        <v>4.09</v>
      </c>
      <c r="E605" s="22">
        <v>4.09</v>
      </c>
      <c r="F605" s="191">
        <v>179.53</v>
      </c>
      <c r="G605" s="191">
        <f t="shared" si="9"/>
        <v>734.28</v>
      </c>
      <c r="H605" s="22" t="s">
        <v>2906</v>
      </c>
    </row>
    <row r="606" customHeight="1" spans="1:8">
      <c r="A606" s="36">
        <v>602</v>
      </c>
      <c r="B606" s="23" t="s">
        <v>2923</v>
      </c>
      <c r="C606" s="23" t="s">
        <v>2258</v>
      </c>
      <c r="D606" s="22">
        <v>5.93</v>
      </c>
      <c r="E606" s="22">
        <v>5.93</v>
      </c>
      <c r="F606" s="191">
        <v>179.53</v>
      </c>
      <c r="G606" s="191">
        <f t="shared" si="9"/>
        <v>1064.61</v>
      </c>
      <c r="H606" s="22" t="s">
        <v>2906</v>
      </c>
    </row>
    <row r="607" customHeight="1" spans="1:8">
      <c r="A607" s="36">
        <v>603</v>
      </c>
      <c r="B607" s="23" t="s">
        <v>2924</v>
      </c>
      <c r="C607" s="23" t="s">
        <v>1929</v>
      </c>
      <c r="D607" s="22">
        <v>3.3</v>
      </c>
      <c r="E607" s="22">
        <v>3.3</v>
      </c>
      <c r="F607" s="191">
        <v>179.53</v>
      </c>
      <c r="G607" s="191">
        <f t="shared" si="9"/>
        <v>592.45</v>
      </c>
      <c r="H607" s="22" t="s">
        <v>2906</v>
      </c>
    </row>
    <row r="608" customHeight="1" spans="1:8">
      <c r="A608" s="36">
        <v>604</v>
      </c>
      <c r="B608" s="23" t="s">
        <v>2925</v>
      </c>
      <c r="C608" s="23" t="s">
        <v>2007</v>
      </c>
      <c r="D608" s="22">
        <v>4.85</v>
      </c>
      <c r="E608" s="22">
        <v>4.85</v>
      </c>
      <c r="F608" s="191">
        <v>179.53</v>
      </c>
      <c r="G608" s="191">
        <f t="shared" si="9"/>
        <v>870.72</v>
      </c>
      <c r="H608" s="22" t="s">
        <v>2906</v>
      </c>
    </row>
    <row r="609" ht="29" customHeight="1" spans="1:8">
      <c r="A609" s="36">
        <v>605</v>
      </c>
      <c r="B609" s="23" t="s">
        <v>2926</v>
      </c>
      <c r="C609" s="23" t="s">
        <v>1922</v>
      </c>
      <c r="D609" s="22">
        <v>3.25</v>
      </c>
      <c r="E609" s="22">
        <v>3.25</v>
      </c>
      <c r="F609" s="191">
        <v>179.53</v>
      </c>
      <c r="G609" s="191">
        <f t="shared" si="9"/>
        <v>583.47</v>
      </c>
      <c r="H609" s="22" t="s">
        <v>2906</v>
      </c>
    </row>
    <row r="610" ht="30" customHeight="1" spans="1:8">
      <c r="A610" s="36">
        <v>606</v>
      </c>
      <c r="B610" s="23" t="s">
        <v>1725</v>
      </c>
      <c r="C610" s="23" t="s">
        <v>1929</v>
      </c>
      <c r="D610" s="22">
        <v>5.64</v>
      </c>
      <c r="E610" s="22">
        <v>5.64</v>
      </c>
      <c r="F610" s="191">
        <v>179.53</v>
      </c>
      <c r="G610" s="191">
        <f t="shared" si="9"/>
        <v>1012.55</v>
      </c>
      <c r="H610" s="22" t="s">
        <v>2906</v>
      </c>
    </row>
    <row r="611" ht="27" customHeight="1" spans="1:8">
      <c r="A611" s="36">
        <v>607</v>
      </c>
      <c r="B611" s="23" t="s">
        <v>2927</v>
      </c>
      <c r="C611" s="23" t="s">
        <v>1890</v>
      </c>
      <c r="D611" s="22">
        <v>5.35</v>
      </c>
      <c r="E611" s="22">
        <v>5.35</v>
      </c>
      <c r="F611" s="191">
        <v>179.53</v>
      </c>
      <c r="G611" s="191">
        <f t="shared" si="9"/>
        <v>960.49</v>
      </c>
      <c r="H611" s="22" t="s">
        <v>2906</v>
      </c>
    </row>
    <row r="612" ht="28" customHeight="1" spans="1:8">
      <c r="A612" s="36">
        <v>608</v>
      </c>
      <c r="B612" s="23" t="s">
        <v>2928</v>
      </c>
      <c r="C612" s="23" t="s">
        <v>1995</v>
      </c>
      <c r="D612" s="22">
        <v>4.46</v>
      </c>
      <c r="E612" s="22">
        <v>4.46</v>
      </c>
      <c r="F612" s="191">
        <v>179.53</v>
      </c>
      <c r="G612" s="191">
        <f t="shared" si="9"/>
        <v>800.7</v>
      </c>
      <c r="H612" s="22" t="s">
        <v>2906</v>
      </c>
    </row>
    <row r="613" ht="30" customHeight="1" spans="1:8">
      <c r="A613" s="36">
        <v>609</v>
      </c>
      <c r="B613" s="23" t="s">
        <v>2929</v>
      </c>
      <c r="C613" s="23" t="s">
        <v>2117</v>
      </c>
      <c r="D613" s="22">
        <v>2.77</v>
      </c>
      <c r="E613" s="22">
        <v>2.77</v>
      </c>
      <c r="F613" s="191">
        <v>179.53</v>
      </c>
      <c r="G613" s="191">
        <f t="shared" si="9"/>
        <v>497.3</v>
      </c>
      <c r="H613" s="22" t="s">
        <v>2906</v>
      </c>
    </row>
    <row r="614" customHeight="1" spans="1:8">
      <c r="A614" s="36">
        <v>610</v>
      </c>
      <c r="B614" s="23" t="s">
        <v>2930</v>
      </c>
      <c r="C614" s="23" t="s">
        <v>1876</v>
      </c>
      <c r="D614" s="22">
        <v>2.2</v>
      </c>
      <c r="E614" s="22">
        <v>2.2</v>
      </c>
      <c r="F614" s="191">
        <v>179.53</v>
      </c>
      <c r="G614" s="191">
        <f t="shared" si="9"/>
        <v>394.97</v>
      </c>
      <c r="H614" s="22" t="s">
        <v>2906</v>
      </c>
    </row>
    <row r="615" ht="27" customHeight="1" spans="1:8">
      <c r="A615" s="36">
        <v>611</v>
      </c>
      <c r="B615" s="23" t="s">
        <v>2931</v>
      </c>
      <c r="C615" s="23" t="s">
        <v>1914</v>
      </c>
      <c r="D615" s="22">
        <v>4.78</v>
      </c>
      <c r="E615" s="22">
        <v>4.78</v>
      </c>
      <c r="F615" s="191">
        <v>179.53</v>
      </c>
      <c r="G615" s="191">
        <f t="shared" si="9"/>
        <v>858.15</v>
      </c>
      <c r="H615" s="22" t="s">
        <v>2906</v>
      </c>
    </row>
    <row r="616" ht="27" customHeight="1" spans="1:8">
      <c r="A616" s="36">
        <v>612</v>
      </c>
      <c r="B616" s="23" t="s">
        <v>2932</v>
      </c>
      <c r="C616" s="23" t="s">
        <v>1922</v>
      </c>
      <c r="D616" s="22">
        <v>5.25</v>
      </c>
      <c r="E616" s="22">
        <v>5.25</v>
      </c>
      <c r="F616" s="191">
        <v>179.53</v>
      </c>
      <c r="G616" s="191">
        <f t="shared" si="9"/>
        <v>942.53</v>
      </c>
      <c r="H616" s="22" t="s">
        <v>2906</v>
      </c>
    </row>
    <row r="617" ht="27" customHeight="1" spans="1:8">
      <c r="A617" s="36">
        <v>613</v>
      </c>
      <c r="B617" s="23" t="s">
        <v>2933</v>
      </c>
      <c r="C617" s="23" t="s">
        <v>1857</v>
      </c>
      <c r="D617" s="22">
        <v>3.24</v>
      </c>
      <c r="E617" s="22">
        <v>3.24</v>
      </c>
      <c r="F617" s="191">
        <v>179.53</v>
      </c>
      <c r="G617" s="191">
        <f t="shared" si="9"/>
        <v>581.68</v>
      </c>
      <c r="H617" s="22" t="s">
        <v>2906</v>
      </c>
    </row>
    <row r="618" customHeight="1" spans="1:8">
      <c r="A618" s="36">
        <v>614</v>
      </c>
      <c r="B618" s="23" t="s">
        <v>2934</v>
      </c>
      <c r="C618" s="23" t="s">
        <v>1956</v>
      </c>
      <c r="D618" s="22">
        <v>6.96</v>
      </c>
      <c r="E618" s="22">
        <v>6.96</v>
      </c>
      <c r="F618" s="191">
        <v>179.53</v>
      </c>
      <c r="G618" s="191">
        <f t="shared" si="9"/>
        <v>1249.53</v>
      </c>
      <c r="H618" s="22" t="s">
        <v>2906</v>
      </c>
    </row>
    <row r="619" ht="27" customHeight="1" spans="1:8">
      <c r="A619" s="36">
        <v>615</v>
      </c>
      <c r="B619" s="23" t="s">
        <v>2828</v>
      </c>
      <c r="C619" s="23" t="s">
        <v>1945</v>
      </c>
      <c r="D619" s="22">
        <v>5.26</v>
      </c>
      <c r="E619" s="22">
        <v>5.26</v>
      </c>
      <c r="F619" s="191">
        <v>179.53</v>
      </c>
      <c r="G619" s="191">
        <f t="shared" si="9"/>
        <v>944.33</v>
      </c>
      <c r="H619" s="22" t="s">
        <v>2906</v>
      </c>
    </row>
    <row r="620" ht="27" customHeight="1" spans="1:8">
      <c r="A620" s="36">
        <v>616</v>
      </c>
      <c r="B620" s="23" t="s">
        <v>2935</v>
      </c>
      <c r="C620" s="23" t="s">
        <v>1903</v>
      </c>
      <c r="D620" s="22">
        <v>3.05</v>
      </c>
      <c r="E620" s="22">
        <v>3.05</v>
      </c>
      <c r="F620" s="191">
        <v>179.53</v>
      </c>
      <c r="G620" s="191">
        <f t="shared" si="9"/>
        <v>547.57</v>
      </c>
      <c r="H620" s="22" t="s">
        <v>2906</v>
      </c>
    </row>
    <row r="621" customHeight="1" spans="1:8">
      <c r="A621" s="36">
        <v>617</v>
      </c>
      <c r="B621" s="23" t="s">
        <v>2936</v>
      </c>
      <c r="C621" s="23" t="s">
        <v>1857</v>
      </c>
      <c r="D621" s="22">
        <v>5.21</v>
      </c>
      <c r="E621" s="22">
        <v>5.21</v>
      </c>
      <c r="F621" s="191">
        <v>179.53</v>
      </c>
      <c r="G621" s="191">
        <f t="shared" si="9"/>
        <v>935.35</v>
      </c>
      <c r="H621" s="22" t="s">
        <v>2906</v>
      </c>
    </row>
    <row r="622" customHeight="1" spans="1:8">
      <c r="A622" s="36">
        <v>618</v>
      </c>
      <c r="B622" s="23" t="s">
        <v>2937</v>
      </c>
      <c r="C622" s="23" t="s">
        <v>1866</v>
      </c>
      <c r="D622" s="22">
        <v>3.53</v>
      </c>
      <c r="E622" s="22">
        <v>3.53</v>
      </c>
      <c r="F622" s="191">
        <v>179.53</v>
      </c>
      <c r="G622" s="191">
        <f t="shared" si="9"/>
        <v>633.74</v>
      </c>
      <c r="H622" s="22" t="s">
        <v>2906</v>
      </c>
    </row>
    <row r="623" customHeight="1" spans="1:8">
      <c r="A623" s="36">
        <v>619</v>
      </c>
      <c r="B623" s="23" t="s">
        <v>2938</v>
      </c>
      <c r="C623" s="23" t="s">
        <v>1951</v>
      </c>
      <c r="D623" s="22">
        <v>3.22</v>
      </c>
      <c r="E623" s="22">
        <v>3.22</v>
      </c>
      <c r="F623" s="191">
        <v>179.53</v>
      </c>
      <c r="G623" s="191">
        <f t="shared" si="9"/>
        <v>578.09</v>
      </c>
      <c r="H623" s="22" t="s">
        <v>2906</v>
      </c>
    </row>
    <row r="624" customHeight="1" spans="1:8">
      <c r="A624" s="36">
        <v>620</v>
      </c>
      <c r="B624" s="23" t="s">
        <v>2939</v>
      </c>
      <c r="C624" s="23" t="s">
        <v>1900</v>
      </c>
      <c r="D624" s="22">
        <v>0.34</v>
      </c>
      <c r="E624" s="22">
        <v>0.34</v>
      </c>
      <c r="F624" s="191">
        <v>179.53</v>
      </c>
      <c r="G624" s="191">
        <f t="shared" si="9"/>
        <v>61.04</v>
      </c>
      <c r="H624" s="22" t="s">
        <v>2906</v>
      </c>
    </row>
    <row r="625" customHeight="1" spans="1:8">
      <c r="A625" s="36">
        <v>621</v>
      </c>
      <c r="B625" s="23" t="s">
        <v>2940</v>
      </c>
      <c r="C625" s="23" t="s">
        <v>1929</v>
      </c>
      <c r="D625" s="22">
        <v>2.49</v>
      </c>
      <c r="E625" s="22">
        <v>2.49</v>
      </c>
      <c r="F625" s="191">
        <v>179.53</v>
      </c>
      <c r="G625" s="191">
        <f t="shared" si="9"/>
        <v>447.03</v>
      </c>
      <c r="H625" s="22" t="s">
        <v>2906</v>
      </c>
    </row>
    <row r="626" customHeight="1" spans="1:8">
      <c r="A626" s="36">
        <v>622</v>
      </c>
      <c r="B626" s="23" t="s">
        <v>2941</v>
      </c>
      <c r="C626" s="23" t="s">
        <v>1922</v>
      </c>
      <c r="D626" s="22">
        <v>7.7</v>
      </c>
      <c r="E626" s="22">
        <v>7.7</v>
      </c>
      <c r="F626" s="191">
        <v>179.53</v>
      </c>
      <c r="G626" s="191">
        <f t="shared" si="9"/>
        <v>1382.38</v>
      </c>
      <c r="H626" s="22" t="s">
        <v>2906</v>
      </c>
    </row>
    <row r="627" customHeight="1" spans="1:8">
      <c r="A627" s="36">
        <v>623</v>
      </c>
      <c r="B627" s="23" t="s">
        <v>2942</v>
      </c>
      <c r="C627" s="23" t="s">
        <v>1919</v>
      </c>
      <c r="D627" s="22">
        <v>6.23</v>
      </c>
      <c r="E627" s="22">
        <v>6.23</v>
      </c>
      <c r="F627" s="191">
        <v>179.53</v>
      </c>
      <c r="G627" s="191">
        <f t="shared" si="9"/>
        <v>1118.47</v>
      </c>
      <c r="H627" s="22" t="s">
        <v>2906</v>
      </c>
    </row>
    <row r="628" customHeight="1" spans="1:8">
      <c r="A628" s="36">
        <v>624</v>
      </c>
      <c r="B628" s="23" t="s">
        <v>2943</v>
      </c>
      <c r="C628" s="23" t="s">
        <v>1968</v>
      </c>
      <c r="D628" s="22">
        <v>4.93</v>
      </c>
      <c r="E628" s="22">
        <v>4.93</v>
      </c>
      <c r="F628" s="191">
        <v>179.53</v>
      </c>
      <c r="G628" s="191">
        <f t="shared" si="9"/>
        <v>885.08</v>
      </c>
      <c r="H628" s="22" t="s">
        <v>2906</v>
      </c>
    </row>
    <row r="629" customHeight="1" spans="1:8">
      <c r="A629" s="36">
        <v>625</v>
      </c>
      <c r="B629" s="23" t="s">
        <v>2944</v>
      </c>
      <c r="C629" s="23" t="s">
        <v>1898</v>
      </c>
      <c r="D629" s="22">
        <v>3.27</v>
      </c>
      <c r="E629" s="22">
        <v>3.27</v>
      </c>
      <c r="F629" s="191">
        <v>179.53</v>
      </c>
      <c r="G629" s="191">
        <f t="shared" si="9"/>
        <v>587.06</v>
      </c>
      <c r="H629" s="22" t="s">
        <v>2906</v>
      </c>
    </row>
    <row r="630" ht="27" customHeight="1" spans="1:8">
      <c r="A630" s="36">
        <v>626</v>
      </c>
      <c r="B630" s="23" t="s">
        <v>2945</v>
      </c>
      <c r="C630" s="23" t="s">
        <v>1864</v>
      </c>
      <c r="D630" s="22">
        <v>4.17</v>
      </c>
      <c r="E630" s="22">
        <v>4.17</v>
      </c>
      <c r="F630" s="191">
        <v>179.53</v>
      </c>
      <c r="G630" s="191">
        <f t="shared" si="9"/>
        <v>748.64</v>
      </c>
      <c r="H630" s="22" t="s">
        <v>2906</v>
      </c>
    </row>
    <row r="631" ht="27" customHeight="1" spans="1:8">
      <c r="A631" s="36">
        <v>627</v>
      </c>
      <c r="B631" s="23" t="s">
        <v>2946</v>
      </c>
      <c r="C631" s="23" t="s">
        <v>2115</v>
      </c>
      <c r="D631" s="22">
        <v>4.07</v>
      </c>
      <c r="E631" s="22">
        <v>4.07</v>
      </c>
      <c r="F631" s="191">
        <v>179.53</v>
      </c>
      <c r="G631" s="191">
        <f t="shared" si="9"/>
        <v>730.69</v>
      </c>
      <c r="H631" s="22" t="s">
        <v>2906</v>
      </c>
    </row>
    <row r="632" customHeight="1" spans="1:8">
      <c r="A632" s="36">
        <v>628</v>
      </c>
      <c r="B632" s="23" t="s">
        <v>2947</v>
      </c>
      <c r="C632" s="23" t="s">
        <v>1949</v>
      </c>
      <c r="D632" s="22">
        <v>3.81</v>
      </c>
      <c r="E632" s="22">
        <v>3.81</v>
      </c>
      <c r="F632" s="191">
        <v>179.53</v>
      </c>
      <c r="G632" s="191">
        <f t="shared" si="9"/>
        <v>684.01</v>
      </c>
      <c r="H632" s="22" t="s">
        <v>2906</v>
      </c>
    </row>
    <row r="633" ht="30" customHeight="1" spans="1:8">
      <c r="A633" s="36">
        <v>629</v>
      </c>
      <c r="B633" s="23" t="s">
        <v>2948</v>
      </c>
      <c r="C633" s="23" t="s">
        <v>1956</v>
      </c>
      <c r="D633" s="22">
        <v>0.52</v>
      </c>
      <c r="E633" s="22">
        <v>0.52</v>
      </c>
      <c r="F633" s="191">
        <v>179.53</v>
      </c>
      <c r="G633" s="191">
        <f t="shared" si="9"/>
        <v>93.36</v>
      </c>
      <c r="H633" s="22" t="s">
        <v>2906</v>
      </c>
    </row>
    <row r="634" ht="31" customHeight="1" spans="1:8">
      <c r="A634" s="36">
        <v>630</v>
      </c>
      <c r="B634" s="23" t="s">
        <v>2949</v>
      </c>
      <c r="C634" s="23" t="s">
        <v>1890</v>
      </c>
      <c r="D634" s="22">
        <v>6.22</v>
      </c>
      <c r="E634" s="22">
        <v>6.22</v>
      </c>
      <c r="F634" s="191">
        <v>179.53</v>
      </c>
      <c r="G634" s="191">
        <f t="shared" si="9"/>
        <v>1116.68</v>
      </c>
      <c r="H634" s="22" t="s">
        <v>2906</v>
      </c>
    </row>
    <row r="635" ht="29" customHeight="1" spans="1:8">
      <c r="A635" s="36">
        <v>631</v>
      </c>
      <c r="B635" s="23" t="s">
        <v>2950</v>
      </c>
      <c r="C635" s="23" t="s">
        <v>1951</v>
      </c>
      <c r="D635" s="22">
        <v>2.27</v>
      </c>
      <c r="E635" s="22">
        <v>2.27</v>
      </c>
      <c r="F635" s="191">
        <v>179.53</v>
      </c>
      <c r="G635" s="191">
        <f t="shared" si="9"/>
        <v>407.53</v>
      </c>
      <c r="H635" s="22" t="s">
        <v>2906</v>
      </c>
    </row>
    <row r="636" ht="27" customHeight="1" spans="1:8">
      <c r="A636" s="36">
        <v>632</v>
      </c>
      <c r="B636" s="23" t="s">
        <v>2846</v>
      </c>
      <c r="C636" s="23" t="s">
        <v>1866</v>
      </c>
      <c r="D636" s="22">
        <v>1.2</v>
      </c>
      <c r="E636" s="22">
        <v>1.2</v>
      </c>
      <c r="F636" s="191">
        <v>179.53</v>
      </c>
      <c r="G636" s="191">
        <f t="shared" si="9"/>
        <v>215.44</v>
      </c>
      <c r="H636" s="22" t="s">
        <v>2906</v>
      </c>
    </row>
    <row r="637" ht="29" customHeight="1" spans="1:8">
      <c r="A637" s="36">
        <v>633</v>
      </c>
      <c r="B637" s="23" t="s">
        <v>2951</v>
      </c>
      <c r="C637" s="23" t="s">
        <v>1995</v>
      </c>
      <c r="D637" s="22">
        <v>0.88</v>
      </c>
      <c r="E637" s="22">
        <v>0.88</v>
      </c>
      <c r="F637" s="191">
        <v>179.53</v>
      </c>
      <c r="G637" s="191">
        <f t="shared" si="9"/>
        <v>157.99</v>
      </c>
      <c r="H637" s="22" t="s">
        <v>2906</v>
      </c>
    </row>
    <row r="638" customHeight="1" spans="1:8">
      <c r="A638" s="36">
        <v>634</v>
      </c>
      <c r="B638" s="23" t="s">
        <v>2952</v>
      </c>
      <c r="C638" s="23" t="s">
        <v>1956</v>
      </c>
      <c r="D638" s="22">
        <v>3.25</v>
      </c>
      <c r="E638" s="22">
        <v>3.25</v>
      </c>
      <c r="F638" s="191">
        <v>179.53</v>
      </c>
      <c r="G638" s="191">
        <f t="shared" si="9"/>
        <v>583.47</v>
      </c>
      <c r="H638" s="22" t="s">
        <v>2906</v>
      </c>
    </row>
    <row r="639" ht="30" customHeight="1" spans="1:8">
      <c r="A639" s="36">
        <v>635</v>
      </c>
      <c r="B639" s="23" t="s">
        <v>2953</v>
      </c>
      <c r="C639" s="23" t="s">
        <v>1883</v>
      </c>
      <c r="D639" s="22">
        <v>6.11</v>
      </c>
      <c r="E639" s="22">
        <v>6.11</v>
      </c>
      <c r="F639" s="191">
        <v>179.53</v>
      </c>
      <c r="G639" s="191">
        <f t="shared" si="9"/>
        <v>1096.93</v>
      </c>
      <c r="H639" s="22" t="s">
        <v>2906</v>
      </c>
    </row>
    <row r="640" ht="27" customHeight="1" spans="1:8">
      <c r="A640" s="36">
        <v>636</v>
      </c>
      <c r="B640" s="23" t="s">
        <v>2954</v>
      </c>
      <c r="C640" s="23" t="s">
        <v>1945</v>
      </c>
      <c r="D640" s="22">
        <v>1.87</v>
      </c>
      <c r="E640" s="22">
        <v>1.87</v>
      </c>
      <c r="F640" s="191">
        <v>179.53</v>
      </c>
      <c r="G640" s="191">
        <f t="shared" si="9"/>
        <v>335.72</v>
      </c>
      <c r="H640" s="22" t="s">
        <v>2906</v>
      </c>
    </row>
    <row r="641" ht="29" customHeight="1" spans="1:8">
      <c r="A641" s="36">
        <v>637</v>
      </c>
      <c r="B641" s="23" t="s">
        <v>2955</v>
      </c>
      <c r="C641" s="23" t="s">
        <v>2174</v>
      </c>
      <c r="D641" s="22">
        <v>5.31</v>
      </c>
      <c r="E641" s="22">
        <v>5.31</v>
      </c>
      <c r="F641" s="191">
        <v>179.53</v>
      </c>
      <c r="G641" s="191">
        <f t="shared" si="9"/>
        <v>953.3</v>
      </c>
      <c r="H641" s="22" t="s">
        <v>2906</v>
      </c>
    </row>
    <row r="642" ht="30" customHeight="1" spans="1:8">
      <c r="A642" s="36">
        <v>638</v>
      </c>
      <c r="B642" s="23" t="s">
        <v>2956</v>
      </c>
      <c r="C642" s="23" t="s">
        <v>1894</v>
      </c>
      <c r="D642" s="22">
        <v>4.75</v>
      </c>
      <c r="E642" s="22">
        <v>4.75</v>
      </c>
      <c r="F642" s="191">
        <v>179.53</v>
      </c>
      <c r="G642" s="191">
        <f t="shared" si="9"/>
        <v>852.77</v>
      </c>
      <c r="H642" s="22" t="s">
        <v>2906</v>
      </c>
    </row>
    <row r="643" ht="30" customHeight="1" spans="1:8">
      <c r="A643" s="36">
        <v>639</v>
      </c>
      <c r="B643" s="23" t="s">
        <v>2957</v>
      </c>
      <c r="C643" s="23" t="s">
        <v>1890</v>
      </c>
      <c r="D643" s="22">
        <v>0.91</v>
      </c>
      <c r="E643" s="22">
        <v>0.91</v>
      </c>
      <c r="F643" s="191">
        <v>179.53</v>
      </c>
      <c r="G643" s="191">
        <f t="shared" si="9"/>
        <v>163.37</v>
      </c>
      <c r="H643" s="22" t="s">
        <v>2906</v>
      </c>
    </row>
    <row r="644" ht="30" customHeight="1" spans="1:8">
      <c r="A644" s="36">
        <v>640</v>
      </c>
      <c r="B644" s="23" t="s">
        <v>2958</v>
      </c>
      <c r="C644" s="23" t="s">
        <v>1986</v>
      </c>
      <c r="D644" s="22">
        <v>0.87</v>
      </c>
      <c r="E644" s="22">
        <v>0.87</v>
      </c>
      <c r="F644" s="191">
        <v>179.53</v>
      </c>
      <c r="G644" s="191">
        <f t="shared" si="9"/>
        <v>156.19</v>
      </c>
      <c r="H644" s="22" t="s">
        <v>2906</v>
      </c>
    </row>
    <row r="645" ht="28" customHeight="1" spans="1:8">
      <c r="A645" s="36">
        <v>641</v>
      </c>
      <c r="B645" s="23" t="s">
        <v>889</v>
      </c>
      <c r="C645" s="23" t="s">
        <v>1995</v>
      </c>
      <c r="D645" s="22">
        <v>1.2</v>
      </c>
      <c r="E645" s="22">
        <v>1.2</v>
      </c>
      <c r="F645" s="191">
        <v>179.53</v>
      </c>
      <c r="G645" s="191">
        <f t="shared" ref="G645:G699" si="10">ROUND(E645*F645,2)</f>
        <v>215.44</v>
      </c>
      <c r="H645" s="22" t="s">
        <v>2906</v>
      </c>
    </row>
    <row r="646" customHeight="1" spans="1:8">
      <c r="A646" s="36">
        <v>642</v>
      </c>
      <c r="B646" s="23" t="s">
        <v>2959</v>
      </c>
      <c r="C646" s="23" t="s">
        <v>2393</v>
      </c>
      <c r="D646" s="22">
        <v>0.46</v>
      </c>
      <c r="E646" s="22">
        <v>0.46</v>
      </c>
      <c r="F646" s="191">
        <v>179.53</v>
      </c>
      <c r="G646" s="191">
        <f t="shared" si="10"/>
        <v>82.58</v>
      </c>
      <c r="H646" s="22" t="s">
        <v>2906</v>
      </c>
    </row>
    <row r="647" customHeight="1" spans="1:8">
      <c r="A647" s="36">
        <v>643</v>
      </c>
      <c r="B647" s="23" t="s">
        <v>2960</v>
      </c>
      <c r="C647" s="23" t="s">
        <v>2011</v>
      </c>
      <c r="D647" s="22">
        <v>1.41</v>
      </c>
      <c r="E647" s="22">
        <v>1.41</v>
      </c>
      <c r="F647" s="191">
        <v>179.53</v>
      </c>
      <c r="G647" s="191">
        <f t="shared" si="10"/>
        <v>253.14</v>
      </c>
      <c r="H647" s="22" t="s">
        <v>2906</v>
      </c>
    </row>
    <row r="648" ht="27" customHeight="1" spans="1:8">
      <c r="A648" s="36">
        <v>644</v>
      </c>
      <c r="B648" s="23" t="s">
        <v>2961</v>
      </c>
      <c r="C648" s="23" t="s">
        <v>2051</v>
      </c>
      <c r="D648" s="22">
        <v>2.19</v>
      </c>
      <c r="E648" s="22">
        <v>2.19</v>
      </c>
      <c r="F648" s="191">
        <v>179.53</v>
      </c>
      <c r="G648" s="191">
        <f t="shared" si="10"/>
        <v>393.17</v>
      </c>
      <c r="H648" s="22" t="s">
        <v>2906</v>
      </c>
    </row>
    <row r="649" customHeight="1" spans="1:8">
      <c r="A649" s="36">
        <v>645</v>
      </c>
      <c r="B649" s="23" t="s">
        <v>2962</v>
      </c>
      <c r="C649" s="23" t="s">
        <v>1898</v>
      </c>
      <c r="D649" s="22">
        <v>3.63</v>
      </c>
      <c r="E649" s="22">
        <v>3.63</v>
      </c>
      <c r="F649" s="191">
        <v>179.53</v>
      </c>
      <c r="G649" s="191">
        <f t="shared" si="10"/>
        <v>651.69</v>
      </c>
      <c r="H649" s="22" t="s">
        <v>2906</v>
      </c>
    </row>
    <row r="650" customHeight="1" spans="1:8">
      <c r="A650" s="36">
        <v>646</v>
      </c>
      <c r="B650" s="23" t="s">
        <v>2963</v>
      </c>
      <c r="C650" s="23" t="s">
        <v>1903</v>
      </c>
      <c r="D650" s="22">
        <v>5.02</v>
      </c>
      <c r="E650" s="22">
        <v>5.02</v>
      </c>
      <c r="F650" s="191">
        <v>179.53</v>
      </c>
      <c r="G650" s="191">
        <f t="shared" si="10"/>
        <v>901.24</v>
      </c>
      <c r="H650" s="22" t="s">
        <v>2964</v>
      </c>
    </row>
    <row r="651" customHeight="1" spans="1:8">
      <c r="A651" s="36">
        <v>647</v>
      </c>
      <c r="B651" s="23" t="s">
        <v>2965</v>
      </c>
      <c r="C651" s="23" t="s">
        <v>1894</v>
      </c>
      <c r="D651" s="22">
        <v>3.32</v>
      </c>
      <c r="E651" s="22">
        <v>3.32</v>
      </c>
      <c r="F651" s="191">
        <v>179.53</v>
      </c>
      <c r="G651" s="191">
        <f t="shared" si="10"/>
        <v>596.04</v>
      </c>
      <c r="H651" s="22" t="s">
        <v>2964</v>
      </c>
    </row>
    <row r="652" customHeight="1" spans="1:8">
      <c r="A652" s="36">
        <v>648</v>
      </c>
      <c r="B652" s="23" t="s">
        <v>2966</v>
      </c>
      <c r="C652" s="23" t="s">
        <v>1894</v>
      </c>
      <c r="D652" s="22">
        <v>0.87</v>
      </c>
      <c r="E652" s="22">
        <v>0.87</v>
      </c>
      <c r="F652" s="191">
        <v>179.53</v>
      </c>
      <c r="G652" s="191">
        <f t="shared" si="10"/>
        <v>156.19</v>
      </c>
      <c r="H652" s="22" t="s">
        <v>2964</v>
      </c>
    </row>
    <row r="653" customHeight="1" spans="1:8">
      <c r="A653" s="36">
        <v>649</v>
      </c>
      <c r="B653" s="23" t="s">
        <v>2967</v>
      </c>
      <c r="C653" s="23" t="s">
        <v>1898</v>
      </c>
      <c r="D653" s="22">
        <v>7.1</v>
      </c>
      <c r="E653" s="22">
        <v>7.1</v>
      </c>
      <c r="F653" s="191">
        <v>179.53</v>
      </c>
      <c r="G653" s="191">
        <f t="shared" si="10"/>
        <v>1274.66</v>
      </c>
      <c r="H653" s="22" t="s">
        <v>2964</v>
      </c>
    </row>
    <row r="654" customHeight="1" spans="1:8">
      <c r="A654" s="36">
        <v>650</v>
      </c>
      <c r="B654" s="23" t="s">
        <v>2968</v>
      </c>
      <c r="C654" s="23" t="s">
        <v>1883</v>
      </c>
      <c r="D654" s="22">
        <v>3.39</v>
      </c>
      <c r="E654" s="22">
        <v>3.39</v>
      </c>
      <c r="F654" s="191">
        <v>179.53</v>
      </c>
      <c r="G654" s="191">
        <f t="shared" si="10"/>
        <v>608.61</v>
      </c>
      <c r="H654" s="22" t="s">
        <v>2964</v>
      </c>
    </row>
    <row r="655" customHeight="1" spans="1:8">
      <c r="A655" s="36">
        <v>651</v>
      </c>
      <c r="B655" s="23" t="s">
        <v>2969</v>
      </c>
      <c r="C655" s="23" t="s">
        <v>1986</v>
      </c>
      <c r="D655" s="22">
        <v>5.21</v>
      </c>
      <c r="E655" s="22">
        <v>5.21</v>
      </c>
      <c r="F655" s="191">
        <v>179.53</v>
      </c>
      <c r="G655" s="191">
        <f t="shared" si="10"/>
        <v>935.35</v>
      </c>
      <c r="H655" s="22" t="s">
        <v>2964</v>
      </c>
    </row>
    <row r="656" customHeight="1" spans="1:8">
      <c r="A656" s="36">
        <v>652</v>
      </c>
      <c r="B656" s="23" t="s">
        <v>2970</v>
      </c>
      <c r="C656" s="23" t="s">
        <v>1929</v>
      </c>
      <c r="D656" s="22">
        <v>4.67</v>
      </c>
      <c r="E656" s="22">
        <v>4.67</v>
      </c>
      <c r="F656" s="191">
        <v>179.53</v>
      </c>
      <c r="G656" s="191">
        <f t="shared" si="10"/>
        <v>838.41</v>
      </c>
      <c r="H656" s="22" t="s">
        <v>2964</v>
      </c>
    </row>
    <row r="657" customHeight="1" spans="1:8">
      <c r="A657" s="36">
        <v>653</v>
      </c>
      <c r="B657" s="23" t="s">
        <v>2971</v>
      </c>
      <c r="C657" s="23" t="s">
        <v>1929</v>
      </c>
      <c r="D657" s="22">
        <v>0.84</v>
      </c>
      <c r="E657" s="22">
        <v>0.84</v>
      </c>
      <c r="F657" s="191">
        <v>179.53</v>
      </c>
      <c r="G657" s="191">
        <f t="shared" si="10"/>
        <v>150.81</v>
      </c>
      <c r="H657" s="22" t="s">
        <v>2964</v>
      </c>
    </row>
    <row r="658" customHeight="1" spans="1:8">
      <c r="A658" s="36">
        <v>654</v>
      </c>
      <c r="B658" s="23" t="s">
        <v>2972</v>
      </c>
      <c r="C658" s="23" t="s">
        <v>1929</v>
      </c>
      <c r="D658" s="22">
        <v>5.09</v>
      </c>
      <c r="E658" s="22">
        <v>5.09</v>
      </c>
      <c r="F658" s="191">
        <v>179.53</v>
      </c>
      <c r="G658" s="191">
        <f t="shared" si="10"/>
        <v>913.81</v>
      </c>
      <c r="H658" s="22" t="s">
        <v>2964</v>
      </c>
    </row>
    <row r="659" customHeight="1" spans="1:8">
      <c r="A659" s="36">
        <v>655</v>
      </c>
      <c r="B659" s="23" t="s">
        <v>2973</v>
      </c>
      <c r="C659" s="23" t="s">
        <v>2011</v>
      </c>
      <c r="D659" s="22">
        <v>7.24</v>
      </c>
      <c r="E659" s="22">
        <v>7.24</v>
      </c>
      <c r="F659" s="191">
        <v>179.53</v>
      </c>
      <c r="G659" s="191">
        <f t="shared" si="10"/>
        <v>1299.8</v>
      </c>
      <c r="H659" s="22" t="s">
        <v>2964</v>
      </c>
    </row>
    <row r="660" customHeight="1" spans="1:8">
      <c r="A660" s="36">
        <v>656</v>
      </c>
      <c r="B660" s="23" t="s">
        <v>2974</v>
      </c>
      <c r="C660" s="23" t="s">
        <v>2393</v>
      </c>
      <c r="D660" s="22">
        <v>0.67</v>
      </c>
      <c r="E660" s="22">
        <v>0.67</v>
      </c>
      <c r="F660" s="191">
        <v>179.53</v>
      </c>
      <c r="G660" s="191">
        <f t="shared" si="10"/>
        <v>120.29</v>
      </c>
      <c r="H660" s="22" t="s">
        <v>2964</v>
      </c>
    </row>
    <row r="661" customHeight="1" spans="1:8">
      <c r="A661" s="36">
        <v>657</v>
      </c>
      <c r="B661" s="23" t="s">
        <v>2975</v>
      </c>
      <c r="C661" s="23" t="s">
        <v>2840</v>
      </c>
      <c r="D661" s="22">
        <v>5.81</v>
      </c>
      <c r="E661" s="22">
        <v>5.81</v>
      </c>
      <c r="F661" s="191">
        <v>179.53</v>
      </c>
      <c r="G661" s="191">
        <f t="shared" si="10"/>
        <v>1043.07</v>
      </c>
      <c r="H661" s="22" t="s">
        <v>2964</v>
      </c>
    </row>
    <row r="662" customHeight="1" spans="1:8">
      <c r="A662" s="36">
        <v>658</v>
      </c>
      <c r="B662" s="23" t="s">
        <v>2976</v>
      </c>
      <c r="C662" s="23" t="s">
        <v>2092</v>
      </c>
      <c r="D662" s="22">
        <v>7.07</v>
      </c>
      <c r="E662" s="22">
        <v>7.07</v>
      </c>
      <c r="F662" s="191">
        <v>179.53</v>
      </c>
      <c r="G662" s="191">
        <f t="shared" si="10"/>
        <v>1269.28</v>
      </c>
      <c r="H662" s="22" t="s">
        <v>2964</v>
      </c>
    </row>
    <row r="663" customHeight="1" spans="1:8">
      <c r="A663" s="36">
        <v>659</v>
      </c>
      <c r="B663" s="23" t="s">
        <v>2977</v>
      </c>
      <c r="C663" s="23" t="s">
        <v>1995</v>
      </c>
      <c r="D663" s="22">
        <v>2</v>
      </c>
      <c r="E663" s="22">
        <v>2</v>
      </c>
      <c r="F663" s="191">
        <v>179.53</v>
      </c>
      <c r="G663" s="191">
        <f t="shared" si="10"/>
        <v>359.06</v>
      </c>
      <c r="H663" s="22" t="s">
        <v>2964</v>
      </c>
    </row>
    <row r="664" customHeight="1" spans="1:8">
      <c r="A664" s="36">
        <v>660</v>
      </c>
      <c r="B664" s="23" t="s">
        <v>859</v>
      </c>
      <c r="C664" s="23" t="s">
        <v>1956</v>
      </c>
      <c r="D664" s="22">
        <v>7.8</v>
      </c>
      <c r="E664" s="22">
        <v>7.8</v>
      </c>
      <c r="F664" s="191">
        <v>179.53</v>
      </c>
      <c r="G664" s="191">
        <f t="shared" si="10"/>
        <v>1400.33</v>
      </c>
      <c r="H664" s="22" t="s">
        <v>2964</v>
      </c>
    </row>
    <row r="665" customHeight="1" spans="1:8">
      <c r="A665" s="36">
        <v>661</v>
      </c>
      <c r="B665" s="23" t="s">
        <v>2978</v>
      </c>
      <c r="C665" s="23" t="s">
        <v>1864</v>
      </c>
      <c r="D665" s="22">
        <v>5.32</v>
      </c>
      <c r="E665" s="22">
        <v>5.32</v>
      </c>
      <c r="F665" s="191">
        <v>179.53</v>
      </c>
      <c r="G665" s="191">
        <f t="shared" si="10"/>
        <v>955.1</v>
      </c>
      <c r="H665" s="22" t="s">
        <v>2964</v>
      </c>
    </row>
    <row r="666" customHeight="1" spans="1:8">
      <c r="A666" s="36">
        <v>662</v>
      </c>
      <c r="B666" s="23" t="s">
        <v>450</v>
      </c>
      <c r="C666" s="23" t="s">
        <v>1898</v>
      </c>
      <c r="D666" s="22">
        <v>6.2</v>
      </c>
      <c r="E666" s="22">
        <v>6.2</v>
      </c>
      <c r="F666" s="191">
        <v>179.53</v>
      </c>
      <c r="G666" s="191">
        <f t="shared" si="10"/>
        <v>1113.09</v>
      </c>
      <c r="H666" s="22" t="s">
        <v>2964</v>
      </c>
    </row>
    <row r="667" customHeight="1" spans="1:8">
      <c r="A667" s="36">
        <v>663</v>
      </c>
      <c r="B667" s="23" t="s">
        <v>2979</v>
      </c>
      <c r="C667" s="23" t="s">
        <v>1935</v>
      </c>
      <c r="D667" s="22">
        <v>0.79</v>
      </c>
      <c r="E667" s="22">
        <v>0.79</v>
      </c>
      <c r="F667" s="191">
        <v>179.53</v>
      </c>
      <c r="G667" s="191">
        <f t="shared" si="10"/>
        <v>141.83</v>
      </c>
      <c r="H667" s="22" t="s">
        <v>2964</v>
      </c>
    </row>
    <row r="668" customHeight="1" spans="1:8">
      <c r="A668" s="36">
        <v>664</v>
      </c>
      <c r="B668" s="23" t="s">
        <v>2356</v>
      </c>
      <c r="C668" s="23" t="s">
        <v>1890</v>
      </c>
      <c r="D668" s="22">
        <v>4.33</v>
      </c>
      <c r="E668" s="22">
        <v>4.33</v>
      </c>
      <c r="F668" s="191">
        <v>179.53</v>
      </c>
      <c r="G668" s="191">
        <f t="shared" si="10"/>
        <v>777.36</v>
      </c>
      <c r="H668" s="22" t="s">
        <v>2964</v>
      </c>
    </row>
    <row r="669" customHeight="1" spans="1:8">
      <c r="A669" s="36">
        <v>665</v>
      </c>
      <c r="B669" s="23" t="s">
        <v>2980</v>
      </c>
      <c r="C669" s="23" t="s">
        <v>1866</v>
      </c>
      <c r="D669" s="22">
        <v>2.48</v>
      </c>
      <c r="E669" s="22">
        <v>2.48</v>
      </c>
      <c r="F669" s="191">
        <v>179.53</v>
      </c>
      <c r="G669" s="191">
        <f t="shared" si="10"/>
        <v>445.23</v>
      </c>
      <c r="H669" s="22" t="s">
        <v>2964</v>
      </c>
    </row>
    <row r="670" customHeight="1" spans="1:8">
      <c r="A670" s="36">
        <v>666</v>
      </c>
      <c r="B670" s="23" t="s">
        <v>2981</v>
      </c>
      <c r="C670" s="23" t="s">
        <v>1894</v>
      </c>
      <c r="D670" s="22">
        <v>2.26</v>
      </c>
      <c r="E670" s="22">
        <v>2.26</v>
      </c>
      <c r="F670" s="191">
        <v>179.53</v>
      </c>
      <c r="G670" s="191">
        <f t="shared" si="10"/>
        <v>405.74</v>
      </c>
      <c r="H670" s="22" t="s">
        <v>2964</v>
      </c>
    </row>
    <row r="671" customHeight="1" spans="1:8">
      <c r="A671" s="36">
        <v>667</v>
      </c>
      <c r="B671" s="23" t="s">
        <v>2982</v>
      </c>
      <c r="C671" s="23" t="s">
        <v>2117</v>
      </c>
      <c r="D671" s="22">
        <v>4.02</v>
      </c>
      <c r="E671" s="22">
        <v>4.02</v>
      </c>
      <c r="F671" s="191">
        <v>179.53</v>
      </c>
      <c r="G671" s="191">
        <f t="shared" si="10"/>
        <v>721.71</v>
      </c>
      <c r="H671" s="22" t="s">
        <v>2964</v>
      </c>
    </row>
    <row r="672" customHeight="1" spans="1:8">
      <c r="A672" s="36">
        <v>668</v>
      </c>
      <c r="B672" s="23" t="s">
        <v>1695</v>
      </c>
      <c r="C672" s="23" t="s">
        <v>1894</v>
      </c>
      <c r="D672" s="22">
        <v>0.53</v>
      </c>
      <c r="E672" s="22">
        <v>0.53</v>
      </c>
      <c r="F672" s="191">
        <v>179.53</v>
      </c>
      <c r="G672" s="191">
        <f t="shared" si="10"/>
        <v>95.15</v>
      </c>
      <c r="H672" s="22" t="s">
        <v>2964</v>
      </c>
    </row>
    <row r="673" customHeight="1" spans="1:8">
      <c r="A673" s="36">
        <v>669</v>
      </c>
      <c r="B673" s="23" t="s">
        <v>2983</v>
      </c>
      <c r="C673" s="23" t="s">
        <v>1986</v>
      </c>
      <c r="D673" s="22">
        <v>6.84</v>
      </c>
      <c r="E673" s="22">
        <v>6.84</v>
      </c>
      <c r="F673" s="191">
        <v>179.53</v>
      </c>
      <c r="G673" s="191">
        <f t="shared" si="10"/>
        <v>1227.99</v>
      </c>
      <c r="H673" s="22" t="s">
        <v>2964</v>
      </c>
    </row>
    <row r="674" customHeight="1" spans="1:8">
      <c r="A674" s="36">
        <v>670</v>
      </c>
      <c r="B674" s="23" t="s">
        <v>2984</v>
      </c>
      <c r="C674" s="23" t="s">
        <v>1883</v>
      </c>
      <c r="D674" s="22">
        <v>4.68</v>
      </c>
      <c r="E674" s="22">
        <v>4.68</v>
      </c>
      <c r="F674" s="191">
        <v>179.53</v>
      </c>
      <c r="G674" s="191">
        <f t="shared" si="10"/>
        <v>840.2</v>
      </c>
      <c r="H674" s="22" t="s">
        <v>2964</v>
      </c>
    </row>
    <row r="675" customHeight="1" spans="1:8">
      <c r="A675" s="36">
        <v>671</v>
      </c>
      <c r="B675" s="23" t="s">
        <v>2985</v>
      </c>
      <c r="C675" s="23" t="s">
        <v>1866</v>
      </c>
      <c r="D675" s="22">
        <v>3.14</v>
      </c>
      <c r="E675" s="22">
        <v>3.14</v>
      </c>
      <c r="F675" s="191">
        <v>179.53</v>
      </c>
      <c r="G675" s="191">
        <f t="shared" si="10"/>
        <v>563.72</v>
      </c>
      <c r="H675" s="22" t="s">
        <v>2964</v>
      </c>
    </row>
    <row r="676" customHeight="1" spans="1:8">
      <c r="A676" s="36">
        <v>672</v>
      </c>
      <c r="B676" s="23" t="s">
        <v>2191</v>
      </c>
      <c r="C676" s="23" t="s">
        <v>1874</v>
      </c>
      <c r="D676" s="22">
        <v>3.65</v>
      </c>
      <c r="E676" s="22">
        <v>3.65</v>
      </c>
      <c r="F676" s="191">
        <v>179.53</v>
      </c>
      <c r="G676" s="191">
        <f t="shared" si="10"/>
        <v>655.28</v>
      </c>
      <c r="H676" s="22" t="s">
        <v>2964</v>
      </c>
    </row>
    <row r="677" customHeight="1" spans="1:8">
      <c r="A677" s="36">
        <v>673</v>
      </c>
      <c r="B677" s="23" t="s">
        <v>2986</v>
      </c>
      <c r="C677" s="23" t="s">
        <v>1872</v>
      </c>
      <c r="D677" s="22">
        <v>1.96</v>
      </c>
      <c r="E677" s="22">
        <v>1.96</v>
      </c>
      <c r="F677" s="191">
        <v>179.53</v>
      </c>
      <c r="G677" s="191">
        <f t="shared" si="10"/>
        <v>351.88</v>
      </c>
      <c r="H677" s="22" t="s">
        <v>2964</v>
      </c>
    </row>
    <row r="678" customHeight="1" spans="1:8">
      <c r="A678" s="36">
        <v>674</v>
      </c>
      <c r="B678" s="23" t="s">
        <v>2987</v>
      </c>
      <c r="C678" s="23" t="s">
        <v>1922</v>
      </c>
      <c r="D678" s="22">
        <v>4.17</v>
      </c>
      <c r="E678" s="22">
        <v>4.17</v>
      </c>
      <c r="F678" s="191">
        <v>179.53</v>
      </c>
      <c r="G678" s="191">
        <f t="shared" si="10"/>
        <v>748.64</v>
      </c>
      <c r="H678" s="22" t="s">
        <v>2964</v>
      </c>
    </row>
    <row r="679" customHeight="1" spans="1:8">
      <c r="A679" s="36">
        <v>675</v>
      </c>
      <c r="B679" s="23" t="s">
        <v>2988</v>
      </c>
      <c r="C679" s="23" t="s">
        <v>1888</v>
      </c>
      <c r="D679" s="22">
        <v>4.01</v>
      </c>
      <c r="E679" s="22">
        <v>4.01</v>
      </c>
      <c r="F679" s="191">
        <v>179.53</v>
      </c>
      <c r="G679" s="191">
        <f t="shared" si="10"/>
        <v>719.92</v>
      </c>
      <c r="H679" s="22" t="s">
        <v>2964</v>
      </c>
    </row>
    <row r="680" customHeight="1" spans="1:8">
      <c r="A680" s="36">
        <v>676</v>
      </c>
      <c r="B680" s="23" t="s">
        <v>2989</v>
      </c>
      <c r="C680" s="23" t="s">
        <v>1880</v>
      </c>
      <c r="D680" s="22">
        <v>2.09</v>
      </c>
      <c r="E680" s="22">
        <v>2.09</v>
      </c>
      <c r="F680" s="191">
        <v>179.53</v>
      </c>
      <c r="G680" s="191">
        <f t="shared" si="10"/>
        <v>375.22</v>
      </c>
      <c r="H680" s="22" t="s">
        <v>2964</v>
      </c>
    </row>
    <row r="681" customHeight="1" spans="1:8">
      <c r="A681" s="36">
        <v>677</v>
      </c>
      <c r="B681" s="23" t="s">
        <v>2990</v>
      </c>
      <c r="C681" s="23" t="s">
        <v>2717</v>
      </c>
      <c r="D681" s="22">
        <v>3.24</v>
      </c>
      <c r="E681" s="22">
        <v>3.24</v>
      </c>
      <c r="F681" s="191">
        <v>179.53</v>
      </c>
      <c r="G681" s="191">
        <f t="shared" si="10"/>
        <v>581.68</v>
      </c>
      <c r="H681" s="22" t="s">
        <v>2964</v>
      </c>
    </row>
    <row r="682" customHeight="1" spans="1:8">
      <c r="A682" s="36">
        <v>678</v>
      </c>
      <c r="B682" s="23" t="s">
        <v>2597</v>
      </c>
      <c r="C682" s="23" t="s">
        <v>2087</v>
      </c>
      <c r="D682" s="22">
        <v>5.27</v>
      </c>
      <c r="E682" s="22">
        <v>5.27</v>
      </c>
      <c r="F682" s="191">
        <v>179.53</v>
      </c>
      <c r="G682" s="191">
        <f t="shared" si="10"/>
        <v>946.12</v>
      </c>
      <c r="H682" s="22" t="s">
        <v>2964</v>
      </c>
    </row>
    <row r="683" customHeight="1" spans="1:8">
      <c r="A683" s="36">
        <v>679</v>
      </c>
      <c r="B683" s="23" t="s">
        <v>2991</v>
      </c>
      <c r="C683" s="23" t="s">
        <v>2115</v>
      </c>
      <c r="D683" s="22">
        <v>0.83</v>
      </c>
      <c r="E683" s="22">
        <v>0.83</v>
      </c>
      <c r="F683" s="191">
        <v>179.53</v>
      </c>
      <c r="G683" s="191">
        <f t="shared" si="10"/>
        <v>149.01</v>
      </c>
      <c r="H683" s="22" t="s">
        <v>2964</v>
      </c>
    </row>
    <row r="684" customHeight="1" spans="1:8">
      <c r="A684" s="36">
        <v>680</v>
      </c>
      <c r="B684" s="23" t="s">
        <v>2992</v>
      </c>
      <c r="C684" s="23" t="s">
        <v>1876</v>
      </c>
      <c r="D684" s="22">
        <v>5.09</v>
      </c>
      <c r="E684" s="22">
        <v>5.09</v>
      </c>
      <c r="F684" s="191">
        <v>179.53</v>
      </c>
      <c r="G684" s="191">
        <f t="shared" si="10"/>
        <v>913.81</v>
      </c>
      <c r="H684" s="22" t="s">
        <v>2964</v>
      </c>
    </row>
    <row r="685" s="76" customFormat="1" customHeight="1" spans="1:8">
      <c r="A685" s="36">
        <v>681</v>
      </c>
      <c r="B685" s="23" t="s">
        <v>2993</v>
      </c>
      <c r="C685" s="23" t="s">
        <v>2994</v>
      </c>
      <c r="D685" s="22">
        <v>6.87</v>
      </c>
      <c r="E685" s="22">
        <v>6.87</v>
      </c>
      <c r="F685" s="191">
        <v>179.53</v>
      </c>
      <c r="G685" s="191">
        <f t="shared" si="10"/>
        <v>1233.37</v>
      </c>
      <c r="H685" s="22" t="s">
        <v>2964</v>
      </c>
    </row>
    <row r="686" customHeight="1" spans="1:8">
      <c r="A686" s="36">
        <v>682</v>
      </c>
      <c r="B686" s="23" t="s">
        <v>2995</v>
      </c>
      <c r="C686" s="23" t="s">
        <v>1864</v>
      </c>
      <c r="D686" s="22">
        <v>5.91</v>
      </c>
      <c r="E686" s="22">
        <v>5.91</v>
      </c>
      <c r="F686" s="191">
        <v>179.53</v>
      </c>
      <c r="G686" s="191">
        <f t="shared" si="10"/>
        <v>1061.02</v>
      </c>
      <c r="H686" s="22" t="s">
        <v>2964</v>
      </c>
    </row>
    <row r="687" customHeight="1" spans="1:8">
      <c r="A687" s="36">
        <v>683</v>
      </c>
      <c r="B687" s="23" t="s">
        <v>2383</v>
      </c>
      <c r="C687" s="23" t="s">
        <v>1894</v>
      </c>
      <c r="D687" s="22">
        <v>1.55</v>
      </c>
      <c r="E687" s="22">
        <v>1.55</v>
      </c>
      <c r="F687" s="191">
        <v>179.53</v>
      </c>
      <c r="G687" s="191">
        <f t="shared" si="10"/>
        <v>278.27</v>
      </c>
      <c r="H687" s="22" t="s">
        <v>2964</v>
      </c>
    </row>
    <row r="688" customHeight="1" spans="1:8">
      <c r="A688" s="36">
        <v>684</v>
      </c>
      <c r="B688" s="23" t="s">
        <v>2996</v>
      </c>
      <c r="C688" s="23" t="s">
        <v>1968</v>
      </c>
      <c r="D688" s="22">
        <v>3.33</v>
      </c>
      <c r="E688" s="22">
        <v>3.33</v>
      </c>
      <c r="F688" s="191">
        <v>179.53</v>
      </c>
      <c r="G688" s="191">
        <f t="shared" si="10"/>
        <v>597.83</v>
      </c>
      <c r="H688" s="22" t="s">
        <v>2964</v>
      </c>
    </row>
    <row r="689" customHeight="1" spans="1:8">
      <c r="A689" s="36">
        <v>685</v>
      </c>
      <c r="B689" s="23" t="s">
        <v>2997</v>
      </c>
      <c r="C689" s="23" t="s">
        <v>1929</v>
      </c>
      <c r="D689" s="22">
        <v>0.89</v>
      </c>
      <c r="E689" s="22">
        <v>0.89</v>
      </c>
      <c r="F689" s="191">
        <v>179.53</v>
      </c>
      <c r="G689" s="191">
        <f t="shared" si="10"/>
        <v>159.78</v>
      </c>
      <c r="H689" s="22" t="s">
        <v>2964</v>
      </c>
    </row>
    <row r="690" customHeight="1" spans="1:8">
      <c r="A690" s="36">
        <v>686</v>
      </c>
      <c r="B690" s="23" t="s">
        <v>2998</v>
      </c>
      <c r="C690" s="23" t="s">
        <v>1914</v>
      </c>
      <c r="D690" s="22">
        <v>6.31</v>
      </c>
      <c r="E690" s="22">
        <v>6.31</v>
      </c>
      <c r="F690" s="191">
        <v>179.53</v>
      </c>
      <c r="G690" s="191">
        <f t="shared" si="10"/>
        <v>1132.83</v>
      </c>
      <c r="H690" s="22" t="s">
        <v>2964</v>
      </c>
    </row>
    <row r="691" customHeight="1" spans="1:8">
      <c r="A691" s="36">
        <v>687</v>
      </c>
      <c r="B691" s="23" t="s">
        <v>2999</v>
      </c>
      <c r="C691" s="23" t="s">
        <v>2115</v>
      </c>
      <c r="D691" s="22">
        <v>6.14</v>
      </c>
      <c r="E691" s="22">
        <v>6.14</v>
      </c>
      <c r="F691" s="191">
        <v>179.53</v>
      </c>
      <c r="G691" s="191">
        <f t="shared" si="10"/>
        <v>1102.31</v>
      </c>
      <c r="H691" s="22" t="s">
        <v>2964</v>
      </c>
    </row>
    <row r="692" customHeight="1" spans="1:8">
      <c r="A692" s="36">
        <v>688</v>
      </c>
      <c r="B692" s="23" t="s">
        <v>3000</v>
      </c>
      <c r="C692" s="23" t="s">
        <v>1919</v>
      </c>
      <c r="D692" s="22">
        <v>6.42</v>
      </c>
      <c r="E692" s="22">
        <v>6.42</v>
      </c>
      <c r="F692" s="191">
        <v>179.53</v>
      </c>
      <c r="G692" s="191">
        <f t="shared" si="10"/>
        <v>1152.58</v>
      </c>
      <c r="H692" s="22" t="s">
        <v>2964</v>
      </c>
    </row>
    <row r="693" customHeight="1" spans="1:8">
      <c r="A693" s="36">
        <v>689</v>
      </c>
      <c r="B693" s="23" t="s">
        <v>3001</v>
      </c>
      <c r="C693" s="23" t="s">
        <v>1898</v>
      </c>
      <c r="D693" s="22">
        <v>1.79</v>
      </c>
      <c r="E693" s="22">
        <v>1.79</v>
      </c>
      <c r="F693" s="191">
        <v>179.53</v>
      </c>
      <c r="G693" s="191">
        <f t="shared" si="10"/>
        <v>321.36</v>
      </c>
      <c r="H693" s="22" t="s">
        <v>2964</v>
      </c>
    </row>
    <row r="694" customHeight="1" spans="1:8">
      <c r="A694" s="36">
        <v>690</v>
      </c>
      <c r="B694" s="23" t="s">
        <v>3002</v>
      </c>
      <c r="C694" s="23" t="s">
        <v>1954</v>
      </c>
      <c r="D694" s="22">
        <v>0.74</v>
      </c>
      <c r="E694" s="22">
        <v>0.74</v>
      </c>
      <c r="F694" s="191">
        <v>179.53</v>
      </c>
      <c r="G694" s="191">
        <f t="shared" si="10"/>
        <v>132.85</v>
      </c>
      <c r="H694" s="22" t="s">
        <v>2964</v>
      </c>
    </row>
    <row r="695" customHeight="1" spans="1:8">
      <c r="A695" s="36">
        <v>691</v>
      </c>
      <c r="B695" s="23" t="s">
        <v>3003</v>
      </c>
      <c r="C695" s="23" t="s">
        <v>1903</v>
      </c>
      <c r="D695" s="22">
        <v>0.88</v>
      </c>
      <c r="E695" s="22">
        <v>0.88</v>
      </c>
      <c r="F695" s="191">
        <v>179.53</v>
      </c>
      <c r="G695" s="191">
        <f t="shared" si="10"/>
        <v>157.99</v>
      </c>
      <c r="H695" s="22" t="s">
        <v>2964</v>
      </c>
    </row>
    <row r="696" customHeight="1" spans="1:8">
      <c r="A696" s="36">
        <v>692</v>
      </c>
      <c r="B696" s="23" t="s">
        <v>3004</v>
      </c>
      <c r="C696" s="23" t="s">
        <v>1929</v>
      </c>
      <c r="D696" s="22">
        <v>4.99</v>
      </c>
      <c r="E696" s="22">
        <v>4.99</v>
      </c>
      <c r="F696" s="191">
        <v>179.53</v>
      </c>
      <c r="G696" s="191">
        <f t="shared" si="10"/>
        <v>895.85</v>
      </c>
      <c r="H696" s="22" t="s">
        <v>2964</v>
      </c>
    </row>
    <row r="697" customHeight="1" spans="1:8">
      <c r="A697" s="36">
        <v>693</v>
      </c>
      <c r="B697" s="23" t="s">
        <v>3005</v>
      </c>
      <c r="C697" s="23" t="s">
        <v>1986</v>
      </c>
      <c r="D697" s="22">
        <v>0.91</v>
      </c>
      <c r="E697" s="22">
        <v>0.91</v>
      </c>
      <c r="F697" s="191">
        <v>179.53</v>
      </c>
      <c r="G697" s="191">
        <f t="shared" si="10"/>
        <v>163.37</v>
      </c>
      <c r="H697" s="22" t="s">
        <v>2964</v>
      </c>
    </row>
    <row r="698" customHeight="1" spans="1:8">
      <c r="A698" s="36">
        <v>694</v>
      </c>
      <c r="B698" s="23" t="s">
        <v>3006</v>
      </c>
      <c r="C698" s="23" t="s">
        <v>1880</v>
      </c>
      <c r="D698" s="22">
        <v>6.83</v>
      </c>
      <c r="E698" s="22">
        <v>6.83</v>
      </c>
      <c r="F698" s="191">
        <v>179.53</v>
      </c>
      <c r="G698" s="191">
        <f t="shared" si="10"/>
        <v>1226.19</v>
      </c>
      <c r="H698" s="22" t="s">
        <v>2964</v>
      </c>
    </row>
    <row r="699" customHeight="1" spans="1:8">
      <c r="A699" s="36">
        <v>695</v>
      </c>
      <c r="B699" s="23" t="s">
        <v>3007</v>
      </c>
      <c r="C699" s="23" t="s">
        <v>1894</v>
      </c>
      <c r="D699" s="22">
        <v>3.1</v>
      </c>
      <c r="E699" s="22">
        <v>3.1</v>
      </c>
      <c r="F699" s="191">
        <v>179.53</v>
      </c>
      <c r="G699" s="191">
        <f t="shared" si="10"/>
        <v>556.54</v>
      </c>
      <c r="H699" s="22" t="s">
        <v>2964</v>
      </c>
    </row>
    <row r="700" customHeight="1" spans="1:8">
      <c r="A700" s="50" t="s">
        <v>349</v>
      </c>
      <c r="B700" s="51"/>
      <c r="C700" s="195"/>
      <c r="D700" s="27">
        <f t="shared" ref="D700:G700" si="11">SUM(D5:D699)</f>
        <v>2309.79</v>
      </c>
      <c r="E700" s="27">
        <f t="shared" si="11"/>
        <v>2307.75</v>
      </c>
      <c r="F700" s="27"/>
      <c r="G700" s="27">
        <f t="shared" si="11"/>
        <v>414310.41</v>
      </c>
      <c r="H700" s="27"/>
    </row>
  </sheetData>
  <mergeCells count="3">
    <mergeCell ref="A1:H1"/>
    <mergeCell ref="A2:H2"/>
    <mergeCell ref="A700:B700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9"/>
  <sheetViews>
    <sheetView workbookViewId="0">
      <selection activeCell="A2" sqref="A2:H2"/>
    </sheetView>
  </sheetViews>
  <sheetFormatPr defaultColWidth="9" defaultRowHeight="13.5" outlineLevelCol="7"/>
  <cols>
    <col min="1" max="1" width="6.5" style="2" customWidth="1"/>
    <col min="2" max="2" width="14.4416666666667" style="2" customWidth="1"/>
    <col min="3" max="3" width="24" style="2" customWidth="1"/>
    <col min="4" max="4" width="17.125" style="184" customWidth="1"/>
    <col min="5" max="5" width="15" style="184" customWidth="1"/>
    <col min="6" max="6" width="14.875" style="184" customWidth="1"/>
    <col min="7" max="7" width="15.5" style="184" customWidth="1"/>
    <col min="8" max="8" width="18.5" style="2" customWidth="1"/>
    <col min="9" max="16382" width="9" style="2"/>
    <col min="16383" max="16384" width="9" style="16"/>
  </cols>
  <sheetData>
    <row r="1" s="2" customFormat="1" ht="45" customHeight="1" spans="1:8">
      <c r="A1" s="4" t="s">
        <v>0</v>
      </c>
      <c r="B1" s="4"/>
      <c r="C1" s="4"/>
      <c r="D1" s="5"/>
      <c r="E1" s="5"/>
      <c r="F1" s="5"/>
      <c r="G1" s="5"/>
      <c r="H1" s="4"/>
    </row>
    <row r="2" s="2" customFormat="1" ht="72" customHeight="1" spans="1:8">
      <c r="A2" s="6" t="s">
        <v>3008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2" customFormat="1" ht="45" customHeight="1" spans="1:8">
      <c r="A4" s="22" t="s">
        <v>3</v>
      </c>
      <c r="B4" s="22" t="s">
        <v>4</v>
      </c>
      <c r="C4" s="22" t="s">
        <v>5</v>
      </c>
      <c r="D4" s="45" t="s">
        <v>6</v>
      </c>
      <c r="E4" s="45" t="s">
        <v>7</v>
      </c>
      <c r="F4" s="39" t="s">
        <v>8</v>
      </c>
      <c r="G4" s="39" t="s">
        <v>9</v>
      </c>
      <c r="H4" s="22" t="s">
        <v>10</v>
      </c>
    </row>
    <row r="5" s="2" customFormat="1" ht="19" customHeight="1" spans="1:8">
      <c r="A5" s="22">
        <v>1</v>
      </c>
      <c r="B5" s="23" t="s">
        <v>3009</v>
      </c>
      <c r="C5" s="21" t="s">
        <v>1991</v>
      </c>
      <c r="D5" s="45">
        <v>4.48</v>
      </c>
      <c r="E5" s="45">
        <v>4.48</v>
      </c>
      <c r="F5" s="45">
        <v>179.53</v>
      </c>
      <c r="G5" s="45">
        <v>804.29</v>
      </c>
      <c r="H5" s="22" t="s">
        <v>3010</v>
      </c>
    </row>
    <row r="6" s="2" customFormat="1" ht="19" customHeight="1" spans="1:8">
      <c r="A6" s="22">
        <v>2</v>
      </c>
      <c r="B6" s="23" t="s">
        <v>2355</v>
      </c>
      <c r="C6" s="21" t="s">
        <v>1860</v>
      </c>
      <c r="D6" s="45">
        <v>1.33</v>
      </c>
      <c r="E6" s="45">
        <v>1.33</v>
      </c>
      <c r="F6" s="45">
        <v>179.53</v>
      </c>
      <c r="G6" s="45">
        <v>238.77</v>
      </c>
      <c r="H6" s="22" t="s">
        <v>3010</v>
      </c>
    </row>
    <row r="7" s="2" customFormat="1" ht="19" customHeight="1" spans="1:8">
      <c r="A7" s="22">
        <v>3</v>
      </c>
      <c r="B7" s="23" t="s">
        <v>3011</v>
      </c>
      <c r="C7" s="21" t="s">
        <v>1986</v>
      </c>
      <c r="D7" s="45">
        <v>3.04</v>
      </c>
      <c r="E7" s="45">
        <v>3.04</v>
      </c>
      <c r="F7" s="45">
        <v>179.53</v>
      </c>
      <c r="G7" s="45">
        <v>545.77</v>
      </c>
      <c r="H7" s="22" t="s">
        <v>3010</v>
      </c>
    </row>
    <row r="8" s="2" customFormat="1" ht="19" customHeight="1" spans="1:8">
      <c r="A8" s="22">
        <v>4</v>
      </c>
      <c r="B8" s="23" t="s">
        <v>3012</v>
      </c>
      <c r="C8" s="21" t="s">
        <v>1989</v>
      </c>
      <c r="D8" s="45">
        <v>2.39</v>
      </c>
      <c r="E8" s="45">
        <v>2.39</v>
      </c>
      <c r="F8" s="45">
        <v>179.53</v>
      </c>
      <c r="G8" s="45">
        <v>429.08</v>
      </c>
      <c r="H8" s="22" t="s">
        <v>3010</v>
      </c>
    </row>
    <row r="9" s="2" customFormat="1" ht="19" customHeight="1" spans="1:8">
      <c r="A9" s="22">
        <v>5</v>
      </c>
      <c r="B9" s="23" t="s">
        <v>3013</v>
      </c>
      <c r="C9" s="21" t="s">
        <v>1890</v>
      </c>
      <c r="D9" s="45">
        <v>2.17</v>
      </c>
      <c r="E9" s="45">
        <v>2.17</v>
      </c>
      <c r="F9" s="45">
        <v>179.53</v>
      </c>
      <c r="G9" s="45">
        <v>389.58</v>
      </c>
      <c r="H9" s="22" t="s">
        <v>3010</v>
      </c>
    </row>
    <row r="10" s="2" customFormat="1" ht="19" customHeight="1" spans="1:8">
      <c r="A10" s="22">
        <v>6</v>
      </c>
      <c r="B10" s="23" t="s">
        <v>3014</v>
      </c>
      <c r="C10" s="21" t="s">
        <v>1888</v>
      </c>
      <c r="D10" s="45">
        <v>2.64</v>
      </c>
      <c r="E10" s="45">
        <v>2.64</v>
      </c>
      <c r="F10" s="45">
        <v>179.53</v>
      </c>
      <c r="G10" s="45">
        <v>473.96</v>
      </c>
      <c r="H10" s="22" t="s">
        <v>3010</v>
      </c>
    </row>
    <row r="11" s="2" customFormat="1" ht="19" customHeight="1" spans="1:8">
      <c r="A11" s="22">
        <v>7</v>
      </c>
      <c r="B11" s="23" t="s">
        <v>2483</v>
      </c>
      <c r="C11" s="21" t="s">
        <v>1914</v>
      </c>
      <c r="D11" s="45">
        <v>2.68</v>
      </c>
      <c r="E11" s="45">
        <v>2.68</v>
      </c>
      <c r="F11" s="45">
        <v>179.53</v>
      </c>
      <c r="G11" s="45">
        <v>481.14</v>
      </c>
      <c r="H11" s="22" t="s">
        <v>3010</v>
      </c>
    </row>
    <row r="12" s="2" customFormat="1" ht="19" customHeight="1" spans="1:8">
      <c r="A12" s="22">
        <v>8</v>
      </c>
      <c r="B12" s="23" t="s">
        <v>3015</v>
      </c>
      <c r="C12" s="21" t="s">
        <v>1903</v>
      </c>
      <c r="D12" s="45">
        <v>3.27</v>
      </c>
      <c r="E12" s="45">
        <v>3.27</v>
      </c>
      <c r="F12" s="45">
        <v>179.53</v>
      </c>
      <c r="G12" s="45">
        <v>587.06</v>
      </c>
      <c r="H12" s="22" t="s">
        <v>3010</v>
      </c>
    </row>
    <row r="13" s="2" customFormat="1" ht="19" customHeight="1" spans="1:8">
      <c r="A13" s="22">
        <v>9</v>
      </c>
      <c r="B13" s="23" t="s">
        <v>3016</v>
      </c>
      <c r="C13" s="21" t="s">
        <v>1945</v>
      </c>
      <c r="D13" s="45">
        <v>0.95</v>
      </c>
      <c r="E13" s="45">
        <v>0.95</v>
      </c>
      <c r="F13" s="45">
        <v>179.53</v>
      </c>
      <c r="G13" s="45">
        <v>170.55</v>
      </c>
      <c r="H13" s="22" t="s">
        <v>3010</v>
      </c>
    </row>
    <row r="14" s="2" customFormat="1" ht="19" customHeight="1" spans="1:8">
      <c r="A14" s="22">
        <v>10</v>
      </c>
      <c r="B14" s="23" t="s">
        <v>3017</v>
      </c>
      <c r="C14" s="21" t="s">
        <v>1922</v>
      </c>
      <c r="D14" s="45">
        <v>3.14</v>
      </c>
      <c r="E14" s="45">
        <v>3.14</v>
      </c>
      <c r="F14" s="45">
        <v>179.53</v>
      </c>
      <c r="G14" s="45">
        <v>563.72</v>
      </c>
      <c r="H14" s="22" t="s">
        <v>3010</v>
      </c>
    </row>
    <row r="15" s="2" customFormat="1" ht="19" customHeight="1" spans="1:8">
      <c r="A15" s="22">
        <v>11</v>
      </c>
      <c r="B15" s="23" t="s">
        <v>3018</v>
      </c>
      <c r="C15" s="21" t="s">
        <v>1864</v>
      </c>
      <c r="D15" s="45">
        <v>1.78</v>
      </c>
      <c r="E15" s="45">
        <v>1.78</v>
      </c>
      <c r="F15" s="45">
        <v>179.53</v>
      </c>
      <c r="G15" s="45">
        <v>319.56</v>
      </c>
      <c r="H15" s="22" t="s">
        <v>3010</v>
      </c>
    </row>
    <row r="16" s="2" customFormat="1" ht="19" customHeight="1" spans="1:8">
      <c r="A16" s="22">
        <v>12</v>
      </c>
      <c r="B16" s="23" t="s">
        <v>3019</v>
      </c>
      <c r="C16" s="21" t="s">
        <v>1880</v>
      </c>
      <c r="D16" s="45">
        <v>1.71</v>
      </c>
      <c r="E16" s="45">
        <v>1.71</v>
      </c>
      <c r="F16" s="45">
        <v>179.53</v>
      </c>
      <c r="G16" s="45">
        <v>307</v>
      </c>
      <c r="H16" s="22" t="s">
        <v>3010</v>
      </c>
    </row>
    <row r="17" s="2" customFormat="1" ht="19" customHeight="1" spans="1:8">
      <c r="A17" s="22">
        <v>13</v>
      </c>
      <c r="B17" s="23" t="s">
        <v>3020</v>
      </c>
      <c r="C17" s="21" t="s">
        <v>1898</v>
      </c>
      <c r="D17" s="45">
        <v>1.1</v>
      </c>
      <c r="E17" s="45">
        <v>1.1</v>
      </c>
      <c r="F17" s="45">
        <v>179.53</v>
      </c>
      <c r="G17" s="45">
        <v>197.48</v>
      </c>
      <c r="H17" s="22" t="s">
        <v>3010</v>
      </c>
    </row>
    <row r="18" s="2" customFormat="1" ht="19" customHeight="1" spans="1:8">
      <c r="A18" s="22">
        <v>14</v>
      </c>
      <c r="B18" s="23" t="s">
        <v>3021</v>
      </c>
      <c r="C18" s="21" t="s">
        <v>1864</v>
      </c>
      <c r="D18" s="45">
        <v>1.45</v>
      </c>
      <c r="E18" s="45">
        <v>1.45</v>
      </c>
      <c r="F18" s="45">
        <v>179.53</v>
      </c>
      <c r="G18" s="45">
        <v>260.32</v>
      </c>
      <c r="H18" s="22" t="s">
        <v>3010</v>
      </c>
    </row>
    <row r="19" s="2" customFormat="1" ht="19" customHeight="1" spans="1:8">
      <c r="A19" s="22">
        <v>15</v>
      </c>
      <c r="B19" s="23" t="s">
        <v>3022</v>
      </c>
      <c r="C19" s="21" t="s">
        <v>1876</v>
      </c>
      <c r="D19" s="45">
        <v>4.05</v>
      </c>
      <c r="E19" s="45">
        <v>4.05</v>
      </c>
      <c r="F19" s="45">
        <v>179.53</v>
      </c>
      <c r="G19" s="45">
        <v>727.1</v>
      </c>
      <c r="H19" s="22" t="s">
        <v>3010</v>
      </c>
    </row>
    <row r="20" s="2" customFormat="1" ht="19" customHeight="1" spans="1:8">
      <c r="A20" s="22">
        <v>16</v>
      </c>
      <c r="B20" s="23" t="s">
        <v>3023</v>
      </c>
      <c r="C20" s="21" t="s">
        <v>1866</v>
      </c>
      <c r="D20" s="45">
        <v>0.94</v>
      </c>
      <c r="E20" s="45">
        <v>0.94</v>
      </c>
      <c r="F20" s="45">
        <v>179.53</v>
      </c>
      <c r="G20" s="45">
        <v>168.76</v>
      </c>
      <c r="H20" s="22" t="s">
        <v>3010</v>
      </c>
    </row>
    <row r="21" s="2" customFormat="1" ht="19" customHeight="1" spans="1:8">
      <c r="A21" s="22">
        <v>17</v>
      </c>
      <c r="B21" s="23" t="s">
        <v>3024</v>
      </c>
      <c r="C21" s="21" t="s">
        <v>1880</v>
      </c>
      <c r="D21" s="45">
        <v>1.52</v>
      </c>
      <c r="E21" s="45">
        <v>1.52</v>
      </c>
      <c r="F21" s="45">
        <v>179.53</v>
      </c>
      <c r="G21" s="45">
        <v>272.89</v>
      </c>
      <c r="H21" s="22" t="s">
        <v>3010</v>
      </c>
    </row>
    <row r="22" s="2" customFormat="1" ht="19" customHeight="1" spans="1:8">
      <c r="A22" s="22">
        <v>18</v>
      </c>
      <c r="B22" s="23" t="s">
        <v>3025</v>
      </c>
      <c r="C22" s="21" t="s">
        <v>1956</v>
      </c>
      <c r="D22" s="45">
        <v>1.17</v>
      </c>
      <c r="E22" s="45">
        <v>1.17</v>
      </c>
      <c r="F22" s="45">
        <v>179.53</v>
      </c>
      <c r="G22" s="45">
        <v>210.05</v>
      </c>
      <c r="H22" s="22" t="s">
        <v>3010</v>
      </c>
    </row>
    <row r="23" s="2" customFormat="1" ht="19" customHeight="1" spans="1:8">
      <c r="A23" s="22">
        <v>19</v>
      </c>
      <c r="B23" s="23" t="s">
        <v>3026</v>
      </c>
      <c r="C23" s="21" t="s">
        <v>1888</v>
      </c>
      <c r="D23" s="45">
        <v>2.37</v>
      </c>
      <c r="E23" s="45">
        <v>2.37</v>
      </c>
      <c r="F23" s="45">
        <v>179.53</v>
      </c>
      <c r="G23" s="45">
        <v>425.49</v>
      </c>
      <c r="H23" s="22" t="s">
        <v>3010</v>
      </c>
    </row>
    <row r="24" s="2" customFormat="1" ht="19" customHeight="1" spans="1:8">
      <c r="A24" s="22">
        <v>20</v>
      </c>
      <c r="B24" s="23" t="s">
        <v>3027</v>
      </c>
      <c r="C24" s="21" t="s">
        <v>1914</v>
      </c>
      <c r="D24" s="45">
        <v>1.19</v>
      </c>
      <c r="E24" s="45">
        <v>1.19</v>
      </c>
      <c r="F24" s="45">
        <v>179.53</v>
      </c>
      <c r="G24" s="45">
        <v>213.64</v>
      </c>
      <c r="H24" s="22" t="s">
        <v>3010</v>
      </c>
    </row>
    <row r="25" s="2" customFormat="1" ht="19" customHeight="1" spans="1:8">
      <c r="A25" s="22">
        <v>21</v>
      </c>
      <c r="B25" s="23" t="s">
        <v>3028</v>
      </c>
      <c r="C25" s="21" t="s">
        <v>1914</v>
      </c>
      <c r="D25" s="45">
        <v>2.5</v>
      </c>
      <c r="E25" s="45">
        <v>2.5</v>
      </c>
      <c r="F25" s="45">
        <v>179.53</v>
      </c>
      <c r="G25" s="45">
        <v>448.83</v>
      </c>
      <c r="H25" s="22" t="s">
        <v>3010</v>
      </c>
    </row>
    <row r="26" s="2" customFormat="1" ht="19" customHeight="1" spans="1:8">
      <c r="A26" s="22">
        <v>22</v>
      </c>
      <c r="B26" s="23" t="s">
        <v>3029</v>
      </c>
      <c r="C26" s="21" t="s">
        <v>1903</v>
      </c>
      <c r="D26" s="45">
        <v>2.27</v>
      </c>
      <c r="E26" s="45">
        <v>2.27</v>
      </c>
      <c r="F26" s="45">
        <v>179.53</v>
      </c>
      <c r="G26" s="45">
        <v>407.53</v>
      </c>
      <c r="H26" s="22" t="s">
        <v>3010</v>
      </c>
    </row>
    <row r="27" s="2" customFormat="1" ht="19" customHeight="1" spans="1:8">
      <c r="A27" s="22">
        <v>23</v>
      </c>
      <c r="B27" s="23" t="s">
        <v>3030</v>
      </c>
      <c r="C27" s="21" t="s">
        <v>1894</v>
      </c>
      <c r="D27" s="45">
        <v>0.58</v>
      </c>
      <c r="E27" s="45">
        <v>0.58</v>
      </c>
      <c r="F27" s="45">
        <v>179.53</v>
      </c>
      <c r="G27" s="45">
        <v>104.13</v>
      </c>
      <c r="H27" s="22" t="s">
        <v>3010</v>
      </c>
    </row>
    <row r="28" s="2" customFormat="1" ht="19" customHeight="1" spans="1:8">
      <c r="A28" s="22">
        <v>24</v>
      </c>
      <c r="B28" s="23" t="s">
        <v>3031</v>
      </c>
      <c r="C28" s="21" t="s">
        <v>1880</v>
      </c>
      <c r="D28" s="45">
        <v>0.56</v>
      </c>
      <c r="E28" s="45">
        <v>0.56</v>
      </c>
      <c r="F28" s="45">
        <v>179.53</v>
      </c>
      <c r="G28" s="45">
        <v>100.54</v>
      </c>
      <c r="H28" s="22" t="s">
        <v>3010</v>
      </c>
    </row>
    <row r="29" s="2" customFormat="1" ht="19" customHeight="1" spans="1:8">
      <c r="A29" s="22">
        <v>25</v>
      </c>
      <c r="B29" s="23" t="s">
        <v>3032</v>
      </c>
      <c r="C29" s="21" t="s">
        <v>1929</v>
      </c>
      <c r="D29" s="45">
        <v>3.65</v>
      </c>
      <c r="E29" s="45">
        <v>3.65</v>
      </c>
      <c r="F29" s="45">
        <v>179.53</v>
      </c>
      <c r="G29" s="45">
        <v>655.28</v>
      </c>
      <c r="H29" s="22" t="s">
        <v>3010</v>
      </c>
    </row>
    <row r="30" s="2" customFormat="1" ht="19" customHeight="1" spans="1:8">
      <c r="A30" s="22">
        <v>26</v>
      </c>
      <c r="B30" s="23" t="s">
        <v>3033</v>
      </c>
      <c r="C30" s="21" t="s">
        <v>1945</v>
      </c>
      <c r="D30" s="45">
        <v>0.97</v>
      </c>
      <c r="E30" s="45">
        <v>0.97</v>
      </c>
      <c r="F30" s="45">
        <v>179.53</v>
      </c>
      <c r="G30" s="45">
        <v>174.14</v>
      </c>
      <c r="H30" s="22" t="s">
        <v>3010</v>
      </c>
    </row>
    <row r="31" s="2" customFormat="1" ht="19" customHeight="1" spans="1:8">
      <c r="A31" s="22">
        <v>27</v>
      </c>
      <c r="B31" s="23" t="s">
        <v>3034</v>
      </c>
      <c r="C31" s="21" t="s">
        <v>1922</v>
      </c>
      <c r="D31" s="45">
        <v>2.32</v>
      </c>
      <c r="E31" s="45">
        <v>2.32</v>
      </c>
      <c r="F31" s="45">
        <v>179.53</v>
      </c>
      <c r="G31" s="45">
        <v>416.51</v>
      </c>
      <c r="H31" s="22" t="s">
        <v>3010</v>
      </c>
    </row>
    <row r="32" s="2" customFormat="1" ht="19" customHeight="1" spans="1:8">
      <c r="A32" s="22">
        <v>28</v>
      </c>
      <c r="B32" s="23" t="s">
        <v>3035</v>
      </c>
      <c r="C32" s="21" t="s">
        <v>1888</v>
      </c>
      <c r="D32" s="45">
        <v>2.14</v>
      </c>
      <c r="E32" s="45">
        <v>2.14</v>
      </c>
      <c r="F32" s="45">
        <v>179.53</v>
      </c>
      <c r="G32" s="45">
        <v>384.19</v>
      </c>
      <c r="H32" s="22" t="s">
        <v>3010</v>
      </c>
    </row>
    <row r="33" s="2" customFormat="1" ht="19" customHeight="1" spans="1:8">
      <c r="A33" s="22">
        <v>29</v>
      </c>
      <c r="B33" s="23" t="s">
        <v>3036</v>
      </c>
      <c r="C33" s="21" t="s">
        <v>2087</v>
      </c>
      <c r="D33" s="45">
        <v>4.05</v>
      </c>
      <c r="E33" s="45">
        <v>4.05</v>
      </c>
      <c r="F33" s="45">
        <v>179.53</v>
      </c>
      <c r="G33" s="45">
        <v>727.1</v>
      </c>
      <c r="H33" s="22" t="s">
        <v>3010</v>
      </c>
    </row>
    <row r="34" s="2" customFormat="1" ht="19" customHeight="1" spans="1:8">
      <c r="A34" s="22">
        <v>30</v>
      </c>
      <c r="B34" s="23" t="s">
        <v>3037</v>
      </c>
      <c r="C34" s="21" t="s">
        <v>1929</v>
      </c>
      <c r="D34" s="45">
        <v>0.81</v>
      </c>
      <c r="E34" s="45">
        <v>0.81</v>
      </c>
      <c r="F34" s="45">
        <v>179.53</v>
      </c>
      <c r="G34" s="45">
        <v>145.42</v>
      </c>
      <c r="H34" s="22" t="s">
        <v>3010</v>
      </c>
    </row>
    <row r="35" s="2" customFormat="1" ht="19" customHeight="1" spans="1:8">
      <c r="A35" s="22">
        <v>31</v>
      </c>
      <c r="B35" s="23" t="s">
        <v>3038</v>
      </c>
      <c r="C35" s="21" t="s">
        <v>1898</v>
      </c>
      <c r="D35" s="45">
        <v>2.69</v>
      </c>
      <c r="E35" s="45">
        <v>2.69</v>
      </c>
      <c r="F35" s="45">
        <v>179.53</v>
      </c>
      <c r="G35" s="45">
        <v>482.94</v>
      </c>
      <c r="H35" s="22" t="s">
        <v>3010</v>
      </c>
    </row>
    <row r="36" s="2" customFormat="1" ht="19" customHeight="1" spans="1:8">
      <c r="A36" s="22">
        <v>32</v>
      </c>
      <c r="B36" s="23" t="s">
        <v>3039</v>
      </c>
      <c r="C36" s="21" t="s">
        <v>3040</v>
      </c>
      <c r="D36" s="45">
        <v>0.67</v>
      </c>
      <c r="E36" s="45">
        <v>0.67</v>
      </c>
      <c r="F36" s="45">
        <v>179.53</v>
      </c>
      <c r="G36" s="45">
        <v>120.29</v>
      </c>
      <c r="H36" s="22" t="s">
        <v>3010</v>
      </c>
    </row>
    <row r="37" s="2" customFormat="1" ht="19" customHeight="1" spans="1:8">
      <c r="A37" s="22">
        <v>33</v>
      </c>
      <c r="B37" s="23" t="s">
        <v>3041</v>
      </c>
      <c r="C37" s="21" t="s">
        <v>1896</v>
      </c>
      <c r="D37" s="45">
        <v>2.1</v>
      </c>
      <c r="E37" s="45">
        <v>2.1</v>
      </c>
      <c r="F37" s="45">
        <v>179.53</v>
      </c>
      <c r="G37" s="45">
        <v>377.01</v>
      </c>
      <c r="H37" s="22" t="s">
        <v>3010</v>
      </c>
    </row>
    <row r="38" s="2" customFormat="1" ht="19" customHeight="1" spans="1:8">
      <c r="A38" s="22">
        <v>34</v>
      </c>
      <c r="B38" s="23" t="s">
        <v>3042</v>
      </c>
      <c r="C38" s="21" t="s">
        <v>2042</v>
      </c>
      <c r="D38" s="45">
        <v>2.52</v>
      </c>
      <c r="E38" s="45">
        <v>2.52</v>
      </c>
      <c r="F38" s="45">
        <v>179.53</v>
      </c>
      <c r="G38" s="45">
        <v>452.42</v>
      </c>
      <c r="H38" s="22" t="s">
        <v>3010</v>
      </c>
    </row>
    <row r="39" s="2" customFormat="1" ht="19" customHeight="1" spans="1:8">
      <c r="A39" s="22">
        <v>35</v>
      </c>
      <c r="B39" s="23" t="s">
        <v>3043</v>
      </c>
      <c r="C39" s="21" t="s">
        <v>2024</v>
      </c>
      <c r="D39" s="45">
        <v>1.74</v>
      </c>
      <c r="E39" s="45">
        <v>1.74</v>
      </c>
      <c r="F39" s="45">
        <v>179.53</v>
      </c>
      <c r="G39" s="45">
        <v>312.38</v>
      </c>
      <c r="H39" s="22" t="s">
        <v>3010</v>
      </c>
    </row>
    <row r="40" s="2" customFormat="1" ht="19" customHeight="1" spans="1:8">
      <c r="A40" s="22">
        <v>36</v>
      </c>
      <c r="B40" s="23" t="s">
        <v>3044</v>
      </c>
      <c r="C40" s="21" t="s">
        <v>2115</v>
      </c>
      <c r="D40" s="45">
        <v>0.57</v>
      </c>
      <c r="E40" s="45">
        <v>0.57</v>
      </c>
      <c r="F40" s="45">
        <v>179.53</v>
      </c>
      <c r="G40" s="45">
        <v>102.33</v>
      </c>
      <c r="H40" s="22" t="s">
        <v>3010</v>
      </c>
    </row>
    <row r="41" s="2" customFormat="1" ht="19" customHeight="1" spans="1:8">
      <c r="A41" s="22">
        <v>37</v>
      </c>
      <c r="B41" s="23" t="s">
        <v>2430</v>
      </c>
      <c r="C41" s="21" t="s">
        <v>1864</v>
      </c>
      <c r="D41" s="45">
        <v>1.86</v>
      </c>
      <c r="E41" s="45">
        <v>1.86</v>
      </c>
      <c r="F41" s="45">
        <v>179.53</v>
      </c>
      <c r="G41" s="45">
        <v>333.93</v>
      </c>
      <c r="H41" s="22" t="s">
        <v>3010</v>
      </c>
    </row>
    <row r="42" s="2" customFormat="1" ht="19" customHeight="1" spans="1:8">
      <c r="A42" s="22">
        <v>38</v>
      </c>
      <c r="B42" s="23" t="s">
        <v>3045</v>
      </c>
      <c r="C42" s="21" t="s">
        <v>1857</v>
      </c>
      <c r="D42" s="45">
        <v>1.46</v>
      </c>
      <c r="E42" s="45">
        <v>1.46</v>
      </c>
      <c r="F42" s="45">
        <v>179.53</v>
      </c>
      <c r="G42" s="45">
        <v>262.11</v>
      </c>
      <c r="H42" s="22" t="s">
        <v>3010</v>
      </c>
    </row>
    <row r="43" s="2" customFormat="1" ht="19" customHeight="1" spans="1:8">
      <c r="A43" s="22">
        <v>39</v>
      </c>
      <c r="B43" s="23" t="s">
        <v>3046</v>
      </c>
      <c r="C43" s="21" t="s">
        <v>1898</v>
      </c>
      <c r="D43" s="45">
        <v>0.75</v>
      </c>
      <c r="E43" s="45">
        <v>0.75</v>
      </c>
      <c r="F43" s="45">
        <v>179.53</v>
      </c>
      <c r="G43" s="45">
        <v>134.65</v>
      </c>
      <c r="H43" s="22" t="s">
        <v>3010</v>
      </c>
    </row>
    <row r="44" s="2" customFormat="1" ht="19" customHeight="1" spans="1:8">
      <c r="A44" s="22">
        <v>40</v>
      </c>
      <c r="B44" s="23" t="s">
        <v>3047</v>
      </c>
      <c r="C44" s="21" t="s">
        <v>1888</v>
      </c>
      <c r="D44" s="45">
        <v>2.06</v>
      </c>
      <c r="E44" s="45">
        <v>2.06</v>
      </c>
      <c r="F44" s="45">
        <v>179.53</v>
      </c>
      <c r="G44" s="45">
        <v>369.83</v>
      </c>
      <c r="H44" s="22" t="s">
        <v>3010</v>
      </c>
    </row>
    <row r="45" s="2" customFormat="1" ht="19" customHeight="1" spans="1:8">
      <c r="A45" s="22">
        <v>41</v>
      </c>
      <c r="B45" s="23" t="s">
        <v>3048</v>
      </c>
      <c r="C45" s="21" t="s">
        <v>1888</v>
      </c>
      <c r="D45" s="45">
        <v>2.71</v>
      </c>
      <c r="E45" s="45">
        <v>2.71</v>
      </c>
      <c r="F45" s="45">
        <v>179.53</v>
      </c>
      <c r="G45" s="45">
        <v>486.53</v>
      </c>
      <c r="H45" s="22" t="s">
        <v>3010</v>
      </c>
    </row>
    <row r="46" s="2" customFormat="1" ht="19" customHeight="1" spans="1:8">
      <c r="A46" s="22">
        <v>42</v>
      </c>
      <c r="B46" s="23" t="s">
        <v>3049</v>
      </c>
      <c r="C46" s="21" t="s">
        <v>1956</v>
      </c>
      <c r="D46" s="45">
        <v>0.56</v>
      </c>
      <c r="E46" s="45">
        <v>0.56</v>
      </c>
      <c r="F46" s="45">
        <v>179.53</v>
      </c>
      <c r="G46" s="45">
        <v>100.54</v>
      </c>
      <c r="H46" s="22" t="s">
        <v>3010</v>
      </c>
    </row>
    <row r="47" s="2" customFormat="1" ht="19" customHeight="1" spans="1:8">
      <c r="A47" s="22">
        <v>43</v>
      </c>
      <c r="B47" s="23" t="s">
        <v>3050</v>
      </c>
      <c r="C47" s="21" t="s">
        <v>1876</v>
      </c>
      <c r="D47" s="45">
        <v>2.77</v>
      </c>
      <c r="E47" s="45">
        <v>2.77</v>
      </c>
      <c r="F47" s="45">
        <v>179.53</v>
      </c>
      <c r="G47" s="45">
        <v>497.3</v>
      </c>
      <c r="H47" s="22" t="s">
        <v>3010</v>
      </c>
    </row>
    <row r="48" s="2" customFormat="1" ht="19" customHeight="1" spans="1:8">
      <c r="A48" s="22">
        <v>44</v>
      </c>
      <c r="B48" s="23" t="s">
        <v>3051</v>
      </c>
      <c r="C48" s="21" t="s">
        <v>1956</v>
      </c>
      <c r="D48" s="45">
        <v>2.69</v>
      </c>
      <c r="E48" s="45">
        <v>2.69</v>
      </c>
      <c r="F48" s="45">
        <v>179.53</v>
      </c>
      <c r="G48" s="45">
        <v>482.94</v>
      </c>
      <c r="H48" s="22" t="s">
        <v>3010</v>
      </c>
    </row>
    <row r="49" s="2" customFormat="1" ht="19" customHeight="1" spans="1:8">
      <c r="A49" s="22">
        <v>45</v>
      </c>
      <c r="B49" s="23" t="s">
        <v>3052</v>
      </c>
      <c r="C49" s="21" t="s">
        <v>1888</v>
      </c>
      <c r="D49" s="45">
        <v>1.52</v>
      </c>
      <c r="E49" s="45">
        <v>1.52</v>
      </c>
      <c r="F49" s="45">
        <v>179.53</v>
      </c>
      <c r="G49" s="45">
        <v>272.89</v>
      </c>
      <c r="H49" s="22" t="s">
        <v>3010</v>
      </c>
    </row>
    <row r="50" s="2" customFormat="1" ht="19" customHeight="1" spans="1:8">
      <c r="A50" s="22">
        <v>46</v>
      </c>
      <c r="B50" s="23" t="s">
        <v>3053</v>
      </c>
      <c r="C50" s="21" t="s">
        <v>1883</v>
      </c>
      <c r="D50" s="45">
        <v>1.07</v>
      </c>
      <c r="E50" s="45">
        <v>1.07</v>
      </c>
      <c r="F50" s="45">
        <v>179.53</v>
      </c>
      <c r="G50" s="45">
        <v>192.1</v>
      </c>
      <c r="H50" s="22" t="s">
        <v>3010</v>
      </c>
    </row>
    <row r="51" s="2" customFormat="1" ht="19" customHeight="1" spans="1:8">
      <c r="A51" s="22">
        <v>47</v>
      </c>
      <c r="B51" s="23" t="s">
        <v>3054</v>
      </c>
      <c r="C51" s="21" t="s">
        <v>2007</v>
      </c>
      <c r="D51" s="45">
        <v>0.74</v>
      </c>
      <c r="E51" s="45">
        <v>0.74</v>
      </c>
      <c r="F51" s="45">
        <v>179.53</v>
      </c>
      <c r="G51" s="45">
        <v>132.85</v>
      </c>
      <c r="H51" s="22" t="s">
        <v>3010</v>
      </c>
    </row>
    <row r="52" s="2" customFormat="1" ht="19" customHeight="1" spans="1:8">
      <c r="A52" s="22">
        <v>48</v>
      </c>
      <c r="B52" s="23" t="s">
        <v>3055</v>
      </c>
      <c r="C52" s="21" t="s">
        <v>1898</v>
      </c>
      <c r="D52" s="45">
        <v>1.82</v>
      </c>
      <c r="E52" s="45">
        <v>1.82</v>
      </c>
      <c r="F52" s="45">
        <v>179.53</v>
      </c>
      <c r="G52" s="45">
        <v>326.74</v>
      </c>
      <c r="H52" s="22" t="s">
        <v>3010</v>
      </c>
    </row>
    <row r="53" s="2" customFormat="1" ht="19" customHeight="1" spans="1:8">
      <c r="A53" s="22">
        <v>49</v>
      </c>
      <c r="B53" s="23" t="s">
        <v>3056</v>
      </c>
      <c r="C53" s="21" t="s">
        <v>1870</v>
      </c>
      <c r="D53" s="45">
        <v>0.73</v>
      </c>
      <c r="E53" s="45">
        <v>0.73</v>
      </c>
      <c r="F53" s="45">
        <v>179.53</v>
      </c>
      <c r="G53" s="45">
        <v>131.06</v>
      </c>
      <c r="H53" s="22" t="s">
        <v>3010</v>
      </c>
    </row>
    <row r="54" s="2" customFormat="1" ht="19" customHeight="1" spans="1:8">
      <c r="A54" s="22">
        <v>50</v>
      </c>
      <c r="B54" s="23" t="s">
        <v>3057</v>
      </c>
      <c r="C54" s="23" t="s">
        <v>1968</v>
      </c>
      <c r="D54" s="45">
        <v>2.19</v>
      </c>
      <c r="E54" s="45">
        <v>2.19</v>
      </c>
      <c r="F54" s="45">
        <v>179.53</v>
      </c>
      <c r="G54" s="45">
        <v>393.17</v>
      </c>
      <c r="H54" s="22" t="s">
        <v>3010</v>
      </c>
    </row>
    <row r="55" s="2" customFormat="1" ht="19" customHeight="1" spans="1:8">
      <c r="A55" s="22">
        <v>51</v>
      </c>
      <c r="B55" s="23" t="s">
        <v>3058</v>
      </c>
      <c r="C55" s="21" t="s">
        <v>1945</v>
      </c>
      <c r="D55" s="45">
        <v>3.32</v>
      </c>
      <c r="E55" s="45">
        <v>3.32</v>
      </c>
      <c r="F55" s="45">
        <v>179.53</v>
      </c>
      <c r="G55" s="45">
        <v>596.04</v>
      </c>
      <c r="H55" s="22" t="s">
        <v>3010</v>
      </c>
    </row>
    <row r="56" s="2" customFormat="1" ht="19" customHeight="1" spans="1:8">
      <c r="A56" s="22">
        <v>52</v>
      </c>
      <c r="B56" s="23" t="s">
        <v>3059</v>
      </c>
      <c r="C56" s="21" t="s">
        <v>2011</v>
      </c>
      <c r="D56" s="45">
        <v>2.67</v>
      </c>
      <c r="E56" s="45">
        <v>2.67</v>
      </c>
      <c r="F56" s="45">
        <v>179.53</v>
      </c>
      <c r="G56" s="45">
        <v>479.35</v>
      </c>
      <c r="H56" s="22" t="s">
        <v>3010</v>
      </c>
    </row>
    <row r="57" s="2" customFormat="1" ht="19" customHeight="1" spans="1:8">
      <c r="A57" s="22">
        <v>53</v>
      </c>
      <c r="B57" s="23" t="s">
        <v>3060</v>
      </c>
      <c r="C57" s="21" t="s">
        <v>1986</v>
      </c>
      <c r="D57" s="45">
        <v>2.58</v>
      </c>
      <c r="E57" s="45">
        <v>2.58</v>
      </c>
      <c r="F57" s="45">
        <v>179.53</v>
      </c>
      <c r="G57" s="45">
        <v>463.19</v>
      </c>
      <c r="H57" s="22" t="s">
        <v>3010</v>
      </c>
    </row>
    <row r="58" s="2" customFormat="1" ht="19" customHeight="1" spans="1:8">
      <c r="A58" s="22">
        <v>54</v>
      </c>
      <c r="B58" s="23" t="s">
        <v>2067</v>
      </c>
      <c r="C58" s="21" t="s">
        <v>1922</v>
      </c>
      <c r="D58" s="45">
        <v>2.66</v>
      </c>
      <c r="E58" s="45">
        <v>2.66</v>
      </c>
      <c r="F58" s="45">
        <v>179.53</v>
      </c>
      <c r="G58" s="45">
        <v>477.55</v>
      </c>
      <c r="H58" s="22" t="s">
        <v>3010</v>
      </c>
    </row>
    <row r="59" s="2" customFormat="1" ht="19" customHeight="1" spans="1:8">
      <c r="A59" s="22">
        <v>55</v>
      </c>
      <c r="B59" s="23" t="s">
        <v>3061</v>
      </c>
      <c r="C59" s="21" t="s">
        <v>1857</v>
      </c>
      <c r="D59" s="45">
        <v>3.57</v>
      </c>
      <c r="E59" s="45">
        <v>3.57</v>
      </c>
      <c r="F59" s="45">
        <v>179.53</v>
      </c>
      <c r="G59" s="45">
        <v>640.92</v>
      </c>
      <c r="H59" s="22" t="s">
        <v>3010</v>
      </c>
    </row>
    <row r="60" s="2" customFormat="1" ht="19" customHeight="1" spans="1:8">
      <c r="A60" s="22">
        <v>56</v>
      </c>
      <c r="B60" s="23" t="s">
        <v>3062</v>
      </c>
      <c r="C60" s="21" t="s">
        <v>1986</v>
      </c>
      <c r="D60" s="45">
        <v>2.42</v>
      </c>
      <c r="E60" s="45">
        <v>2.42</v>
      </c>
      <c r="F60" s="45">
        <v>179.53</v>
      </c>
      <c r="G60" s="45">
        <v>434.46</v>
      </c>
      <c r="H60" s="22" t="s">
        <v>3010</v>
      </c>
    </row>
    <row r="61" s="2" customFormat="1" ht="19" customHeight="1" spans="1:8">
      <c r="A61" s="22">
        <v>57</v>
      </c>
      <c r="B61" s="23" t="s">
        <v>3063</v>
      </c>
      <c r="C61" s="21" t="s">
        <v>1876</v>
      </c>
      <c r="D61" s="45">
        <v>2.29</v>
      </c>
      <c r="E61" s="45">
        <v>2.29</v>
      </c>
      <c r="F61" s="45">
        <v>179.53</v>
      </c>
      <c r="G61" s="45">
        <v>411.12</v>
      </c>
      <c r="H61" s="22" t="s">
        <v>3010</v>
      </c>
    </row>
    <row r="62" s="2" customFormat="1" ht="19" customHeight="1" spans="1:8">
      <c r="A62" s="22">
        <v>58</v>
      </c>
      <c r="B62" s="23" t="s">
        <v>3064</v>
      </c>
      <c r="C62" s="21" t="s">
        <v>1880</v>
      </c>
      <c r="D62" s="45">
        <v>0.71</v>
      </c>
      <c r="E62" s="45">
        <v>0.71</v>
      </c>
      <c r="F62" s="45">
        <v>179.53</v>
      </c>
      <c r="G62" s="45">
        <v>127.47</v>
      </c>
      <c r="H62" s="22" t="s">
        <v>3010</v>
      </c>
    </row>
    <row r="63" s="2" customFormat="1" ht="19" customHeight="1" spans="1:8">
      <c r="A63" s="22">
        <v>59</v>
      </c>
      <c r="B63" s="23" t="s">
        <v>3065</v>
      </c>
      <c r="C63" s="21" t="s">
        <v>1866</v>
      </c>
      <c r="D63" s="45">
        <v>3.58</v>
      </c>
      <c r="E63" s="45">
        <v>3.58</v>
      </c>
      <c r="F63" s="45">
        <v>179.53</v>
      </c>
      <c r="G63" s="45">
        <v>642.72</v>
      </c>
      <c r="H63" s="22" t="s">
        <v>3010</v>
      </c>
    </row>
    <row r="64" s="2" customFormat="1" ht="19" customHeight="1" spans="1:8">
      <c r="A64" s="22">
        <v>60</v>
      </c>
      <c r="B64" s="23" t="s">
        <v>3066</v>
      </c>
      <c r="C64" s="21" t="s">
        <v>1903</v>
      </c>
      <c r="D64" s="45">
        <v>2.73</v>
      </c>
      <c r="E64" s="45">
        <v>2.73</v>
      </c>
      <c r="F64" s="45">
        <v>179.53</v>
      </c>
      <c r="G64" s="45">
        <v>490.12</v>
      </c>
      <c r="H64" s="22" t="s">
        <v>3010</v>
      </c>
    </row>
    <row r="65" s="2" customFormat="1" ht="19" customHeight="1" spans="1:8">
      <c r="A65" s="22">
        <v>61</v>
      </c>
      <c r="B65" s="23" t="s">
        <v>3067</v>
      </c>
      <c r="C65" s="21" t="s">
        <v>1914</v>
      </c>
      <c r="D65" s="45">
        <v>1.63</v>
      </c>
      <c r="E65" s="45">
        <v>1.63</v>
      </c>
      <c r="F65" s="45">
        <v>179.53</v>
      </c>
      <c r="G65" s="45">
        <v>292.63</v>
      </c>
      <c r="H65" s="22" t="s">
        <v>3010</v>
      </c>
    </row>
    <row r="66" s="2" customFormat="1" ht="19" customHeight="1" spans="1:8">
      <c r="A66" s="22">
        <v>62</v>
      </c>
      <c r="B66" s="23" t="s">
        <v>3068</v>
      </c>
      <c r="C66" s="21" t="s">
        <v>2530</v>
      </c>
      <c r="D66" s="45">
        <v>1.48</v>
      </c>
      <c r="E66" s="45">
        <v>1.48</v>
      </c>
      <c r="F66" s="45">
        <v>179.53</v>
      </c>
      <c r="G66" s="45">
        <v>265.7</v>
      </c>
      <c r="H66" s="22" t="s">
        <v>3010</v>
      </c>
    </row>
    <row r="67" s="2" customFormat="1" ht="19" customHeight="1" spans="1:8">
      <c r="A67" s="22">
        <v>63</v>
      </c>
      <c r="B67" s="23" t="s">
        <v>3069</v>
      </c>
      <c r="C67" s="21" t="s">
        <v>1903</v>
      </c>
      <c r="D67" s="45">
        <v>2.07</v>
      </c>
      <c r="E67" s="45">
        <v>2.07</v>
      </c>
      <c r="F67" s="45">
        <v>179.53</v>
      </c>
      <c r="G67" s="45">
        <v>371.63</v>
      </c>
      <c r="H67" s="22" t="s">
        <v>3010</v>
      </c>
    </row>
    <row r="68" s="2" customFormat="1" ht="19" customHeight="1" spans="1:8">
      <c r="A68" s="22">
        <v>64</v>
      </c>
      <c r="B68" s="23" t="s">
        <v>3070</v>
      </c>
      <c r="C68" s="21" t="s">
        <v>1866</v>
      </c>
      <c r="D68" s="45">
        <v>2.24</v>
      </c>
      <c r="E68" s="45">
        <v>2.24</v>
      </c>
      <c r="F68" s="45">
        <v>179.53</v>
      </c>
      <c r="G68" s="45">
        <v>402.15</v>
      </c>
      <c r="H68" s="22" t="s">
        <v>3010</v>
      </c>
    </row>
    <row r="69" s="2" customFormat="1" ht="19" customHeight="1" spans="1:8">
      <c r="A69" s="22">
        <v>65</v>
      </c>
      <c r="B69" s="23" t="s">
        <v>3071</v>
      </c>
      <c r="C69" s="21" t="s">
        <v>1914</v>
      </c>
      <c r="D69" s="45">
        <v>1.03</v>
      </c>
      <c r="E69" s="45">
        <v>1.03</v>
      </c>
      <c r="F69" s="45">
        <v>179.53</v>
      </c>
      <c r="G69" s="45">
        <v>184.92</v>
      </c>
      <c r="H69" s="22" t="s">
        <v>3010</v>
      </c>
    </row>
    <row r="70" s="2" customFormat="1" ht="19" customHeight="1" spans="1:8">
      <c r="A70" s="22">
        <v>66</v>
      </c>
      <c r="B70" s="23" t="s">
        <v>3072</v>
      </c>
      <c r="C70" s="21" t="s">
        <v>2115</v>
      </c>
      <c r="D70" s="45">
        <v>1.9</v>
      </c>
      <c r="E70" s="45">
        <v>1.9</v>
      </c>
      <c r="F70" s="45">
        <v>179.53</v>
      </c>
      <c r="G70" s="45">
        <v>341.11</v>
      </c>
      <c r="H70" s="22" t="s">
        <v>3010</v>
      </c>
    </row>
    <row r="71" s="2" customFormat="1" ht="19" customHeight="1" spans="1:8">
      <c r="A71" s="22">
        <v>67</v>
      </c>
      <c r="B71" s="23" t="s">
        <v>3073</v>
      </c>
      <c r="C71" s="21" t="s">
        <v>1872</v>
      </c>
      <c r="D71" s="45">
        <v>3.96</v>
      </c>
      <c r="E71" s="45">
        <v>3.96</v>
      </c>
      <c r="F71" s="45">
        <v>179.53</v>
      </c>
      <c r="G71" s="45">
        <v>710.94</v>
      </c>
      <c r="H71" s="22" t="s">
        <v>3010</v>
      </c>
    </row>
    <row r="72" s="2" customFormat="1" ht="19" customHeight="1" spans="1:8">
      <c r="A72" s="22">
        <v>68</v>
      </c>
      <c r="B72" s="23" t="s">
        <v>3074</v>
      </c>
      <c r="C72" s="21" t="s">
        <v>1888</v>
      </c>
      <c r="D72" s="45">
        <v>3.21</v>
      </c>
      <c r="E72" s="45">
        <v>3.21</v>
      </c>
      <c r="F72" s="45">
        <v>179.53</v>
      </c>
      <c r="G72" s="45">
        <v>576.29</v>
      </c>
      <c r="H72" s="22" t="s">
        <v>3010</v>
      </c>
    </row>
    <row r="73" s="2" customFormat="1" ht="19" customHeight="1" spans="1:8">
      <c r="A73" s="22">
        <v>69</v>
      </c>
      <c r="B73" s="23" t="s">
        <v>2049</v>
      </c>
      <c r="C73" s="21" t="s">
        <v>1876</v>
      </c>
      <c r="D73" s="45">
        <v>1.5</v>
      </c>
      <c r="E73" s="45">
        <v>1.5</v>
      </c>
      <c r="F73" s="45">
        <v>179.53</v>
      </c>
      <c r="G73" s="45">
        <v>269.3</v>
      </c>
      <c r="H73" s="22" t="s">
        <v>3010</v>
      </c>
    </row>
    <row r="74" s="2" customFormat="1" ht="19" customHeight="1" spans="1:8">
      <c r="A74" s="22">
        <v>70</v>
      </c>
      <c r="B74" s="23" t="s">
        <v>3075</v>
      </c>
      <c r="C74" s="21" t="s">
        <v>1857</v>
      </c>
      <c r="D74" s="45">
        <v>2.4</v>
      </c>
      <c r="E74" s="45">
        <v>2.4</v>
      </c>
      <c r="F74" s="45">
        <v>179.53</v>
      </c>
      <c r="G74" s="45">
        <v>430.87</v>
      </c>
      <c r="H74" s="22" t="s">
        <v>3010</v>
      </c>
    </row>
    <row r="75" s="2" customFormat="1" ht="19" customHeight="1" spans="1:8">
      <c r="A75" s="22">
        <v>71</v>
      </c>
      <c r="B75" s="185" t="s">
        <v>3076</v>
      </c>
      <c r="C75" s="21" t="s">
        <v>2174</v>
      </c>
      <c r="D75" s="186">
        <v>1.76</v>
      </c>
      <c r="E75" s="186">
        <v>1.76</v>
      </c>
      <c r="F75" s="45">
        <v>179.53</v>
      </c>
      <c r="G75" s="45">
        <v>315.97</v>
      </c>
      <c r="H75" s="22" t="s">
        <v>3010</v>
      </c>
    </row>
    <row r="76" s="2" customFormat="1" ht="19" customHeight="1" spans="1:8">
      <c r="A76" s="22">
        <v>72</v>
      </c>
      <c r="B76" s="185" t="s">
        <v>3077</v>
      </c>
      <c r="C76" s="21" t="s">
        <v>1914</v>
      </c>
      <c r="D76" s="186">
        <v>1.77</v>
      </c>
      <c r="E76" s="186">
        <v>1.77</v>
      </c>
      <c r="F76" s="45">
        <v>179.53</v>
      </c>
      <c r="G76" s="45">
        <v>317.77</v>
      </c>
      <c r="H76" s="22" t="s">
        <v>3010</v>
      </c>
    </row>
    <row r="77" s="2" customFormat="1" ht="19" customHeight="1" spans="1:8">
      <c r="A77" s="22">
        <v>73</v>
      </c>
      <c r="B77" s="185" t="s">
        <v>3078</v>
      </c>
      <c r="C77" s="21" t="s">
        <v>1857</v>
      </c>
      <c r="D77" s="186">
        <v>1.98</v>
      </c>
      <c r="E77" s="186">
        <v>1.98</v>
      </c>
      <c r="F77" s="45">
        <v>179.53</v>
      </c>
      <c r="G77" s="45">
        <v>355.47</v>
      </c>
      <c r="H77" s="22" t="s">
        <v>3010</v>
      </c>
    </row>
    <row r="78" s="2" customFormat="1" ht="19" customHeight="1" spans="1:8">
      <c r="A78" s="22">
        <v>74</v>
      </c>
      <c r="B78" s="185" t="s">
        <v>3079</v>
      </c>
      <c r="C78" s="21" t="s">
        <v>1866</v>
      </c>
      <c r="D78" s="186">
        <v>0.49</v>
      </c>
      <c r="E78" s="186">
        <v>0.49</v>
      </c>
      <c r="F78" s="45">
        <v>179.53</v>
      </c>
      <c r="G78" s="45">
        <v>87.97</v>
      </c>
      <c r="H78" s="22" t="s">
        <v>3010</v>
      </c>
    </row>
    <row r="79" s="2" customFormat="1" ht="19" customHeight="1" spans="1:8">
      <c r="A79" s="22">
        <v>75</v>
      </c>
      <c r="B79" s="23" t="s">
        <v>3080</v>
      </c>
      <c r="C79" s="21" t="s">
        <v>1898</v>
      </c>
      <c r="D79" s="45">
        <v>0.63</v>
      </c>
      <c r="E79" s="45">
        <v>0.63</v>
      </c>
      <c r="F79" s="45">
        <v>179.53</v>
      </c>
      <c r="G79" s="45">
        <v>113.1</v>
      </c>
      <c r="H79" s="22" t="s">
        <v>3010</v>
      </c>
    </row>
    <row r="80" s="2" customFormat="1" ht="20" customHeight="1" spans="1:8">
      <c r="A80" s="22">
        <v>76</v>
      </c>
      <c r="B80" s="23" t="s">
        <v>3081</v>
      </c>
      <c r="C80" s="21" t="s">
        <v>1956</v>
      </c>
      <c r="D80" s="45">
        <v>2.8</v>
      </c>
      <c r="E80" s="45">
        <v>2.8</v>
      </c>
      <c r="F80" s="45">
        <v>179.53</v>
      </c>
      <c r="G80" s="45">
        <v>502.68</v>
      </c>
      <c r="H80" s="22" t="s">
        <v>3082</v>
      </c>
    </row>
    <row r="81" s="2" customFormat="1" ht="20" customHeight="1" spans="1:8">
      <c r="A81" s="22">
        <v>77</v>
      </c>
      <c r="B81" s="23" t="s">
        <v>3083</v>
      </c>
      <c r="C81" s="21" t="s">
        <v>1872</v>
      </c>
      <c r="D81" s="45">
        <v>1.27</v>
      </c>
      <c r="E81" s="45">
        <v>1.27</v>
      </c>
      <c r="F81" s="45">
        <v>179.53</v>
      </c>
      <c r="G81" s="45">
        <v>228</v>
      </c>
      <c r="H81" s="22" t="s">
        <v>3082</v>
      </c>
    </row>
    <row r="82" s="2" customFormat="1" ht="20" customHeight="1" spans="1:8">
      <c r="A82" s="22">
        <v>78</v>
      </c>
      <c r="B82" s="23" t="s">
        <v>3084</v>
      </c>
      <c r="C82" s="21" t="s">
        <v>2117</v>
      </c>
      <c r="D82" s="45">
        <v>3.02</v>
      </c>
      <c r="E82" s="45">
        <v>3.02</v>
      </c>
      <c r="F82" s="45">
        <v>179.53</v>
      </c>
      <c r="G82" s="45">
        <v>542.18</v>
      </c>
      <c r="H82" s="22" t="s">
        <v>3082</v>
      </c>
    </row>
    <row r="83" s="2" customFormat="1" ht="20" customHeight="1" spans="1:8">
      <c r="A83" s="22">
        <v>79</v>
      </c>
      <c r="B83" s="23" t="s">
        <v>3085</v>
      </c>
      <c r="C83" s="21" t="s">
        <v>2154</v>
      </c>
      <c r="D83" s="45">
        <v>2.87</v>
      </c>
      <c r="E83" s="45">
        <v>2.87</v>
      </c>
      <c r="F83" s="45">
        <v>179.53</v>
      </c>
      <c r="G83" s="45">
        <v>515.25</v>
      </c>
      <c r="H83" s="22" t="s">
        <v>3082</v>
      </c>
    </row>
    <row r="84" s="2" customFormat="1" ht="20" customHeight="1" spans="1:8">
      <c r="A84" s="22">
        <v>80</v>
      </c>
      <c r="B84" s="23" t="s">
        <v>3086</v>
      </c>
      <c r="C84" s="21" t="s">
        <v>1857</v>
      </c>
      <c r="D84" s="45">
        <v>1.3</v>
      </c>
      <c r="E84" s="45">
        <v>1.3</v>
      </c>
      <c r="F84" s="45">
        <v>179.53</v>
      </c>
      <c r="G84" s="45">
        <v>233.39</v>
      </c>
      <c r="H84" s="22" t="s">
        <v>3082</v>
      </c>
    </row>
    <row r="85" s="2" customFormat="1" ht="20" customHeight="1" spans="1:8">
      <c r="A85" s="22">
        <v>81</v>
      </c>
      <c r="B85" s="23" t="s">
        <v>3087</v>
      </c>
      <c r="C85" s="21" t="s">
        <v>1935</v>
      </c>
      <c r="D85" s="45">
        <v>3.16</v>
      </c>
      <c r="E85" s="45">
        <v>3.16</v>
      </c>
      <c r="F85" s="45">
        <v>179.53</v>
      </c>
      <c r="G85" s="45">
        <v>567.31</v>
      </c>
      <c r="H85" s="22" t="s">
        <v>3082</v>
      </c>
    </row>
    <row r="86" s="2" customFormat="1" ht="20" customHeight="1" spans="1:8">
      <c r="A86" s="22">
        <v>82</v>
      </c>
      <c r="B86" s="23" t="s">
        <v>2599</v>
      </c>
      <c r="C86" s="21" t="s">
        <v>1864</v>
      </c>
      <c r="D86" s="45">
        <v>3.74</v>
      </c>
      <c r="E86" s="45">
        <v>3.74</v>
      </c>
      <c r="F86" s="45">
        <v>179.53</v>
      </c>
      <c r="G86" s="45">
        <v>671.44</v>
      </c>
      <c r="H86" s="22" t="s">
        <v>3082</v>
      </c>
    </row>
    <row r="87" s="2" customFormat="1" ht="20" customHeight="1" spans="1:8">
      <c r="A87" s="22">
        <v>83</v>
      </c>
      <c r="B87" s="23" t="s">
        <v>3088</v>
      </c>
      <c r="C87" s="21" t="s">
        <v>2115</v>
      </c>
      <c r="D87" s="45">
        <v>0.8</v>
      </c>
      <c r="E87" s="45">
        <v>0.8</v>
      </c>
      <c r="F87" s="45">
        <v>179.53</v>
      </c>
      <c r="G87" s="45">
        <v>143.62</v>
      </c>
      <c r="H87" s="22" t="s">
        <v>3082</v>
      </c>
    </row>
    <row r="88" s="2" customFormat="1" ht="20" customHeight="1" spans="1:8">
      <c r="A88" s="22">
        <v>84</v>
      </c>
      <c r="B88" s="23" t="s">
        <v>3089</v>
      </c>
      <c r="C88" s="21" t="s">
        <v>1864</v>
      </c>
      <c r="D88" s="45">
        <v>2.38</v>
      </c>
      <c r="E88" s="45">
        <v>2.38</v>
      </c>
      <c r="F88" s="45">
        <v>179.53</v>
      </c>
      <c r="G88" s="45">
        <v>427.28</v>
      </c>
      <c r="H88" s="22" t="s">
        <v>3082</v>
      </c>
    </row>
    <row r="89" s="2" customFormat="1" ht="20" customHeight="1" spans="1:8">
      <c r="A89" s="22">
        <v>85</v>
      </c>
      <c r="B89" s="23" t="s">
        <v>3090</v>
      </c>
      <c r="C89" s="21" t="s">
        <v>3040</v>
      </c>
      <c r="D89" s="45">
        <v>1.27</v>
      </c>
      <c r="E89" s="45">
        <v>1.27</v>
      </c>
      <c r="F89" s="45">
        <v>179.53</v>
      </c>
      <c r="G89" s="45">
        <v>228</v>
      </c>
      <c r="H89" s="22" t="s">
        <v>3082</v>
      </c>
    </row>
    <row r="90" s="2" customFormat="1" ht="20" customHeight="1" spans="1:8">
      <c r="A90" s="22">
        <v>86</v>
      </c>
      <c r="B90" s="23" t="s">
        <v>3091</v>
      </c>
      <c r="C90" s="21" t="s">
        <v>2001</v>
      </c>
      <c r="D90" s="45">
        <v>0.38</v>
      </c>
      <c r="E90" s="45">
        <v>0.38</v>
      </c>
      <c r="F90" s="45">
        <v>179.53</v>
      </c>
      <c r="G90" s="45">
        <v>68.22</v>
      </c>
      <c r="H90" s="22" t="s">
        <v>3082</v>
      </c>
    </row>
    <row r="91" s="2" customFormat="1" ht="20" customHeight="1" spans="1:8">
      <c r="A91" s="22">
        <v>87</v>
      </c>
      <c r="B91" s="23" t="s">
        <v>3092</v>
      </c>
      <c r="C91" s="21" t="s">
        <v>1945</v>
      </c>
      <c r="D91" s="45">
        <v>2.03</v>
      </c>
      <c r="E91" s="45">
        <v>2.03</v>
      </c>
      <c r="F91" s="45">
        <v>179.53</v>
      </c>
      <c r="G91" s="45">
        <v>364.45</v>
      </c>
      <c r="H91" s="22" t="s">
        <v>3082</v>
      </c>
    </row>
    <row r="92" s="2" customFormat="1" ht="20" customHeight="1" spans="1:8">
      <c r="A92" s="22">
        <v>88</v>
      </c>
      <c r="B92" s="23" t="s">
        <v>3093</v>
      </c>
      <c r="C92" s="21" t="s">
        <v>1890</v>
      </c>
      <c r="D92" s="45">
        <v>2.03</v>
      </c>
      <c r="E92" s="45">
        <v>2.03</v>
      </c>
      <c r="F92" s="45">
        <v>179.53</v>
      </c>
      <c r="G92" s="45">
        <v>364.45</v>
      </c>
      <c r="H92" s="22" t="s">
        <v>3082</v>
      </c>
    </row>
    <row r="93" s="2" customFormat="1" ht="20" customHeight="1" spans="1:8">
      <c r="A93" s="22">
        <v>89</v>
      </c>
      <c r="B93" s="23" t="s">
        <v>3094</v>
      </c>
      <c r="C93" s="21" t="s">
        <v>1888</v>
      </c>
      <c r="D93" s="45">
        <v>2.75</v>
      </c>
      <c r="E93" s="45">
        <v>2.75</v>
      </c>
      <c r="F93" s="45">
        <v>179.53</v>
      </c>
      <c r="G93" s="45">
        <v>493.71</v>
      </c>
      <c r="H93" s="22" t="s">
        <v>3082</v>
      </c>
    </row>
    <row r="94" s="2" customFormat="1" ht="20" customHeight="1" spans="1:8">
      <c r="A94" s="22">
        <v>90</v>
      </c>
      <c r="B94" s="23" t="s">
        <v>3095</v>
      </c>
      <c r="C94" s="21" t="s">
        <v>1866</v>
      </c>
      <c r="D94" s="45">
        <v>2.27</v>
      </c>
      <c r="E94" s="45">
        <v>2.27</v>
      </c>
      <c r="F94" s="45">
        <v>179.53</v>
      </c>
      <c r="G94" s="45">
        <v>407.53</v>
      </c>
      <c r="H94" s="22" t="s">
        <v>3082</v>
      </c>
    </row>
    <row r="95" s="2" customFormat="1" ht="20" customHeight="1" spans="1:8">
      <c r="A95" s="22">
        <v>91</v>
      </c>
      <c r="B95" s="23" t="s">
        <v>3096</v>
      </c>
      <c r="C95" s="21" t="s">
        <v>1864</v>
      </c>
      <c r="D95" s="45">
        <v>1.33</v>
      </c>
      <c r="E95" s="45">
        <v>1.33</v>
      </c>
      <c r="F95" s="45">
        <v>179.53</v>
      </c>
      <c r="G95" s="45">
        <v>238.77</v>
      </c>
      <c r="H95" s="22" t="s">
        <v>3082</v>
      </c>
    </row>
    <row r="96" s="2" customFormat="1" ht="20" customHeight="1" spans="1:8">
      <c r="A96" s="22">
        <v>92</v>
      </c>
      <c r="B96" s="23" t="s">
        <v>3097</v>
      </c>
      <c r="C96" s="21" t="s">
        <v>2115</v>
      </c>
      <c r="D96" s="45">
        <v>1.08</v>
      </c>
      <c r="E96" s="45">
        <v>1.08</v>
      </c>
      <c r="F96" s="45">
        <v>179.53</v>
      </c>
      <c r="G96" s="45">
        <v>193.89</v>
      </c>
      <c r="H96" s="22" t="s">
        <v>3082</v>
      </c>
    </row>
    <row r="97" s="2" customFormat="1" ht="20" customHeight="1" spans="1:8">
      <c r="A97" s="22">
        <v>93</v>
      </c>
      <c r="B97" s="23" t="s">
        <v>3098</v>
      </c>
      <c r="C97" s="21" t="s">
        <v>1995</v>
      </c>
      <c r="D97" s="45">
        <v>3.99</v>
      </c>
      <c r="E97" s="45">
        <v>3.99</v>
      </c>
      <c r="F97" s="45">
        <v>179.53</v>
      </c>
      <c r="G97" s="45">
        <v>716.32</v>
      </c>
      <c r="H97" s="22" t="s">
        <v>3082</v>
      </c>
    </row>
    <row r="98" s="2" customFormat="1" ht="20" customHeight="1" spans="1:8">
      <c r="A98" s="22">
        <v>94</v>
      </c>
      <c r="B98" s="23" t="s">
        <v>3099</v>
      </c>
      <c r="C98" s="21" t="s">
        <v>1956</v>
      </c>
      <c r="D98" s="45">
        <v>3.93</v>
      </c>
      <c r="E98" s="45">
        <v>3.93</v>
      </c>
      <c r="F98" s="45">
        <v>179.53</v>
      </c>
      <c r="G98" s="45">
        <v>705.55</v>
      </c>
      <c r="H98" s="22" t="s">
        <v>3082</v>
      </c>
    </row>
    <row r="99" s="2" customFormat="1" ht="20" customHeight="1" spans="1:8">
      <c r="A99" s="22">
        <v>95</v>
      </c>
      <c r="B99" s="23" t="s">
        <v>3100</v>
      </c>
      <c r="C99" s="21" t="s">
        <v>2206</v>
      </c>
      <c r="D99" s="45">
        <v>2.04</v>
      </c>
      <c r="E99" s="45">
        <v>2.04</v>
      </c>
      <c r="F99" s="45">
        <v>179.53</v>
      </c>
      <c r="G99" s="45">
        <v>366.24</v>
      </c>
      <c r="H99" s="22" t="s">
        <v>3082</v>
      </c>
    </row>
    <row r="100" s="2" customFormat="1" ht="20" customHeight="1" spans="1:8">
      <c r="A100" s="22">
        <v>96</v>
      </c>
      <c r="B100" s="23" t="s">
        <v>2131</v>
      </c>
      <c r="C100" s="21" t="s">
        <v>1968</v>
      </c>
      <c r="D100" s="45">
        <v>2.27</v>
      </c>
      <c r="E100" s="45">
        <v>2.27</v>
      </c>
      <c r="F100" s="45">
        <v>179.53</v>
      </c>
      <c r="G100" s="45">
        <v>407.53</v>
      </c>
      <c r="H100" s="22" t="s">
        <v>3082</v>
      </c>
    </row>
    <row r="101" s="2" customFormat="1" ht="20" customHeight="1" spans="1:8">
      <c r="A101" s="22">
        <v>97</v>
      </c>
      <c r="B101" s="23" t="s">
        <v>3101</v>
      </c>
      <c r="C101" s="21" t="s">
        <v>1914</v>
      </c>
      <c r="D101" s="45">
        <v>2.46</v>
      </c>
      <c r="E101" s="45">
        <v>2.46</v>
      </c>
      <c r="F101" s="45">
        <v>179.53</v>
      </c>
      <c r="G101" s="45">
        <v>441.64</v>
      </c>
      <c r="H101" s="22" t="s">
        <v>3082</v>
      </c>
    </row>
    <row r="102" s="2" customFormat="1" ht="20" customHeight="1" spans="1:8">
      <c r="A102" s="22">
        <v>98</v>
      </c>
      <c r="B102" s="23" t="s">
        <v>2601</v>
      </c>
      <c r="C102" s="21" t="s">
        <v>1888</v>
      </c>
      <c r="D102" s="45">
        <v>1.63</v>
      </c>
      <c r="E102" s="45">
        <v>1.63</v>
      </c>
      <c r="F102" s="45">
        <v>179.53</v>
      </c>
      <c r="G102" s="45">
        <v>292.63</v>
      </c>
      <c r="H102" s="22" t="s">
        <v>3082</v>
      </c>
    </row>
    <row r="103" s="2" customFormat="1" ht="20" customHeight="1" spans="1:8">
      <c r="A103" s="22">
        <v>99</v>
      </c>
      <c r="B103" s="23" t="s">
        <v>3102</v>
      </c>
      <c r="C103" s="21" t="s">
        <v>1883</v>
      </c>
      <c r="D103" s="45">
        <v>0.32</v>
      </c>
      <c r="E103" s="45">
        <v>0.32</v>
      </c>
      <c r="F103" s="45">
        <v>179.53</v>
      </c>
      <c r="G103" s="45">
        <v>57.45</v>
      </c>
      <c r="H103" s="22" t="s">
        <v>3082</v>
      </c>
    </row>
    <row r="104" s="2" customFormat="1" ht="20" customHeight="1" spans="1:8">
      <c r="A104" s="22">
        <v>100</v>
      </c>
      <c r="B104" s="23" t="s">
        <v>3103</v>
      </c>
      <c r="C104" s="21" t="s">
        <v>1894</v>
      </c>
      <c r="D104" s="45">
        <v>2.87</v>
      </c>
      <c r="E104" s="45">
        <v>2.87</v>
      </c>
      <c r="F104" s="45">
        <v>179.53</v>
      </c>
      <c r="G104" s="45">
        <v>515.25</v>
      </c>
      <c r="H104" s="22" t="s">
        <v>3082</v>
      </c>
    </row>
    <row r="105" s="2" customFormat="1" ht="20" customHeight="1" spans="1:8">
      <c r="A105" s="22">
        <v>101</v>
      </c>
      <c r="B105" s="23" t="s">
        <v>2614</v>
      </c>
      <c r="C105" s="21" t="s">
        <v>1898</v>
      </c>
      <c r="D105" s="45">
        <v>3</v>
      </c>
      <c r="E105" s="45">
        <v>3</v>
      </c>
      <c r="F105" s="45">
        <v>179.53</v>
      </c>
      <c r="G105" s="45">
        <v>538.59</v>
      </c>
      <c r="H105" s="22" t="s">
        <v>3082</v>
      </c>
    </row>
    <row r="106" s="2" customFormat="1" ht="20" customHeight="1" spans="1:8">
      <c r="A106" s="22">
        <v>102</v>
      </c>
      <c r="B106" s="23" t="s">
        <v>3104</v>
      </c>
      <c r="C106" s="21" t="s">
        <v>1888</v>
      </c>
      <c r="D106" s="45">
        <v>2.68</v>
      </c>
      <c r="E106" s="45">
        <v>2.68</v>
      </c>
      <c r="F106" s="45">
        <v>179.53</v>
      </c>
      <c r="G106" s="45">
        <v>481.14</v>
      </c>
      <c r="H106" s="22" t="s">
        <v>3082</v>
      </c>
    </row>
    <row r="107" s="2" customFormat="1" ht="20" customHeight="1" spans="1:8">
      <c r="A107" s="22">
        <v>103</v>
      </c>
      <c r="B107" s="23" t="s">
        <v>3105</v>
      </c>
      <c r="C107" s="21" t="s">
        <v>1968</v>
      </c>
      <c r="D107" s="45">
        <v>0.3</v>
      </c>
      <c r="E107" s="45">
        <v>0.3</v>
      </c>
      <c r="F107" s="45">
        <v>179.53</v>
      </c>
      <c r="G107" s="45">
        <v>53.86</v>
      </c>
      <c r="H107" s="22" t="s">
        <v>3082</v>
      </c>
    </row>
    <row r="108" s="2" customFormat="1" ht="20" customHeight="1" spans="1:8">
      <c r="A108" s="22">
        <v>104</v>
      </c>
      <c r="B108" s="23" t="s">
        <v>3106</v>
      </c>
      <c r="C108" s="21" t="s">
        <v>1890</v>
      </c>
      <c r="D108" s="45">
        <v>0.94</v>
      </c>
      <c r="E108" s="45">
        <v>0.94</v>
      </c>
      <c r="F108" s="45">
        <v>179.53</v>
      </c>
      <c r="G108" s="45">
        <v>168.76</v>
      </c>
      <c r="H108" s="22" t="s">
        <v>3082</v>
      </c>
    </row>
    <row r="109" s="2" customFormat="1" ht="20" customHeight="1" spans="1:8">
      <c r="A109" s="22">
        <v>105</v>
      </c>
      <c r="B109" s="23" t="s">
        <v>3081</v>
      </c>
      <c r="C109" s="21" t="s">
        <v>1903</v>
      </c>
      <c r="D109" s="45">
        <v>1.08</v>
      </c>
      <c r="E109" s="45">
        <v>1.08</v>
      </c>
      <c r="F109" s="45">
        <v>179.53</v>
      </c>
      <c r="G109" s="45">
        <v>193.89</v>
      </c>
      <c r="H109" s="22" t="s">
        <v>3082</v>
      </c>
    </row>
    <row r="110" s="2" customFormat="1" ht="20" customHeight="1" spans="1:8">
      <c r="A110" s="22">
        <v>106</v>
      </c>
      <c r="B110" s="23" t="s">
        <v>3107</v>
      </c>
      <c r="C110" s="21" t="s">
        <v>1860</v>
      </c>
      <c r="D110" s="45">
        <v>5.05</v>
      </c>
      <c r="E110" s="45">
        <v>5.05</v>
      </c>
      <c r="F110" s="45">
        <v>179.53</v>
      </c>
      <c r="G110" s="45">
        <v>906.63</v>
      </c>
      <c r="H110" s="22" t="s">
        <v>3082</v>
      </c>
    </row>
    <row r="111" s="2" customFormat="1" ht="20" customHeight="1" spans="1:8">
      <c r="A111" s="22">
        <v>107</v>
      </c>
      <c r="B111" s="23" t="s">
        <v>3108</v>
      </c>
      <c r="C111" s="21" t="s">
        <v>1968</v>
      </c>
      <c r="D111" s="45">
        <v>2.34</v>
      </c>
      <c r="E111" s="45">
        <v>2.34</v>
      </c>
      <c r="F111" s="45">
        <v>179.53</v>
      </c>
      <c r="G111" s="45">
        <v>420.1</v>
      </c>
      <c r="H111" s="22" t="s">
        <v>3082</v>
      </c>
    </row>
    <row r="112" s="2" customFormat="1" ht="20" customHeight="1" spans="1:8">
      <c r="A112" s="22">
        <v>108</v>
      </c>
      <c r="B112" s="23" t="s">
        <v>3109</v>
      </c>
      <c r="C112" s="21" t="s">
        <v>1997</v>
      </c>
      <c r="D112" s="45">
        <v>2.5</v>
      </c>
      <c r="E112" s="45">
        <v>2.5</v>
      </c>
      <c r="F112" s="45">
        <v>179.53</v>
      </c>
      <c r="G112" s="45">
        <v>448.83</v>
      </c>
      <c r="H112" s="22" t="s">
        <v>3082</v>
      </c>
    </row>
    <row r="113" s="2" customFormat="1" ht="20" customHeight="1" spans="1:8">
      <c r="A113" s="22">
        <v>109</v>
      </c>
      <c r="B113" s="23" t="s">
        <v>3110</v>
      </c>
      <c r="C113" s="21" t="s">
        <v>3111</v>
      </c>
      <c r="D113" s="45">
        <v>0.38</v>
      </c>
      <c r="E113" s="45">
        <v>0.38</v>
      </c>
      <c r="F113" s="45">
        <v>179.53</v>
      </c>
      <c r="G113" s="45">
        <v>68.22</v>
      </c>
      <c r="H113" s="22" t="s">
        <v>3082</v>
      </c>
    </row>
    <row r="114" s="2" customFormat="1" ht="20" customHeight="1" spans="1:8">
      <c r="A114" s="22">
        <v>110</v>
      </c>
      <c r="B114" s="23" t="s">
        <v>3112</v>
      </c>
      <c r="C114" s="21" t="s">
        <v>1883</v>
      </c>
      <c r="D114" s="45">
        <v>0.68</v>
      </c>
      <c r="E114" s="45">
        <v>0.68</v>
      </c>
      <c r="F114" s="45">
        <v>179.53</v>
      </c>
      <c r="G114" s="45">
        <v>122.08</v>
      </c>
      <c r="H114" s="22" t="s">
        <v>3082</v>
      </c>
    </row>
    <row r="115" s="2" customFormat="1" ht="20" customHeight="1" spans="1:8">
      <c r="A115" s="22">
        <v>111</v>
      </c>
      <c r="B115" s="23" t="s">
        <v>2309</v>
      </c>
      <c r="C115" s="21" t="s">
        <v>1866</v>
      </c>
      <c r="D115" s="45">
        <v>3.48</v>
      </c>
      <c r="E115" s="45">
        <v>3.48</v>
      </c>
      <c r="F115" s="45">
        <v>179.53</v>
      </c>
      <c r="G115" s="45">
        <v>624.76</v>
      </c>
      <c r="H115" s="22" t="s">
        <v>3082</v>
      </c>
    </row>
    <row r="116" s="2" customFormat="1" ht="20" customHeight="1" spans="1:8">
      <c r="A116" s="22">
        <v>112</v>
      </c>
      <c r="B116" s="23" t="s">
        <v>3113</v>
      </c>
      <c r="C116" s="21" t="s">
        <v>1956</v>
      </c>
      <c r="D116" s="45">
        <v>0.68</v>
      </c>
      <c r="E116" s="45">
        <v>0.68</v>
      </c>
      <c r="F116" s="45">
        <v>179.53</v>
      </c>
      <c r="G116" s="45">
        <v>122.08</v>
      </c>
      <c r="H116" s="22" t="s">
        <v>3082</v>
      </c>
    </row>
    <row r="117" s="2" customFormat="1" ht="20" customHeight="1" spans="1:8">
      <c r="A117" s="22">
        <v>113</v>
      </c>
      <c r="B117" s="23" t="s">
        <v>3114</v>
      </c>
      <c r="C117" s="23" t="s">
        <v>1857</v>
      </c>
      <c r="D117" s="45">
        <v>0.64</v>
      </c>
      <c r="E117" s="45">
        <v>0.64</v>
      </c>
      <c r="F117" s="45">
        <v>179.53</v>
      </c>
      <c r="G117" s="45">
        <v>114.9</v>
      </c>
      <c r="H117" s="22" t="s">
        <v>3082</v>
      </c>
    </row>
    <row r="118" s="2" customFormat="1" ht="20" customHeight="1" spans="1:8">
      <c r="A118" s="22">
        <v>114</v>
      </c>
      <c r="B118" s="23" t="s">
        <v>3115</v>
      </c>
      <c r="C118" s="21" t="s">
        <v>1956</v>
      </c>
      <c r="D118" s="45">
        <v>1.25</v>
      </c>
      <c r="E118" s="45">
        <v>1.25</v>
      </c>
      <c r="F118" s="45">
        <v>179.53</v>
      </c>
      <c r="G118" s="45">
        <v>224.41</v>
      </c>
      <c r="H118" s="22" t="s">
        <v>3082</v>
      </c>
    </row>
    <row r="119" s="2" customFormat="1" ht="20" customHeight="1" spans="1:8">
      <c r="A119" s="22">
        <v>115</v>
      </c>
      <c r="B119" s="23" t="s">
        <v>3116</v>
      </c>
      <c r="C119" s="21" t="s">
        <v>2840</v>
      </c>
      <c r="D119" s="45">
        <v>2.89</v>
      </c>
      <c r="E119" s="45">
        <v>2.89</v>
      </c>
      <c r="F119" s="45">
        <v>179.53</v>
      </c>
      <c r="G119" s="45">
        <v>518.84</v>
      </c>
      <c r="H119" s="22" t="s">
        <v>3082</v>
      </c>
    </row>
    <row r="120" s="2" customFormat="1" ht="20" customHeight="1" spans="1:8">
      <c r="A120" s="22">
        <v>116</v>
      </c>
      <c r="B120" s="23" t="s">
        <v>3117</v>
      </c>
      <c r="C120" s="21" t="s">
        <v>1945</v>
      </c>
      <c r="D120" s="45">
        <v>3.71</v>
      </c>
      <c r="E120" s="45">
        <v>3.71</v>
      </c>
      <c r="F120" s="45">
        <v>179.53</v>
      </c>
      <c r="G120" s="45">
        <v>666.06</v>
      </c>
      <c r="H120" s="22" t="s">
        <v>3082</v>
      </c>
    </row>
    <row r="121" s="2" customFormat="1" ht="20" customHeight="1" spans="1:8">
      <c r="A121" s="22">
        <v>117</v>
      </c>
      <c r="B121" s="23" t="s">
        <v>3118</v>
      </c>
      <c r="C121" s="21" t="s">
        <v>1857</v>
      </c>
      <c r="D121" s="45">
        <v>1.71</v>
      </c>
      <c r="E121" s="45">
        <v>1.71</v>
      </c>
      <c r="F121" s="45">
        <v>179.53</v>
      </c>
      <c r="G121" s="45">
        <v>307</v>
      </c>
      <c r="H121" s="22" t="s">
        <v>3082</v>
      </c>
    </row>
    <row r="122" s="2" customFormat="1" ht="20" customHeight="1" spans="1:8">
      <c r="A122" s="22">
        <v>118</v>
      </c>
      <c r="B122" s="23" t="s">
        <v>3078</v>
      </c>
      <c r="C122" s="21" t="s">
        <v>1929</v>
      </c>
      <c r="D122" s="45">
        <v>0.86</v>
      </c>
      <c r="E122" s="45">
        <v>0.86</v>
      </c>
      <c r="F122" s="45">
        <v>179.53</v>
      </c>
      <c r="G122" s="45">
        <v>154.4</v>
      </c>
      <c r="H122" s="22" t="s">
        <v>3082</v>
      </c>
    </row>
    <row r="123" s="2" customFormat="1" ht="20" customHeight="1" spans="1:8">
      <c r="A123" s="22">
        <v>119</v>
      </c>
      <c r="B123" s="23" t="s">
        <v>3119</v>
      </c>
      <c r="C123" s="21" t="s">
        <v>2530</v>
      </c>
      <c r="D123" s="45">
        <v>2.47</v>
      </c>
      <c r="E123" s="45">
        <v>2.47</v>
      </c>
      <c r="F123" s="45">
        <v>179.53</v>
      </c>
      <c r="G123" s="45">
        <v>443.44</v>
      </c>
      <c r="H123" s="22" t="s">
        <v>3082</v>
      </c>
    </row>
    <row r="124" s="2" customFormat="1" ht="20" customHeight="1" spans="1:8">
      <c r="A124" s="22">
        <v>120</v>
      </c>
      <c r="B124" s="23" t="s">
        <v>3120</v>
      </c>
      <c r="C124" s="21" t="s">
        <v>1939</v>
      </c>
      <c r="D124" s="45">
        <v>2.73</v>
      </c>
      <c r="E124" s="45">
        <v>2.73</v>
      </c>
      <c r="F124" s="45">
        <v>179.53</v>
      </c>
      <c r="G124" s="45">
        <v>490.12</v>
      </c>
      <c r="H124" s="22" t="s">
        <v>3082</v>
      </c>
    </row>
    <row r="125" s="2" customFormat="1" ht="20" customHeight="1" spans="1:8">
      <c r="A125" s="22">
        <v>121</v>
      </c>
      <c r="B125" s="23" t="s">
        <v>3121</v>
      </c>
      <c r="C125" s="21" t="s">
        <v>1880</v>
      </c>
      <c r="D125" s="45">
        <v>3.39</v>
      </c>
      <c r="E125" s="45">
        <v>3.39</v>
      </c>
      <c r="F125" s="45">
        <v>179.53</v>
      </c>
      <c r="G125" s="45">
        <v>608.61</v>
      </c>
      <c r="H125" s="22" t="s">
        <v>3082</v>
      </c>
    </row>
    <row r="126" s="2" customFormat="1" ht="20" customHeight="1" spans="1:8">
      <c r="A126" s="22">
        <v>122</v>
      </c>
      <c r="B126" s="23" t="s">
        <v>3122</v>
      </c>
      <c r="C126" s="21" t="s">
        <v>1857</v>
      </c>
      <c r="D126" s="45">
        <v>1.63</v>
      </c>
      <c r="E126" s="45">
        <v>1.63</v>
      </c>
      <c r="F126" s="45">
        <v>179.53</v>
      </c>
      <c r="G126" s="45">
        <v>292.63</v>
      </c>
      <c r="H126" s="22" t="s">
        <v>3082</v>
      </c>
    </row>
    <row r="127" s="2" customFormat="1" ht="20" customHeight="1" spans="1:8">
      <c r="A127" s="22">
        <v>123</v>
      </c>
      <c r="B127" s="23" t="s">
        <v>3123</v>
      </c>
      <c r="C127" s="21" t="s">
        <v>1922</v>
      </c>
      <c r="D127" s="45">
        <v>3.73</v>
      </c>
      <c r="E127" s="45">
        <v>3.73</v>
      </c>
      <c r="F127" s="45">
        <v>179.53</v>
      </c>
      <c r="G127" s="45">
        <v>669.65</v>
      </c>
      <c r="H127" s="22" t="s">
        <v>3082</v>
      </c>
    </row>
    <row r="128" s="2" customFormat="1" ht="20" customHeight="1" spans="1:8">
      <c r="A128" s="22">
        <v>124</v>
      </c>
      <c r="B128" s="23" t="s">
        <v>3124</v>
      </c>
      <c r="C128" s="21" t="s">
        <v>1872</v>
      </c>
      <c r="D128" s="45">
        <v>1.93</v>
      </c>
      <c r="E128" s="45">
        <v>1.93</v>
      </c>
      <c r="F128" s="45">
        <v>179.53</v>
      </c>
      <c r="G128" s="45">
        <v>346.49</v>
      </c>
      <c r="H128" s="22" t="s">
        <v>3082</v>
      </c>
    </row>
    <row r="129" s="2" customFormat="1" ht="20" customHeight="1" spans="1:8">
      <c r="A129" s="22">
        <v>125</v>
      </c>
      <c r="B129" s="23" t="s">
        <v>3125</v>
      </c>
      <c r="C129" s="21" t="s">
        <v>1956</v>
      </c>
      <c r="D129" s="45">
        <v>2.67</v>
      </c>
      <c r="E129" s="45">
        <v>2.67</v>
      </c>
      <c r="F129" s="45">
        <v>179.53</v>
      </c>
      <c r="G129" s="45">
        <v>479.35</v>
      </c>
      <c r="H129" s="22" t="s">
        <v>3082</v>
      </c>
    </row>
    <row r="130" s="2" customFormat="1" ht="20" customHeight="1" spans="1:8">
      <c r="A130" s="22">
        <v>126</v>
      </c>
      <c r="B130" s="23" t="s">
        <v>3126</v>
      </c>
      <c r="C130" s="21" t="s">
        <v>1903</v>
      </c>
      <c r="D130" s="45">
        <v>4</v>
      </c>
      <c r="E130" s="45">
        <v>4</v>
      </c>
      <c r="F130" s="45">
        <v>179.53</v>
      </c>
      <c r="G130" s="45">
        <v>718.12</v>
      </c>
      <c r="H130" s="22" t="s">
        <v>3082</v>
      </c>
    </row>
    <row r="131" s="2" customFormat="1" ht="20" customHeight="1" spans="1:8">
      <c r="A131" s="22">
        <v>127</v>
      </c>
      <c r="B131" s="23" t="s">
        <v>3127</v>
      </c>
      <c r="C131" s="21" t="s">
        <v>1883</v>
      </c>
      <c r="D131" s="45">
        <v>1.87</v>
      </c>
      <c r="E131" s="45">
        <v>1.87</v>
      </c>
      <c r="F131" s="45">
        <v>179.53</v>
      </c>
      <c r="G131" s="45">
        <v>335.72</v>
      </c>
      <c r="H131" s="22" t="s">
        <v>3082</v>
      </c>
    </row>
    <row r="132" s="2" customFormat="1" ht="20" customHeight="1" spans="1:8">
      <c r="A132" s="22">
        <v>128</v>
      </c>
      <c r="B132" s="23" t="s">
        <v>3128</v>
      </c>
      <c r="C132" s="21" t="s">
        <v>1914</v>
      </c>
      <c r="D132" s="45">
        <v>3.59</v>
      </c>
      <c r="E132" s="45">
        <v>3.59</v>
      </c>
      <c r="F132" s="45">
        <v>179.53</v>
      </c>
      <c r="G132" s="45">
        <v>644.51</v>
      </c>
      <c r="H132" s="22" t="s">
        <v>3082</v>
      </c>
    </row>
    <row r="133" s="2" customFormat="1" ht="20" customHeight="1" spans="1:8">
      <c r="A133" s="22">
        <v>129</v>
      </c>
      <c r="B133" s="23" t="s">
        <v>3129</v>
      </c>
      <c r="C133" s="21" t="s">
        <v>1929</v>
      </c>
      <c r="D133" s="45">
        <v>0.71</v>
      </c>
      <c r="E133" s="45">
        <v>0.71</v>
      </c>
      <c r="F133" s="45">
        <v>179.53</v>
      </c>
      <c r="G133" s="45">
        <v>127.47</v>
      </c>
      <c r="H133" s="22" t="s">
        <v>3082</v>
      </c>
    </row>
    <row r="134" s="2" customFormat="1" ht="20" customHeight="1" spans="1:8">
      <c r="A134" s="22">
        <v>130</v>
      </c>
      <c r="B134" s="23" t="s">
        <v>3130</v>
      </c>
      <c r="C134" s="21" t="s">
        <v>2258</v>
      </c>
      <c r="D134" s="45">
        <v>2.75</v>
      </c>
      <c r="E134" s="45">
        <v>2.75</v>
      </c>
      <c r="F134" s="45">
        <v>179.53</v>
      </c>
      <c r="G134" s="45">
        <v>493.71</v>
      </c>
      <c r="H134" s="22" t="s">
        <v>3082</v>
      </c>
    </row>
    <row r="135" s="2" customFormat="1" ht="20" customHeight="1" spans="1:8">
      <c r="A135" s="22">
        <v>131</v>
      </c>
      <c r="B135" s="23" t="s">
        <v>3131</v>
      </c>
      <c r="C135" s="21" t="s">
        <v>1945</v>
      </c>
      <c r="D135" s="45">
        <v>0.88</v>
      </c>
      <c r="E135" s="45">
        <v>0.88</v>
      </c>
      <c r="F135" s="45">
        <v>179.53</v>
      </c>
      <c r="G135" s="45">
        <v>157.99</v>
      </c>
      <c r="H135" s="22" t="s">
        <v>3082</v>
      </c>
    </row>
    <row r="136" s="2" customFormat="1" ht="20" customHeight="1" spans="1:8">
      <c r="A136" s="22">
        <v>132</v>
      </c>
      <c r="B136" s="23" t="s">
        <v>3132</v>
      </c>
      <c r="C136" s="21" t="s">
        <v>2037</v>
      </c>
      <c r="D136" s="45">
        <v>3.95</v>
      </c>
      <c r="E136" s="45">
        <v>3.95</v>
      </c>
      <c r="F136" s="45">
        <v>179.53</v>
      </c>
      <c r="G136" s="45">
        <v>709.14</v>
      </c>
      <c r="H136" s="22" t="s">
        <v>3082</v>
      </c>
    </row>
    <row r="137" s="2" customFormat="1" ht="20" customHeight="1" spans="1:8">
      <c r="A137" s="22">
        <v>133</v>
      </c>
      <c r="B137" s="23" t="s">
        <v>3133</v>
      </c>
      <c r="C137" s="21" t="s">
        <v>2065</v>
      </c>
      <c r="D137" s="45">
        <v>2.59</v>
      </c>
      <c r="E137" s="45">
        <v>2.59</v>
      </c>
      <c r="F137" s="45">
        <v>179.53</v>
      </c>
      <c r="G137" s="45">
        <v>464.98</v>
      </c>
      <c r="H137" s="22" t="s">
        <v>3082</v>
      </c>
    </row>
    <row r="138" s="2" customFormat="1" ht="20" customHeight="1" spans="1:8">
      <c r="A138" s="22">
        <v>134</v>
      </c>
      <c r="B138" s="23" t="s">
        <v>3134</v>
      </c>
      <c r="C138" s="21" t="s">
        <v>1914</v>
      </c>
      <c r="D138" s="45">
        <v>2.11</v>
      </c>
      <c r="E138" s="45">
        <v>2.11</v>
      </c>
      <c r="F138" s="45">
        <v>179.53</v>
      </c>
      <c r="G138" s="45">
        <v>378.81</v>
      </c>
      <c r="H138" s="22" t="s">
        <v>3082</v>
      </c>
    </row>
    <row r="139" s="2" customFormat="1" ht="20" customHeight="1" spans="1:8">
      <c r="A139" s="22">
        <v>135</v>
      </c>
      <c r="B139" s="23" t="s">
        <v>3135</v>
      </c>
      <c r="C139" s="21" t="s">
        <v>1903</v>
      </c>
      <c r="D139" s="45">
        <v>2.39</v>
      </c>
      <c r="E139" s="45">
        <v>2.39</v>
      </c>
      <c r="F139" s="45">
        <v>179.53</v>
      </c>
      <c r="G139" s="45">
        <v>429.08</v>
      </c>
      <c r="H139" s="22" t="s">
        <v>3082</v>
      </c>
    </row>
    <row r="140" s="2" customFormat="1" ht="20" customHeight="1" spans="1:8">
      <c r="A140" s="22">
        <v>136</v>
      </c>
      <c r="B140" s="23" t="s">
        <v>3136</v>
      </c>
      <c r="C140" s="21" t="s">
        <v>2024</v>
      </c>
      <c r="D140" s="45">
        <v>2.14</v>
      </c>
      <c r="E140" s="45">
        <v>2.14</v>
      </c>
      <c r="F140" s="45">
        <v>179.53</v>
      </c>
      <c r="G140" s="45">
        <v>384.19</v>
      </c>
      <c r="H140" s="22" t="s">
        <v>3082</v>
      </c>
    </row>
    <row r="141" s="2" customFormat="1" ht="20" customHeight="1" spans="1:8">
      <c r="A141" s="22">
        <v>137</v>
      </c>
      <c r="B141" s="23" t="s">
        <v>3137</v>
      </c>
      <c r="C141" s="21" t="s">
        <v>1864</v>
      </c>
      <c r="D141" s="45">
        <v>3.82</v>
      </c>
      <c r="E141" s="45">
        <v>3.82</v>
      </c>
      <c r="F141" s="45">
        <v>179.53</v>
      </c>
      <c r="G141" s="45">
        <v>685.8</v>
      </c>
      <c r="H141" s="22" t="s">
        <v>3082</v>
      </c>
    </row>
    <row r="142" s="2" customFormat="1" ht="20" customHeight="1" spans="1:8">
      <c r="A142" s="22">
        <v>138</v>
      </c>
      <c r="B142" s="23" t="s">
        <v>3138</v>
      </c>
      <c r="C142" s="21" t="s">
        <v>1935</v>
      </c>
      <c r="D142" s="45">
        <v>3.93</v>
      </c>
      <c r="E142" s="45">
        <v>3.93</v>
      </c>
      <c r="F142" s="45">
        <v>179.53</v>
      </c>
      <c r="G142" s="45">
        <v>705.55</v>
      </c>
      <c r="H142" s="22" t="s">
        <v>3082</v>
      </c>
    </row>
    <row r="143" s="2" customFormat="1" ht="20" customHeight="1" spans="1:8">
      <c r="A143" s="22">
        <v>139</v>
      </c>
      <c r="B143" s="23" t="s">
        <v>3139</v>
      </c>
      <c r="C143" s="21" t="s">
        <v>3140</v>
      </c>
      <c r="D143" s="45">
        <v>2.98</v>
      </c>
      <c r="E143" s="45">
        <v>2.98</v>
      </c>
      <c r="F143" s="45">
        <v>179.53</v>
      </c>
      <c r="G143" s="45">
        <v>535</v>
      </c>
      <c r="H143" s="22" t="s">
        <v>3082</v>
      </c>
    </row>
    <row r="144" s="2" customFormat="1" ht="20" customHeight="1" spans="1:8">
      <c r="A144" s="22">
        <v>140</v>
      </c>
      <c r="B144" s="23" t="s">
        <v>3141</v>
      </c>
      <c r="C144" s="21" t="s">
        <v>1919</v>
      </c>
      <c r="D144" s="45">
        <v>2.16</v>
      </c>
      <c r="E144" s="45">
        <v>2.16</v>
      </c>
      <c r="F144" s="45">
        <v>179.53</v>
      </c>
      <c r="G144" s="45">
        <v>387.78</v>
      </c>
      <c r="H144" s="22" t="s">
        <v>3082</v>
      </c>
    </row>
    <row r="145" s="2" customFormat="1" ht="20" customHeight="1" spans="1:8">
      <c r="A145" s="22">
        <v>141</v>
      </c>
      <c r="B145" s="23" t="s">
        <v>3142</v>
      </c>
      <c r="C145" s="21" t="s">
        <v>1866</v>
      </c>
      <c r="D145" s="45">
        <v>1.86</v>
      </c>
      <c r="E145" s="45">
        <v>1.86</v>
      </c>
      <c r="F145" s="45">
        <v>179.53</v>
      </c>
      <c r="G145" s="45">
        <v>333.93</v>
      </c>
      <c r="H145" s="22" t="s">
        <v>3082</v>
      </c>
    </row>
    <row r="146" s="2" customFormat="1" ht="20" customHeight="1" spans="1:8">
      <c r="A146" s="22">
        <v>142</v>
      </c>
      <c r="B146" s="23" t="s">
        <v>3143</v>
      </c>
      <c r="C146" s="21" t="s">
        <v>1872</v>
      </c>
      <c r="D146" s="45">
        <v>1.72</v>
      </c>
      <c r="E146" s="45">
        <v>1.72</v>
      </c>
      <c r="F146" s="45">
        <v>179.53</v>
      </c>
      <c r="G146" s="45">
        <v>308.79</v>
      </c>
      <c r="H146" s="22" t="s">
        <v>3082</v>
      </c>
    </row>
    <row r="147" s="2" customFormat="1" ht="20" customHeight="1" spans="1:8">
      <c r="A147" s="22">
        <v>143</v>
      </c>
      <c r="B147" s="23" t="s">
        <v>3144</v>
      </c>
      <c r="C147" s="21" t="s">
        <v>1894</v>
      </c>
      <c r="D147" s="45">
        <v>3.75</v>
      </c>
      <c r="E147" s="45">
        <v>3.75</v>
      </c>
      <c r="F147" s="45">
        <v>179.53</v>
      </c>
      <c r="G147" s="45">
        <v>673.24</v>
      </c>
      <c r="H147" s="22" t="s">
        <v>3082</v>
      </c>
    </row>
    <row r="148" s="2" customFormat="1" ht="20" customHeight="1" spans="1:8">
      <c r="A148" s="22">
        <v>144</v>
      </c>
      <c r="B148" s="23" t="s">
        <v>3145</v>
      </c>
      <c r="C148" s="21" t="s">
        <v>3146</v>
      </c>
      <c r="D148" s="45">
        <v>2.53</v>
      </c>
      <c r="E148" s="45">
        <v>2.53</v>
      </c>
      <c r="F148" s="45">
        <v>179.53</v>
      </c>
      <c r="G148" s="45">
        <v>454.21</v>
      </c>
      <c r="H148" s="22" t="s">
        <v>3082</v>
      </c>
    </row>
    <row r="149" s="2" customFormat="1" ht="20" customHeight="1" spans="1:8">
      <c r="A149" s="22">
        <v>145</v>
      </c>
      <c r="B149" s="23" t="s">
        <v>3147</v>
      </c>
      <c r="C149" s="21" t="s">
        <v>2042</v>
      </c>
      <c r="D149" s="45">
        <v>1.77</v>
      </c>
      <c r="E149" s="45">
        <v>1.77</v>
      </c>
      <c r="F149" s="45">
        <v>179.53</v>
      </c>
      <c r="G149" s="45">
        <v>317.77</v>
      </c>
      <c r="H149" s="22" t="s">
        <v>3082</v>
      </c>
    </row>
    <row r="150" s="2" customFormat="1" ht="20" customHeight="1" spans="1:8">
      <c r="A150" s="22">
        <v>146</v>
      </c>
      <c r="B150" s="23" t="s">
        <v>3148</v>
      </c>
      <c r="C150" s="21" t="s">
        <v>1989</v>
      </c>
      <c r="D150" s="45">
        <v>3.22</v>
      </c>
      <c r="E150" s="45">
        <v>3.22</v>
      </c>
      <c r="F150" s="45">
        <v>179.53</v>
      </c>
      <c r="G150" s="45">
        <v>578.09</v>
      </c>
      <c r="H150" s="22" t="s">
        <v>3082</v>
      </c>
    </row>
    <row r="151" s="2" customFormat="1" ht="20" customHeight="1" spans="1:8">
      <c r="A151" s="22">
        <v>147</v>
      </c>
      <c r="B151" s="23" t="s">
        <v>3149</v>
      </c>
      <c r="C151" s="21" t="s">
        <v>1857</v>
      </c>
      <c r="D151" s="45">
        <v>5.3</v>
      </c>
      <c r="E151" s="45">
        <v>5.3</v>
      </c>
      <c r="F151" s="45">
        <v>179.53</v>
      </c>
      <c r="G151" s="45">
        <v>951.51</v>
      </c>
      <c r="H151" s="22" t="s">
        <v>3150</v>
      </c>
    </row>
    <row r="152" s="2" customFormat="1" ht="20" customHeight="1" spans="1:8">
      <c r="A152" s="22">
        <v>148</v>
      </c>
      <c r="B152" s="23" t="s">
        <v>3151</v>
      </c>
      <c r="C152" s="21" t="s">
        <v>1922</v>
      </c>
      <c r="D152" s="45">
        <v>3.79</v>
      </c>
      <c r="E152" s="45">
        <v>3.79</v>
      </c>
      <c r="F152" s="45">
        <v>179.53</v>
      </c>
      <c r="G152" s="45">
        <v>680.42</v>
      </c>
      <c r="H152" s="22" t="s">
        <v>3150</v>
      </c>
    </row>
    <row r="153" s="2" customFormat="1" ht="20" customHeight="1" spans="1:8">
      <c r="A153" s="22">
        <v>149</v>
      </c>
      <c r="B153" s="23" t="s">
        <v>3152</v>
      </c>
      <c r="C153" s="21" t="s">
        <v>1962</v>
      </c>
      <c r="D153" s="45">
        <v>1.85</v>
      </c>
      <c r="E153" s="45">
        <v>1.85</v>
      </c>
      <c r="F153" s="45">
        <v>179.53</v>
      </c>
      <c r="G153" s="45">
        <v>332.13</v>
      </c>
      <c r="H153" s="22" t="s">
        <v>3150</v>
      </c>
    </row>
    <row r="154" s="2" customFormat="1" ht="20" customHeight="1" spans="1:8">
      <c r="A154" s="22">
        <v>150</v>
      </c>
      <c r="B154" s="23" t="s">
        <v>3153</v>
      </c>
      <c r="C154" s="21" t="s">
        <v>1888</v>
      </c>
      <c r="D154" s="45">
        <v>3.31</v>
      </c>
      <c r="E154" s="45">
        <v>3.31</v>
      </c>
      <c r="F154" s="45">
        <v>179.53</v>
      </c>
      <c r="G154" s="45">
        <v>594.24</v>
      </c>
      <c r="H154" s="22" t="s">
        <v>3150</v>
      </c>
    </row>
    <row r="155" s="2" customFormat="1" ht="20" customHeight="1" spans="1:8">
      <c r="A155" s="22">
        <v>151</v>
      </c>
      <c r="B155" s="23" t="s">
        <v>3154</v>
      </c>
      <c r="C155" s="21" t="s">
        <v>2170</v>
      </c>
      <c r="D155" s="45">
        <v>2.82</v>
      </c>
      <c r="E155" s="45">
        <v>2.82</v>
      </c>
      <c r="F155" s="45">
        <v>179.53</v>
      </c>
      <c r="G155" s="45">
        <v>506.27</v>
      </c>
      <c r="H155" s="22" t="s">
        <v>3150</v>
      </c>
    </row>
    <row r="156" s="2" customFormat="1" ht="20" customHeight="1" spans="1:8">
      <c r="A156" s="22">
        <v>152</v>
      </c>
      <c r="B156" s="23" t="s">
        <v>3155</v>
      </c>
      <c r="C156" s="21" t="s">
        <v>2117</v>
      </c>
      <c r="D156" s="45">
        <v>5.11</v>
      </c>
      <c r="E156" s="45">
        <v>5.11</v>
      </c>
      <c r="F156" s="45">
        <v>179.53</v>
      </c>
      <c r="G156" s="45">
        <v>917.4</v>
      </c>
      <c r="H156" s="22" t="s">
        <v>3150</v>
      </c>
    </row>
    <row r="157" s="2" customFormat="1" ht="20" customHeight="1" spans="1:8">
      <c r="A157" s="22">
        <v>153</v>
      </c>
      <c r="B157" s="23" t="s">
        <v>3156</v>
      </c>
      <c r="C157" s="21" t="s">
        <v>2003</v>
      </c>
      <c r="D157" s="45">
        <v>3.01</v>
      </c>
      <c r="E157" s="45">
        <v>3.01</v>
      </c>
      <c r="F157" s="45">
        <v>179.53</v>
      </c>
      <c r="G157" s="45">
        <v>540.39</v>
      </c>
      <c r="H157" s="22" t="s">
        <v>3150</v>
      </c>
    </row>
    <row r="158" s="2" customFormat="1" ht="20" customHeight="1" spans="1:8">
      <c r="A158" s="22">
        <v>154</v>
      </c>
      <c r="B158" s="23" t="s">
        <v>2303</v>
      </c>
      <c r="C158" s="21" t="s">
        <v>1903</v>
      </c>
      <c r="D158" s="45">
        <v>2.93</v>
      </c>
      <c r="E158" s="45">
        <v>2.93</v>
      </c>
      <c r="F158" s="45">
        <v>179.53</v>
      </c>
      <c r="G158" s="45">
        <v>526.02</v>
      </c>
      <c r="H158" s="22" t="s">
        <v>3150</v>
      </c>
    </row>
    <row r="159" s="2" customFormat="1" ht="20" customHeight="1" spans="1:8">
      <c r="A159" s="22">
        <v>155</v>
      </c>
      <c r="B159" s="23" t="s">
        <v>3157</v>
      </c>
      <c r="C159" s="21" t="s">
        <v>1864</v>
      </c>
      <c r="D159" s="45">
        <v>2.02</v>
      </c>
      <c r="E159" s="45">
        <v>2.02</v>
      </c>
      <c r="F159" s="45">
        <v>179.53</v>
      </c>
      <c r="G159" s="45">
        <v>362.65</v>
      </c>
      <c r="H159" s="22" t="s">
        <v>3150</v>
      </c>
    </row>
    <row r="160" s="2" customFormat="1" ht="20" customHeight="1" spans="1:8">
      <c r="A160" s="22">
        <v>156</v>
      </c>
      <c r="B160" s="23" t="s">
        <v>3158</v>
      </c>
      <c r="C160" s="21" t="s">
        <v>1888</v>
      </c>
      <c r="D160" s="45">
        <v>4.12</v>
      </c>
      <c r="E160" s="45">
        <v>4.12</v>
      </c>
      <c r="F160" s="45">
        <v>179.53</v>
      </c>
      <c r="G160" s="45">
        <v>739.66</v>
      </c>
      <c r="H160" s="22" t="s">
        <v>3150</v>
      </c>
    </row>
    <row r="161" s="2" customFormat="1" ht="20" customHeight="1" spans="1:8">
      <c r="A161" s="22">
        <v>157</v>
      </c>
      <c r="B161" s="23" t="s">
        <v>3159</v>
      </c>
      <c r="C161" s="21" t="s">
        <v>1857</v>
      </c>
      <c r="D161" s="45">
        <v>0.97</v>
      </c>
      <c r="E161" s="45">
        <v>0.97</v>
      </c>
      <c r="F161" s="45">
        <v>179.53</v>
      </c>
      <c r="G161" s="45">
        <v>174.14</v>
      </c>
      <c r="H161" s="22" t="s">
        <v>3150</v>
      </c>
    </row>
    <row r="162" s="2" customFormat="1" ht="20" customHeight="1" spans="1:8">
      <c r="A162" s="22">
        <v>158</v>
      </c>
      <c r="B162" s="23" t="s">
        <v>3160</v>
      </c>
      <c r="C162" s="21" t="s">
        <v>1857</v>
      </c>
      <c r="D162" s="45">
        <v>3.97</v>
      </c>
      <c r="E162" s="45">
        <v>3.97</v>
      </c>
      <c r="F162" s="45">
        <v>179.53</v>
      </c>
      <c r="G162" s="45">
        <v>712.73</v>
      </c>
      <c r="H162" s="22" t="s">
        <v>3150</v>
      </c>
    </row>
    <row r="163" s="2" customFormat="1" ht="20" customHeight="1" spans="1:8">
      <c r="A163" s="22">
        <v>159</v>
      </c>
      <c r="B163" s="23" t="s">
        <v>3161</v>
      </c>
      <c r="C163" s="21" t="s">
        <v>1929</v>
      </c>
      <c r="D163" s="45">
        <v>2.36</v>
      </c>
      <c r="E163" s="45">
        <v>2.36</v>
      </c>
      <c r="F163" s="45">
        <v>179.53</v>
      </c>
      <c r="G163" s="45">
        <v>423.69</v>
      </c>
      <c r="H163" s="22" t="s">
        <v>3150</v>
      </c>
    </row>
    <row r="164" s="2" customFormat="1" ht="20" customHeight="1" spans="1:8">
      <c r="A164" s="22">
        <v>160</v>
      </c>
      <c r="B164" s="23" t="s">
        <v>3162</v>
      </c>
      <c r="C164" s="21" t="s">
        <v>1935</v>
      </c>
      <c r="D164" s="45">
        <v>1.75</v>
      </c>
      <c r="E164" s="45">
        <v>1.75</v>
      </c>
      <c r="F164" s="45">
        <v>179.53</v>
      </c>
      <c r="G164" s="45">
        <v>314.18</v>
      </c>
      <c r="H164" s="22" t="s">
        <v>3150</v>
      </c>
    </row>
    <row r="165" s="2" customFormat="1" ht="20" customHeight="1" spans="1:8">
      <c r="A165" s="22">
        <v>161</v>
      </c>
      <c r="B165" s="23" t="s">
        <v>3163</v>
      </c>
      <c r="C165" s="21" t="s">
        <v>1898</v>
      </c>
      <c r="D165" s="45">
        <v>1.55</v>
      </c>
      <c r="E165" s="45">
        <v>1.55</v>
      </c>
      <c r="F165" s="45">
        <v>179.53</v>
      </c>
      <c r="G165" s="45">
        <v>278.27</v>
      </c>
      <c r="H165" s="22" t="s">
        <v>3150</v>
      </c>
    </row>
    <row r="166" s="2" customFormat="1" ht="20" customHeight="1" spans="1:8">
      <c r="A166" s="22">
        <v>162</v>
      </c>
      <c r="B166" s="23" t="s">
        <v>3164</v>
      </c>
      <c r="C166" s="21" t="s">
        <v>2174</v>
      </c>
      <c r="D166" s="45">
        <v>2.06</v>
      </c>
      <c r="E166" s="45">
        <v>2.06</v>
      </c>
      <c r="F166" s="45">
        <v>179.53</v>
      </c>
      <c r="G166" s="45">
        <v>369.83</v>
      </c>
      <c r="H166" s="22" t="s">
        <v>3150</v>
      </c>
    </row>
    <row r="167" s="2" customFormat="1" ht="20" customHeight="1" spans="1:8">
      <c r="A167" s="22">
        <v>163</v>
      </c>
      <c r="B167" s="23" t="s">
        <v>3165</v>
      </c>
      <c r="C167" s="21" t="s">
        <v>1898</v>
      </c>
      <c r="D167" s="45">
        <v>0.87</v>
      </c>
      <c r="E167" s="45">
        <v>0.87</v>
      </c>
      <c r="F167" s="45">
        <v>179.53</v>
      </c>
      <c r="G167" s="45">
        <v>156.19</v>
      </c>
      <c r="H167" s="22" t="s">
        <v>3150</v>
      </c>
    </row>
    <row r="168" s="2" customFormat="1" ht="20" customHeight="1" spans="1:8">
      <c r="A168" s="22">
        <v>164</v>
      </c>
      <c r="B168" s="23" t="s">
        <v>3166</v>
      </c>
      <c r="C168" s="21" t="s">
        <v>3167</v>
      </c>
      <c r="D168" s="45">
        <v>0.93</v>
      </c>
      <c r="E168" s="45">
        <v>0.93</v>
      </c>
      <c r="F168" s="45">
        <v>179.53</v>
      </c>
      <c r="G168" s="45">
        <v>166.96</v>
      </c>
      <c r="H168" s="22" t="s">
        <v>3150</v>
      </c>
    </row>
    <row r="169" s="2" customFormat="1" ht="20" customHeight="1" spans="1:8">
      <c r="A169" s="22">
        <v>165</v>
      </c>
      <c r="B169" s="23" t="s">
        <v>2196</v>
      </c>
      <c r="C169" s="21" t="s">
        <v>1914</v>
      </c>
      <c r="D169" s="45">
        <v>0.82</v>
      </c>
      <c r="E169" s="45">
        <v>0.82</v>
      </c>
      <c r="F169" s="45">
        <v>179.53</v>
      </c>
      <c r="G169" s="45">
        <v>147.21</v>
      </c>
      <c r="H169" s="22" t="s">
        <v>3150</v>
      </c>
    </row>
    <row r="170" s="2" customFormat="1" ht="20" customHeight="1" spans="1:8">
      <c r="A170" s="22">
        <v>166</v>
      </c>
      <c r="B170" s="23" t="s">
        <v>3081</v>
      </c>
      <c r="C170" s="21" t="s">
        <v>1903</v>
      </c>
      <c r="D170" s="45">
        <v>1.04</v>
      </c>
      <c r="E170" s="45">
        <v>1.04</v>
      </c>
      <c r="F170" s="45">
        <v>179.53</v>
      </c>
      <c r="G170" s="45">
        <v>186.71</v>
      </c>
      <c r="H170" s="22" t="s">
        <v>3150</v>
      </c>
    </row>
    <row r="171" s="2" customFormat="1" ht="20" customHeight="1" spans="1:8">
      <c r="A171" s="22">
        <v>167</v>
      </c>
      <c r="B171" s="23" t="s">
        <v>2449</v>
      </c>
      <c r="C171" s="21" t="s">
        <v>1914</v>
      </c>
      <c r="D171" s="45">
        <v>0.88</v>
      </c>
      <c r="E171" s="45">
        <v>0.88</v>
      </c>
      <c r="F171" s="45">
        <v>179.53</v>
      </c>
      <c r="G171" s="45">
        <v>157.99</v>
      </c>
      <c r="H171" s="22" t="s">
        <v>3150</v>
      </c>
    </row>
    <row r="172" s="2" customFormat="1" ht="20" customHeight="1" spans="1:8">
      <c r="A172" s="22">
        <v>168</v>
      </c>
      <c r="B172" s="23" t="s">
        <v>2189</v>
      </c>
      <c r="C172" s="21" t="s">
        <v>3167</v>
      </c>
      <c r="D172" s="45">
        <v>2.82</v>
      </c>
      <c r="E172" s="45">
        <v>2.82</v>
      </c>
      <c r="F172" s="45">
        <v>179.53</v>
      </c>
      <c r="G172" s="45">
        <v>506.27</v>
      </c>
      <c r="H172" s="22" t="s">
        <v>3150</v>
      </c>
    </row>
    <row r="173" s="2" customFormat="1" ht="20" customHeight="1" spans="1:8">
      <c r="A173" s="22">
        <v>169</v>
      </c>
      <c r="B173" s="23" t="s">
        <v>3168</v>
      </c>
      <c r="C173" s="21" t="s">
        <v>2115</v>
      </c>
      <c r="D173" s="45">
        <v>2.29</v>
      </c>
      <c r="E173" s="45">
        <v>2.29</v>
      </c>
      <c r="F173" s="45">
        <v>179.53</v>
      </c>
      <c r="G173" s="45">
        <v>411.12</v>
      </c>
      <c r="H173" s="22" t="s">
        <v>3150</v>
      </c>
    </row>
    <row r="174" s="2" customFormat="1" ht="20" customHeight="1" spans="1:8">
      <c r="A174" s="22">
        <v>170</v>
      </c>
      <c r="B174" s="23" t="s">
        <v>2672</v>
      </c>
      <c r="C174" s="21" t="s">
        <v>1864</v>
      </c>
      <c r="D174" s="45">
        <v>1.01</v>
      </c>
      <c r="E174" s="45">
        <v>1.01</v>
      </c>
      <c r="F174" s="45">
        <v>179.53</v>
      </c>
      <c r="G174" s="45">
        <v>181.33</v>
      </c>
      <c r="H174" s="22" t="s">
        <v>3150</v>
      </c>
    </row>
    <row r="175" s="2" customFormat="1" ht="20" customHeight="1" spans="1:8">
      <c r="A175" s="22">
        <v>171</v>
      </c>
      <c r="B175" s="23" t="s">
        <v>3169</v>
      </c>
      <c r="C175" s="21" t="s">
        <v>1888</v>
      </c>
      <c r="D175" s="45">
        <v>2.08</v>
      </c>
      <c r="E175" s="45">
        <v>2.08</v>
      </c>
      <c r="F175" s="45">
        <v>179.53</v>
      </c>
      <c r="G175" s="45">
        <v>373.42</v>
      </c>
      <c r="H175" s="22" t="s">
        <v>3150</v>
      </c>
    </row>
    <row r="176" s="2" customFormat="1" ht="20" customHeight="1" spans="1:8">
      <c r="A176" s="22">
        <v>172</v>
      </c>
      <c r="B176" s="23" t="s">
        <v>3170</v>
      </c>
      <c r="C176" s="21" t="s">
        <v>1883</v>
      </c>
      <c r="D176" s="45">
        <v>1.2</v>
      </c>
      <c r="E176" s="45">
        <v>1.2</v>
      </c>
      <c r="F176" s="45">
        <v>179.53</v>
      </c>
      <c r="G176" s="45">
        <v>215.44</v>
      </c>
      <c r="H176" s="22" t="s">
        <v>3150</v>
      </c>
    </row>
    <row r="177" s="2" customFormat="1" ht="20" customHeight="1" spans="1:8">
      <c r="A177" s="22">
        <v>173</v>
      </c>
      <c r="B177" s="23" t="s">
        <v>3171</v>
      </c>
      <c r="C177" s="21" t="s">
        <v>2051</v>
      </c>
      <c r="D177" s="45">
        <v>0.59</v>
      </c>
      <c r="E177" s="45">
        <v>0.59</v>
      </c>
      <c r="F177" s="45">
        <v>179.53</v>
      </c>
      <c r="G177" s="45">
        <v>105.92</v>
      </c>
      <c r="H177" s="22" t="s">
        <v>3150</v>
      </c>
    </row>
    <row r="178" s="2" customFormat="1" ht="20" customHeight="1" spans="1:8">
      <c r="A178" s="22">
        <v>174</v>
      </c>
      <c r="B178" s="23" t="s">
        <v>3172</v>
      </c>
      <c r="C178" s="21" t="s">
        <v>1857</v>
      </c>
      <c r="D178" s="45">
        <v>1.2</v>
      </c>
      <c r="E178" s="45">
        <v>1.2</v>
      </c>
      <c r="F178" s="45">
        <v>179.53</v>
      </c>
      <c r="G178" s="45">
        <v>215.44</v>
      </c>
      <c r="H178" s="22" t="s">
        <v>3150</v>
      </c>
    </row>
    <row r="179" s="2" customFormat="1" ht="20" customHeight="1" spans="1:8">
      <c r="A179" s="22">
        <v>175</v>
      </c>
      <c r="B179" s="23" t="s">
        <v>2161</v>
      </c>
      <c r="C179" s="21" t="s">
        <v>1903</v>
      </c>
      <c r="D179" s="45">
        <v>1.26</v>
      </c>
      <c r="E179" s="45">
        <v>1.26</v>
      </c>
      <c r="F179" s="45">
        <v>179.53</v>
      </c>
      <c r="G179" s="45">
        <v>226.21</v>
      </c>
      <c r="H179" s="22" t="s">
        <v>3150</v>
      </c>
    </row>
    <row r="180" s="2" customFormat="1" ht="20" customHeight="1" spans="1:8">
      <c r="A180" s="22">
        <v>176</v>
      </c>
      <c r="B180" s="23" t="s">
        <v>3142</v>
      </c>
      <c r="C180" s="21" t="s">
        <v>1914</v>
      </c>
      <c r="D180" s="45">
        <v>2.55</v>
      </c>
      <c r="E180" s="45">
        <v>2.55</v>
      </c>
      <c r="F180" s="45">
        <v>179.53</v>
      </c>
      <c r="G180" s="45">
        <v>457.8</v>
      </c>
      <c r="H180" s="22" t="s">
        <v>3150</v>
      </c>
    </row>
    <row r="181" s="2" customFormat="1" ht="20" customHeight="1" spans="1:8">
      <c r="A181" s="22">
        <v>177</v>
      </c>
      <c r="B181" s="23" t="s">
        <v>2526</v>
      </c>
      <c r="C181" s="21" t="s">
        <v>1876</v>
      </c>
      <c r="D181" s="45">
        <v>2.76</v>
      </c>
      <c r="E181" s="45">
        <v>2.76</v>
      </c>
      <c r="F181" s="45">
        <v>179.53</v>
      </c>
      <c r="G181" s="45">
        <v>495.5</v>
      </c>
      <c r="H181" s="22" t="s">
        <v>3150</v>
      </c>
    </row>
    <row r="182" s="2" customFormat="1" ht="20" customHeight="1" spans="1:8">
      <c r="A182" s="22">
        <v>178</v>
      </c>
      <c r="B182" s="23" t="s">
        <v>3173</v>
      </c>
      <c r="C182" s="21" t="s">
        <v>1945</v>
      </c>
      <c r="D182" s="45">
        <v>0.71</v>
      </c>
      <c r="E182" s="45">
        <v>0.71</v>
      </c>
      <c r="F182" s="45">
        <v>179.53</v>
      </c>
      <c r="G182" s="45">
        <v>127.47</v>
      </c>
      <c r="H182" s="22" t="s">
        <v>3150</v>
      </c>
    </row>
    <row r="183" s="2" customFormat="1" ht="20" customHeight="1" spans="1:8">
      <c r="A183" s="22">
        <v>179</v>
      </c>
      <c r="B183" s="23" t="s">
        <v>3174</v>
      </c>
      <c r="C183" s="21" t="s">
        <v>1956</v>
      </c>
      <c r="D183" s="45">
        <v>0.86</v>
      </c>
      <c r="E183" s="45">
        <v>0.86</v>
      </c>
      <c r="F183" s="45">
        <v>179.53</v>
      </c>
      <c r="G183" s="45">
        <v>154.4</v>
      </c>
      <c r="H183" s="22" t="s">
        <v>3150</v>
      </c>
    </row>
    <row r="184" s="2" customFormat="1" ht="20" customHeight="1" spans="1:8">
      <c r="A184" s="22">
        <v>180</v>
      </c>
      <c r="B184" s="23" t="s">
        <v>3175</v>
      </c>
      <c r="C184" s="21" t="s">
        <v>1898</v>
      </c>
      <c r="D184" s="45">
        <v>1.2</v>
      </c>
      <c r="E184" s="45">
        <v>1.2</v>
      </c>
      <c r="F184" s="45">
        <v>179.53</v>
      </c>
      <c r="G184" s="45">
        <v>215.44</v>
      </c>
      <c r="H184" s="22" t="s">
        <v>3150</v>
      </c>
    </row>
    <row r="185" s="2" customFormat="1" ht="20" customHeight="1" spans="1:8">
      <c r="A185" s="22">
        <v>181</v>
      </c>
      <c r="B185" s="23" t="s">
        <v>2132</v>
      </c>
      <c r="C185" s="21" t="s">
        <v>1922</v>
      </c>
      <c r="D185" s="45">
        <v>5.1</v>
      </c>
      <c r="E185" s="45">
        <v>5.1</v>
      </c>
      <c r="F185" s="45">
        <v>179.53</v>
      </c>
      <c r="G185" s="45">
        <v>915.6</v>
      </c>
      <c r="H185" s="22" t="s">
        <v>3150</v>
      </c>
    </row>
    <row r="186" s="2" customFormat="1" ht="20" customHeight="1" spans="1:8">
      <c r="A186" s="22">
        <v>182</v>
      </c>
      <c r="B186" s="23" t="s">
        <v>3176</v>
      </c>
      <c r="C186" s="21" t="s">
        <v>1880</v>
      </c>
      <c r="D186" s="45">
        <v>2.2</v>
      </c>
      <c r="E186" s="45">
        <v>2.2</v>
      </c>
      <c r="F186" s="45">
        <v>179.53</v>
      </c>
      <c r="G186" s="45">
        <v>394.97</v>
      </c>
      <c r="H186" s="22" t="s">
        <v>3177</v>
      </c>
    </row>
    <row r="187" s="2" customFormat="1" ht="20" customHeight="1" spans="1:8">
      <c r="A187" s="22">
        <v>183</v>
      </c>
      <c r="B187" s="23" t="s">
        <v>2277</v>
      </c>
      <c r="C187" s="21" t="s">
        <v>2011</v>
      </c>
      <c r="D187" s="45">
        <v>2.62</v>
      </c>
      <c r="E187" s="45">
        <v>2.62</v>
      </c>
      <c r="F187" s="45">
        <v>179.53</v>
      </c>
      <c r="G187" s="45">
        <v>470.37</v>
      </c>
      <c r="H187" s="22" t="s">
        <v>3177</v>
      </c>
    </row>
    <row r="188" s="2" customFormat="1" ht="20" customHeight="1" spans="1:8">
      <c r="A188" s="22">
        <v>184</v>
      </c>
      <c r="B188" s="23" t="s">
        <v>3178</v>
      </c>
      <c r="C188" s="21" t="s">
        <v>1898</v>
      </c>
      <c r="D188" s="45">
        <v>1.03</v>
      </c>
      <c r="E188" s="45">
        <v>1.03</v>
      </c>
      <c r="F188" s="45">
        <v>179.53</v>
      </c>
      <c r="G188" s="45">
        <v>184.92</v>
      </c>
      <c r="H188" s="22" t="s">
        <v>3177</v>
      </c>
    </row>
    <row r="189" s="2" customFormat="1" ht="20" customHeight="1" spans="1:8">
      <c r="A189" s="22">
        <v>185</v>
      </c>
      <c r="B189" s="23" t="s">
        <v>3179</v>
      </c>
      <c r="C189" s="21" t="s">
        <v>1949</v>
      </c>
      <c r="D189" s="45">
        <v>3.92</v>
      </c>
      <c r="E189" s="45">
        <v>3.92</v>
      </c>
      <c r="F189" s="45">
        <v>179.53</v>
      </c>
      <c r="G189" s="45">
        <v>703.76</v>
      </c>
      <c r="H189" s="22" t="s">
        <v>3177</v>
      </c>
    </row>
    <row r="190" s="2" customFormat="1" ht="20" customHeight="1" spans="1:8">
      <c r="A190" s="22">
        <v>186</v>
      </c>
      <c r="B190" s="23" t="s">
        <v>3180</v>
      </c>
      <c r="C190" s="21" t="s">
        <v>1880</v>
      </c>
      <c r="D190" s="45">
        <v>2.4</v>
      </c>
      <c r="E190" s="45">
        <v>2.4</v>
      </c>
      <c r="F190" s="45">
        <v>179.53</v>
      </c>
      <c r="G190" s="45">
        <v>430.87</v>
      </c>
      <c r="H190" s="22" t="s">
        <v>3177</v>
      </c>
    </row>
    <row r="191" s="2" customFormat="1" ht="20" customHeight="1" spans="1:8">
      <c r="A191" s="22">
        <v>187</v>
      </c>
      <c r="B191" s="23" t="s">
        <v>3181</v>
      </c>
      <c r="C191" s="21" t="s">
        <v>1956</v>
      </c>
      <c r="D191" s="45">
        <v>4.93</v>
      </c>
      <c r="E191" s="45">
        <v>4.93</v>
      </c>
      <c r="F191" s="45">
        <v>179.53</v>
      </c>
      <c r="G191" s="45">
        <v>885.08</v>
      </c>
      <c r="H191" s="22" t="s">
        <v>3177</v>
      </c>
    </row>
    <row r="192" s="2" customFormat="1" ht="20" customHeight="1" spans="1:8">
      <c r="A192" s="22">
        <v>188</v>
      </c>
      <c r="B192" s="23" t="s">
        <v>3182</v>
      </c>
      <c r="C192" s="21" t="s">
        <v>1995</v>
      </c>
      <c r="D192" s="45">
        <v>1.17</v>
      </c>
      <c r="E192" s="45">
        <v>1.17</v>
      </c>
      <c r="F192" s="45">
        <v>179.53</v>
      </c>
      <c r="G192" s="45">
        <v>210.05</v>
      </c>
      <c r="H192" s="22" t="s">
        <v>3177</v>
      </c>
    </row>
    <row r="193" s="2" customFormat="1" ht="20" customHeight="1" spans="1:8">
      <c r="A193" s="22">
        <v>189</v>
      </c>
      <c r="B193" s="23" t="s">
        <v>3183</v>
      </c>
      <c r="C193" s="21" t="s">
        <v>1890</v>
      </c>
      <c r="D193" s="45">
        <v>6.39</v>
      </c>
      <c r="E193" s="45">
        <v>6.39</v>
      </c>
      <c r="F193" s="45">
        <v>179.53</v>
      </c>
      <c r="G193" s="45">
        <v>1147.2</v>
      </c>
      <c r="H193" s="22" t="s">
        <v>3177</v>
      </c>
    </row>
    <row r="194" s="2" customFormat="1" ht="20" customHeight="1" spans="1:8">
      <c r="A194" s="22">
        <v>190</v>
      </c>
      <c r="B194" s="23" t="s">
        <v>3142</v>
      </c>
      <c r="C194" s="21" t="s">
        <v>1857</v>
      </c>
      <c r="D194" s="45">
        <v>2.74</v>
      </c>
      <c r="E194" s="45">
        <v>2.74</v>
      </c>
      <c r="F194" s="45">
        <v>179.53</v>
      </c>
      <c r="G194" s="45">
        <v>491.91</v>
      </c>
      <c r="H194" s="22" t="s">
        <v>3177</v>
      </c>
    </row>
    <row r="195" s="2" customFormat="1" ht="20" customHeight="1" spans="1:8">
      <c r="A195" s="22">
        <v>191</v>
      </c>
      <c r="B195" s="23" t="s">
        <v>3184</v>
      </c>
      <c r="C195" s="21" t="s">
        <v>1876</v>
      </c>
      <c r="D195" s="45">
        <v>2.65</v>
      </c>
      <c r="E195" s="45">
        <v>2.65</v>
      </c>
      <c r="F195" s="45">
        <v>179.53</v>
      </c>
      <c r="G195" s="45">
        <v>475.75</v>
      </c>
      <c r="H195" s="22" t="s">
        <v>3177</v>
      </c>
    </row>
    <row r="196" s="2" customFormat="1" ht="20" customHeight="1" spans="1:8">
      <c r="A196" s="22">
        <v>192</v>
      </c>
      <c r="B196" s="23" t="s">
        <v>3185</v>
      </c>
      <c r="C196" s="21" t="s">
        <v>2174</v>
      </c>
      <c r="D196" s="45">
        <v>2.36</v>
      </c>
      <c r="E196" s="45">
        <v>2.36</v>
      </c>
      <c r="F196" s="45">
        <v>179.53</v>
      </c>
      <c r="G196" s="45">
        <v>423.69</v>
      </c>
      <c r="H196" s="22" t="s">
        <v>3177</v>
      </c>
    </row>
    <row r="197" s="2" customFormat="1" ht="20" customHeight="1" spans="1:8">
      <c r="A197" s="22">
        <v>193</v>
      </c>
      <c r="B197" s="23" t="s">
        <v>3186</v>
      </c>
      <c r="C197" s="21" t="s">
        <v>2001</v>
      </c>
      <c r="D197" s="45">
        <v>3.72</v>
      </c>
      <c r="E197" s="45">
        <v>3.72</v>
      </c>
      <c r="F197" s="45">
        <v>179.53</v>
      </c>
      <c r="G197" s="45">
        <v>667.85</v>
      </c>
      <c r="H197" s="22" t="s">
        <v>3177</v>
      </c>
    </row>
    <row r="198" s="2" customFormat="1" ht="20" customHeight="1" spans="1:8">
      <c r="A198" s="22">
        <v>194</v>
      </c>
      <c r="B198" s="23" t="s">
        <v>3187</v>
      </c>
      <c r="C198" s="21" t="s">
        <v>1860</v>
      </c>
      <c r="D198" s="45">
        <v>4.92</v>
      </c>
      <c r="E198" s="45">
        <v>4.92</v>
      </c>
      <c r="F198" s="45">
        <v>179.53</v>
      </c>
      <c r="G198" s="45">
        <v>883.29</v>
      </c>
      <c r="H198" s="22" t="s">
        <v>3177</v>
      </c>
    </row>
    <row r="199" s="2" customFormat="1" ht="20" customHeight="1" spans="1:8">
      <c r="A199" s="22">
        <v>195</v>
      </c>
      <c r="B199" s="23" t="s">
        <v>3188</v>
      </c>
      <c r="C199" s="21" t="s">
        <v>3146</v>
      </c>
      <c r="D199" s="45">
        <v>4.2</v>
      </c>
      <c r="E199" s="45">
        <v>4.2</v>
      </c>
      <c r="F199" s="45">
        <v>179.53</v>
      </c>
      <c r="G199" s="45">
        <v>754.03</v>
      </c>
      <c r="H199" s="22" t="s">
        <v>3177</v>
      </c>
    </row>
    <row r="200" s="2" customFormat="1" ht="20" customHeight="1" spans="1:8">
      <c r="A200" s="22">
        <v>196</v>
      </c>
      <c r="B200" s="23" t="s">
        <v>3189</v>
      </c>
      <c r="C200" s="21" t="s">
        <v>3190</v>
      </c>
      <c r="D200" s="45">
        <v>0.94</v>
      </c>
      <c r="E200" s="45">
        <v>0.94</v>
      </c>
      <c r="F200" s="45">
        <v>179.53</v>
      </c>
      <c r="G200" s="45">
        <v>168.76</v>
      </c>
      <c r="H200" s="22" t="s">
        <v>3177</v>
      </c>
    </row>
    <row r="201" s="2" customFormat="1" ht="20" customHeight="1" spans="1:8">
      <c r="A201" s="22">
        <v>197</v>
      </c>
      <c r="B201" s="23" t="s">
        <v>3191</v>
      </c>
      <c r="C201" s="21" t="s">
        <v>2174</v>
      </c>
      <c r="D201" s="45">
        <v>4.44</v>
      </c>
      <c r="E201" s="45">
        <v>4.44</v>
      </c>
      <c r="F201" s="45">
        <v>179.53</v>
      </c>
      <c r="G201" s="45">
        <v>797.11</v>
      </c>
      <c r="H201" s="22" t="s">
        <v>3177</v>
      </c>
    </row>
    <row r="202" s="2" customFormat="1" ht="20" customHeight="1" spans="1:8">
      <c r="A202" s="22">
        <v>198</v>
      </c>
      <c r="B202" s="23" t="s">
        <v>3192</v>
      </c>
      <c r="C202" s="21" t="s">
        <v>1947</v>
      </c>
      <c r="D202" s="45">
        <v>4.12</v>
      </c>
      <c r="E202" s="45">
        <v>4.12</v>
      </c>
      <c r="F202" s="45">
        <v>179.53</v>
      </c>
      <c r="G202" s="45">
        <v>739.66</v>
      </c>
      <c r="H202" s="22" t="s">
        <v>3177</v>
      </c>
    </row>
    <row r="203" s="2" customFormat="1" ht="20" customHeight="1" spans="1:8">
      <c r="A203" s="22">
        <v>199</v>
      </c>
      <c r="B203" s="23" t="s">
        <v>3193</v>
      </c>
      <c r="C203" s="21" t="s">
        <v>1898</v>
      </c>
      <c r="D203" s="45">
        <v>5.44</v>
      </c>
      <c r="E203" s="45">
        <v>5.44</v>
      </c>
      <c r="F203" s="45">
        <v>179.53</v>
      </c>
      <c r="G203" s="45">
        <v>976.64</v>
      </c>
      <c r="H203" s="22" t="s">
        <v>3177</v>
      </c>
    </row>
    <row r="204" s="2" customFormat="1" ht="20" customHeight="1" spans="1:8">
      <c r="A204" s="22">
        <v>200</v>
      </c>
      <c r="B204" s="23" t="s">
        <v>3194</v>
      </c>
      <c r="C204" s="21" t="s">
        <v>1857</v>
      </c>
      <c r="D204" s="45">
        <v>2.05</v>
      </c>
      <c r="E204" s="45">
        <v>2.05</v>
      </c>
      <c r="F204" s="45">
        <v>179.53</v>
      </c>
      <c r="G204" s="45">
        <v>368.04</v>
      </c>
      <c r="H204" s="22" t="s">
        <v>3177</v>
      </c>
    </row>
    <row r="205" s="2" customFormat="1" ht="20" customHeight="1" spans="1:8">
      <c r="A205" s="22">
        <v>201</v>
      </c>
      <c r="B205" s="23" t="s">
        <v>3195</v>
      </c>
      <c r="C205" s="21" t="s">
        <v>1876</v>
      </c>
      <c r="D205" s="45">
        <v>6.32</v>
      </c>
      <c r="E205" s="45">
        <v>6.32</v>
      </c>
      <c r="F205" s="45">
        <v>179.53</v>
      </c>
      <c r="G205" s="45">
        <v>1134.63</v>
      </c>
      <c r="H205" s="22" t="s">
        <v>3177</v>
      </c>
    </row>
    <row r="206" s="2" customFormat="1" ht="20" customHeight="1" spans="1:8">
      <c r="A206" s="22">
        <v>202</v>
      </c>
      <c r="B206" s="23" t="s">
        <v>2462</v>
      </c>
      <c r="C206" s="21" t="s">
        <v>1935</v>
      </c>
      <c r="D206" s="45">
        <v>0.6</v>
      </c>
      <c r="E206" s="45">
        <v>0.6</v>
      </c>
      <c r="F206" s="45">
        <v>179.53</v>
      </c>
      <c r="G206" s="45">
        <v>107.72</v>
      </c>
      <c r="H206" s="22" t="s">
        <v>3177</v>
      </c>
    </row>
    <row r="207" s="2" customFormat="1" ht="20" customHeight="1" spans="1:8">
      <c r="A207" s="22">
        <v>203</v>
      </c>
      <c r="B207" s="23" t="s">
        <v>3196</v>
      </c>
      <c r="C207" s="21" t="s">
        <v>2092</v>
      </c>
      <c r="D207" s="45">
        <v>2.51</v>
      </c>
      <c r="E207" s="45">
        <v>2.51</v>
      </c>
      <c r="F207" s="45">
        <v>179.53</v>
      </c>
      <c r="G207" s="45">
        <v>450.62</v>
      </c>
      <c r="H207" s="22" t="s">
        <v>3177</v>
      </c>
    </row>
    <row r="208" s="2" customFormat="1" ht="20" customHeight="1" spans="1:8">
      <c r="A208" s="22">
        <v>204</v>
      </c>
      <c r="B208" s="23" t="s">
        <v>3197</v>
      </c>
      <c r="C208" s="21" t="s">
        <v>1986</v>
      </c>
      <c r="D208" s="45">
        <v>4.85</v>
      </c>
      <c r="E208" s="45">
        <v>4.85</v>
      </c>
      <c r="F208" s="45">
        <v>179.53</v>
      </c>
      <c r="G208" s="45">
        <v>870.72</v>
      </c>
      <c r="H208" s="22" t="s">
        <v>3177</v>
      </c>
    </row>
    <row r="209" s="2" customFormat="1" ht="20" customHeight="1" spans="1:8">
      <c r="A209" s="22">
        <v>205</v>
      </c>
      <c r="B209" s="23" t="s">
        <v>3163</v>
      </c>
      <c r="C209" s="21" t="s">
        <v>1898</v>
      </c>
      <c r="D209" s="45">
        <v>0.53</v>
      </c>
      <c r="E209" s="45">
        <v>0.53</v>
      </c>
      <c r="F209" s="45">
        <v>179.53</v>
      </c>
      <c r="G209" s="45">
        <v>95.15</v>
      </c>
      <c r="H209" s="22" t="s">
        <v>3177</v>
      </c>
    </row>
    <row r="210" s="2" customFormat="1" ht="20" customHeight="1" spans="1:8">
      <c r="A210" s="22">
        <v>206</v>
      </c>
      <c r="B210" s="23" t="s">
        <v>2243</v>
      </c>
      <c r="C210" s="21" t="s">
        <v>1857</v>
      </c>
      <c r="D210" s="45">
        <v>4.65</v>
      </c>
      <c r="E210" s="45">
        <v>4.65</v>
      </c>
      <c r="F210" s="45">
        <v>179.53</v>
      </c>
      <c r="G210" s="45">
        <v>834.81</v>
      </c>
      <c r="H210" s="22" t="s">
        <v>3177</v>
      </c>
    </row>
    <row r="211" s="2" customFormat="1" ht="20" customHeight="1" spans="1:8">
      <c r="A211" s="22">
        <v>207</v>
      </c>
      <c r="B211" s="23" t="s">
        <v>3198</v>
      </c>
      <c r="C211" s="21" t="s">
        <v>1914</v>
      </c>
      <c r="D211" s="45">
        <v>4.83</v>
      </c>
      <c r="E211" s="45">
        <v>4.83</v>
      </c>
      <c r="F211" s="45">
        <v>179.53</v>
      </c>
      <c r="G211" s="45">
        <v>867.13</v>
      </c>
      <c r="H211" s="22" t="s">
        <v>3177</v>
      </c>
    </row>
    <row r="212" s="2" customFormat="1" ht="20" customHeight="1" spans="1:8">
      <c r="A212" s="22">
        <v>208</v>
      </c>
      <c r="B212" s="23" t="s">
        <v>3199</v>
      </c>
      <c r="C212" s="21" t="s">
        <v>1956</v>
      </c>
      <c r="D212" s="45">
        <v>3.14</v>
      </c>
      <c r="E212" s="45">
        <v>3.14</v>
      </c>
      <c r="F212" s="45">
        <v>179.53</v>
      </c>
      <c r="G212" s="45">
        <v>563.72</v>
      </c>
      <c r="H212" s="22" t="s">
        <v>3177</v>
      </c>
    </row>
    <row r="213" s="2" customFormat="1" ht="20" customHeight="1" spans="1:8">
      <c r="A213" s="22">
        <v>209</v>
      </c>
      <c r="B213" s="23" t="s">
        <v>3200</v>
      </c>
      <c r="C213" s="21" t="s">
        <v>1939</v>
      </c>
      <c r="D213" s="45">
        <v>4.95</v>
      </c>
      <c r="E213" s="45">
        <v>4.95</v>
      </c>
      <c r="F213" s="45">
        <v>179.53</v>
      </c>
      <c r="G213" s="45">
        <v>888.67</v>
      </c>
      <c r="H213" s="22" t="s">
        <v>3177</v>
      </c>
    </row>
    <row r="214" s="2" customFormat="1" ht="20" customHeight="1" spans="1:8">
      <c r="A214" s="22">
        <v>210</v>
      </c>
      <c r="B214" s="23" t="s">
        <v>3201</v>
      </c>
      <c r="C214" s="21" t="s">
        <v>1864</v>
      </c>
      <c r="D214" s="45">
        <v>4.83</v>
      </c>
      <c r="E214" s="45">
        <v>4.83</v>
      </c>
      <c r="F214" s="45">
        <v>179.53</v>
      </c>
      <c r="G214" s="45">
        <v>867.13</v>
      </c>
      <c r="H214" s="22" t="s">
        <v>3177</v>
      </c>
    </row>
    <row r="215" s="2" customFormat="1" ht="20" customHeight="1" spans="1:8">
      <c r="A215" s="22">
        <v>211</v>
      </c>
      <c r="B215" s="23" t="s">
        <v>3202</v>
      </c>
      <c r="C215" s="21" t="s">
        <v>1968</v>
      </c>
      <c r="D215" s="45">
        <v>4.17</v>
      </c>
      <c r="E215" s="45">
        <v>4.17</v>
      </c>
      <c r="F215" s="45">
        <v>179.53</v>
      </c>
      <c r="G215" s="45">
        <v>748.64</v>
      </c>
      <c r="H215" s="22" t="s">
        <v>3177</v>
      </c>
    </row>
    <row r="216" s="2" customFormat="1" ht="20" customHeight="1" spans="1:8">
      <c r="A216" s="22">
        <v>212</v>
      </c>
      <c r="B216" s="23" t="s">
        <v>3203</v>
      </c>
      <c r="C216" s="21" t="s">
        <v>1894</v>
      </c>
      <c r="D216" s="45">
        <v>0.54</v>
      </c>
      <c r="E216" s="45">
        <v>0.54</v>
      </c>
      <c r="F216" s="45">
        <v>179.53</v>
      </c>
      <c r="G216" s="45">
        <v>96.95</v>
      </c>
      <c r="H216" s="22" t="s">
        <v>3177</v>
      </c>
    </row>
    <row r="217" s="2" customFormat="1" ht="20" customHeight="1" spans="1:8">
      <c r="A217" s="22">
        <v>213</v>
      </c>
      <c r="B217" s="23" t="s">
        <v>2680</v>
      </c>
      <c r="C217" s="21" t="s">
        <v>1898</v>
      </c>
      <c r="D217" s="45">
        <v>3.47</v>
      </c>
      <c r="E217" s="45">
        <v>3.47</v>
      </c>
      <c r="F217" s="45">
        <v>179.53</v>
      </c>
      <c r="G217" s="45">
        <v>622.97</v>
      </c>
      <c r="H217" s="22" t="s">
        <v>3177</v>
      </c>
    </row>
    <row r="218" s="2" customFormat="1" ht="20" customHeight="1" spans="1:8">
      <c r="A218" s="22">
        <v>214</v>
      </c>
      <c r="B218" s="23" t="s">
        <v>2808</v>
      </c>
      <c r="C218" s="21" t="s">
        <v>1986</v>
      </c>
      <c r="D218" s="45">
        <v>1.28</v>
      </c>
      <c r="E218" s="45">
        <v>1.28</v>
      </c>
      <c r="F218" s="45">
        <v>179.53</v>
      </c>
      <c r="G218" s="45">
        <v>229.8</v>
      </c>
      <c r="H218" s="22" t="s">
        <v>3177</v>
      </c>
    </row>
    <row r="219" s="2" customFormat="1" ht="20" customHeight="1" spans="1:8">
      <c r="A219" s="22">
        <v>215</v>
      </c>
      <c r="B219" s="23" t="s">
        <v>3204</v>
      </c>
      <c r="C219" s="21" t="s">
        <v>1888</v>
      </c>
      <c r="D219" s="45">
        <v>7.56</v>
      </c>
      <c r="E219" s="45">
        <v>7.56</v>
      </c>
      <c r="F219" s="45">
        <v>179.53</v>
      </c>
      <c r="G219" s="45">
        <v>1357.25</v>
      </c>
      <c r="H219" s="22" t="s">
        <v>3177</v>
      </c>
    </row>
    <row r="220" s="2" customFormat="1" ht="20" customHeight="1" spans="1:8">
      <c r="A220" s="22">
        <v>216</v>
      </c>
      <c r="B220" s="23" t="s">
        <v>3205</v>
      </c>
      <c r="C220" s="21" t="s">
        <v>3206</v>
      </c>
      <c r="D220" s="45">
        <v>5.6</v>
      </c>
      <c r="E220" s="45">
        <v>5.6</v>
      </c>
      <c r="F220" s="45">
        <v>179.53</v>
      </c>
      <c r="G220" s="45">
        <v>1005.37</v>
      </c>
      <c r="H220" s="22" t="s">
        <v>3177</v>
      </c>
    </row>
    <row r="221" s="2" customFormat="1" ht="20" customHeight="1" spans="1:8">
      <c r="A221" s="22">
        <v>217</v>
      </c>
      <c r="B221" s="23" t="s">
        <v>3207</v>
      </c>
      <c r="C221" s="21" t="s">
        <v>1949</v>
      </c>
      <c r="D221" s="45">
        <v>1.01</v>
      </c>
      <c r="E221" s="45">
        <v>1.01</v>
      </c>
      <c r="F221" s="45">
        <v>179.53</v>
      </c>
      <c r="G221" s="45">
        <v>181.33</v>
      </c>
      <c r="H221" s="22" t="s">
        <v>3177</v>
      </c>
    </row>
    <row r="222" s="2" customFormat="1" ht="20" customHeight="1" spans="1:8">
      <c r="A222" s="22">
        <v>218</v>
      </c>
      <c r="B222" s="23" t="s">
        <v>3208</v>
      </c>
      <c r="C222" s="21" t="s">
        <v>2051</v>
      </c>
      <c r="D222" s="45">
        <v>4.18</v>
      </c>
      <c r="E222" s="45">
        <v>4.18</v>
      </c>
      <c r="F222" s="45">
        <v>179.53</v>
      </c>
      <c r="G222" s="45">
        <v>750.44</v>
      </c>
      <c r="H222" s="22" t="s">
        <v>3177</v>
      </c>
    </row>
    <row r="223" s="2" customFormat="1" ht="20" customHeight="1" spans="1:8">
      <c r="A223" s="22">
        <v>219</v>
      </c>
      <c r="B223" s="23" t="s">
        <v>3209</v>
      </c>
      <c r="C223" s="21" t="s">
        <v>1903</v>
      </c>
      <c r="D223" s="45">
        <v>3.46</v>
      </c>
      <c r="E223" s="45">
        <v>3.46</v>
      </c>
      <c r="F223" s="45">
        <v>179.53</v>
      </c>
      <c r="G223" s="45">
        <v>621.17</v>
      </c>
      <c r="H223" s="22" t="s">
        <v>3177</v>
      </c>
    </row>
    <row r="224" s="2" customFormat="1" ht="20" customHeight="1" spans="1:8">
      <c r="A224" s="22">
        <v>220</v>
      </c>
      <c r="B224" s="23" t="s">
        <v>3210</v>
      </c>
      <c r="C224" s="21" t="s">
        <v>1914</v>
      </c>
      <c r="D224" s="45">
        <v>6.65</v>
      </c>
      <c r="E224" s="45">
        <v>6.65</v>
      </c>
      <c r="F224" s="45">
        <v>179.53</v>
      </c>
      <c r="G224" s="45">
        <v>1193.87</v>
      </c>
      <c r="H224" s="22" t="s">
        <v>3177</v>
      </c>
    </row>
    <row r="225" s="2" customFormat="1" ht="20" customHeight="1" spans="1:8">
      <c r="A225" s="22">
        <v>221</v>
      </c>
      <c r="B225" s="23" t="s">
        <v>2392</v>
      </c>
      <c r="C225" s="21" t="s">
        <v>1956</v>
      </c>
      <c r="D225" s="45">
        <v>3.58</v>
      </c>
      <c r="E225" s="45">
        <v>3.58</v>
      </c>
      <c r="F225" s="45">
        <v>179.53</v>
      </c>
      <c r="G225" s="45">
        <v>642.72</v>
      </c>
      <c r="H225" s="22" t="s">
        <v>3177</v>
      </c>
    </row>
    <row r="226" s="2" customFormat="1" ht="20" customHeight="1" spans="1:8">
      <c r="A226" s="22">
        <v>222</v>
      </c>
      <c r="B226" s="23" t="s">
        <v>3211</v>
      </c>
      <c r="C226" s="21" t="s">
        <v>1866</v>
      </c>
      <c r="D226" s="45">
        <v>2.85</v>
      </c>
      <c r="E226" s="45">
        <v>2.85</v>
      </c>
      <c r="F226" s="45">
        <v>179.53</v>
      </c>
      <c r="G226" s="45">
        <v>511.66</v>
      </c>
      <c r="H226" s="22" t="s">
        <v>3177</v>
      </c>
    </row>
    <row r="227" s="2" customFormat="1" ht="20" customHeight="1" spans="1:8">
      <c r="A227" s="22">
        <v>223</v>
      </c>
      <c r="B227" s="23" t="s">
        <v>3212</v>
      </c>
      <c r="C227" s="21" t="s">
        <v>1929</v>
      </c>
      <c r="D227" s="45">
        <v>4.14</v>
      </c>
      <c r="E227" s="45">
        <v>4.14</v>
      </c>
      <c r="F227" s="45">
        <v>179.53</v>
      </c>
      <c r="G227" s="45">
        <v>743.25</v>
      </c>
      <c r="H227" s="22" t="s">
        <v>3177</v>
      </c>
    </row>
    <row r="228" s="2" customFormat="1" ht="20" customHeight="1" spans="1:8">
      <c r="A228" s="22">
        <v>224</v>
      </c>
      <c r="B228" s="23" t="s">
        <v>3213</v>
      </c>
      <c r="C228" s="21" t="s">
        <v>1914</v>
      </c>
      <c r="D228" s="45">
        <v>3.3</v>
      </c>
      <c r="E228" s="45">
        <v>3.3</v>
      </c>
      <c r="F228" s="45">
        <v>179.53</v>
      </c>
      <c r="G228" s="45">
        <v>592.45</v>
      </c>
      <c r="H228" s="22" t="s">
        <v>3177</v>
      </c>
    </row>
    <row r="229" s="2" customFormat="1" ht="20" customHeight="1" spans="1:8">
      <c r="A229" s="22">
        <v>225</v>
      </c>
      <c r="B229" s="23" t="s">
        <v>3214</v>
      </c>
      <c r="C229" s="21" t="s">
        <v>1929</v>
      </c>
      <c r="D229" s="45">
        <v>5.79</v>
      </c>
      <c r="E229" s="45">
        <v>5.79</v>
      </c>
      <c r="F229" s="45">
        <v>179.53</v>
      </c>
      <c r="G229" s="45">
        <v>1039.48</v>
      </c>
      <c r="H229" s="22" t="s">
        <v>3177</v>
      </c>
    </row>
    <row r="230" s="2" customFormat="1" ht="20" customHeight="1" spans="1:8">
      <c r="A230" s="22">
        <v>226</v>
      </c>
      <c r="B230" s="23" t="s">
        <v>3215</v>
      </c>
      <c r="C230" s="21" t="s">
        <v>1919</v>
      </c>
      <c r="D230" s="45">
        <v>3.27</v>
      </c>
      <c r="E230" s="45">
        <v>3.27</v>
      </c>
      <c r="F230" s="45">
        <v>179.53</v>
      </c>
      <c r="G230" s="45">
        <v>587.06</v>
      </c>
      <c r="H230" s="22" t="s">
        <v>3177</v>
      </c>
    </row>
    <row r="231" s="2" customFormat="1" ht="20" customHeight="1" spans="1:8">
      <c r="A231" s="22">
        <v>227</v>
      </c>
      <c r="B231" s="23" t="s">
        <v>3216</v>
      </c>
      <c r="C231" s="21" t="s">
        <v>1898</v>
      </c>
      <c r="D231" s="45">
        <v>5.72</v>
      </c>
      <c r="E231" s="45">
        <v>5.72</v>
      </c>
      <c r="F231" s="45">
        <v>179.53</v>
      </c>
      <c r="G231" s="45">
        <v>1026.91</v>
      </c>
      <c r="H231" s="22" t="s">
        <v>3177</v>
      </c>
    </row>
    <row r="232" s="2" customFormat="1" ht="20" customHeight="1" spans="1:8">
      <c r="A232" s="22">
        <v>228</v>
      </c>
      <c r="B232" s="23" t="s">
        <v>3217</v>
      </c>
      <c r="C232" s="21" t="s">
        <v>1922</v>
      </c>
      <c r="D232" s="45">
        <v>1.77</v>
      </c>
      <c r="E232" s="45">
        <v>1.77</v>
      </c>
      <c r="F232" s="45">
        <v>179.53</v>
      </c>
      <c r="G232" s="45">
        <v>317.77</v>
      </c>
      <c r="H232" s="22" t="s">
        <v>3177</v>
      </c>
    </row>
    <row r="233" s="2" customFormat="1" ht="20" customHeight="1" spans="1:8">
      <c r="A233" s="22">
        <v>229</v>
      </c>
      <c r="B233" s="23" t="s">
        <v>3218</v>
      </c>
      <c r="C233" s="21" t="s">
        <v>2065</v>
      </c>
      <c r="D233" s="45">
        <v>3.89</v>
      </c>
      <c r="E233" s="45">
        <v>3.89</v>
      </c>
      <c r="F233" s="45">
        <v>179.53</v>
      </c>
      <c r="G233" s="45">
        <v>698.37</v>
      </c>
      <c r="H233" s="22" t="s">
        <v>3177</v>
      </c>
    </row>
    <row r="234" s="2" customFormat="1" ht="20" customHeight="1" spans="1:8">
      <c r="A234" s="22">
        <v>230</v>
      </c>
      <c r="B234" s="23" t="s">
        <v>1891</v>
      </c>
      <c r="C234" s="21" t="s">
        <v>1935</v>
      </c>
      <c r="D234" s="45">
        <v>4.59</v>
      </c>
      <c r="E234" s="45">
        <v>4.59</v>
      </c>
      <c r="F234" s="45">
        <v>179.53</v>
      </c>
      <c r="G234" s="45">
        <v>824.04</v>
      </c>
      <c r="H234" s="22" t="s">
        <v>3177</v>
      </c>
    </row>
    <row r="235" s="2" customFormat="1" ht="20" customHeight="1" spans="1:8">
      <c r="A235" s="22">
        <v>231</v>
      </c>
      <c r="B235" s="23" t="s">
        <v>3219</v>
      </c>
      <c r="C235" s="21" t="s">
        <v>1872</v>
      </c>
      <c r="D235" s="45">
        <v>2.7</v>
      </c>
      <c r="E235" s="45">
        <v>2.7</v>
      </c>
      <c r="F235" s="45">
        <v>179.53</v>
      </c>
      <c r="G235" s="45">
        <v>484.73</v>
      </c>
      <c r="H235" s="22" t="s">
        <v>3177</v>
      </c>
    </row>
    <row r="236" s="2" customFormat="1" ht="20" customHeight="1" spans="1:8">
      <c r="A236" s="22">
        <v>232</v>
      </c>
      <c r="B236" s="23" t="s">
        <v>3220</v>
      </c>
      <c r="C236" s="21" t="s">
        <v>1922</v>
      </c>
      <c r="D236" s="45">
        <v>4.03</v>
      </c>
      <c r="E236" s="45">
        <v>4.03</v>
      </c>
      <c r="F236" s="45">
        <v>179.53</v>
      </c>
      <c r="G236" s="45">
        <v>723.51</v>
      </c>
      <c r="H236" s="22" t="s">
        <v>3177</v>
      </c>
    </row>
    <row r="237" s="2" customFormat="1" ht="20" customHeight="1" spans="1:8">
      <c r="A237" s="22">
        <v>233</v>
      </c>
      <c r="B237" s="23" t="s">
        <v>3221</v>
      </c>
      <c r="C237" s="21" t="s">
        <v>1922</v>
      </c>
      <c r="D237" s="45">
        <v>3.86</v>
      </c>
      <c r="E237" s="45">
        <v>3.86</v>
      </c>
      <c r="F237" s="45">
        <v>179.53</v>
      </c>
      <c r="G237" s="45">
        <v>692.99</v>
      </c>
      <c r="H237" s="22" t="s">
        <v>3177</v>
      </c>
    </row>
    <row r="238" s="2" customFormat="1" ht="20" customHeight="1" spans="1:8">
      <c r="A238" s="22">
        <v>234</v>
      </c>
      <c r="B238" s="23" t="s">
        <v>3222</v>
      </c>
      <c r="C238" s="21" t="s">
        <v>2115</v>
      </c>
      <c r="D238" s="45">
        <v>2.72</v>
      </c>
      <c r="E238" s="45">
        <v>2.72</v>
      </c>
      <c r="F238" s="45">
        <v>179.53</v>
      </c>
      <c r="G238" s="45">
        <v>488.32</v>
      </c>
      <c r="H238" s="22" t="s">
        <v>3177</v>
      </c>
    </row>
    <row r="239" s="2" customFormat="1" ht="20" customHeight="1" spans="1:8">
      <c r="A239" s="22">
        <v>235</v>
      </c>
      <c r="B239" s="23" t="s">
        <v>3223</v>
      </c>
      <c r="C239" s="21" t="s">
        <v>2011</v>
      </c>
      <c r="D239" s="45">
        <v>3.1</v>
      </c>
      <c r="E239" s="45">
        <v>3.1</v>
      </c>
      <c r="F239" s="45">
        <v>179.53</v>
      </c>
      <c r="G239" s="45">
        <v>556.54</v>
      </c>
      <c r="H239" s="22" t="s">
        <v>3177</v>
      </c>
    </row>
    <row r="240" s="2" customFormat="1" ht="20" customHeight="1" spans="1:8">
      <c r="A240" s="22">
        <v>236</v>
      </c>
      <c r="B240" s="23" t="s">
        <v>2157</v>
      </c>
      <c r="C240" s="21" t="s">
        <v>1956</v>
      </c>
      <c r="D240" s="45">
        <v>5.09</v>
      </c>
      <c r="E240" s="45">
        <v>5.09</v>
      </c>
      <c r="F240" s="45">
        <v>179.53</v>
      </c>
      <c r="G240" s="45">
        <v>913.81</v>
      </c>
      <c r="H240" s="22" t="s">
        <v>3177</v>
      </c>
    </row>
    <row r="241" s="2" customFormat="1" ht="16" customHeight="1" spans="1:8">
      <c r="A241" s="22">
        <v>237</v>
      </c>
      <c r="B241" s="23" t="s">
        <v>3224</v>
      </c>
      <c r="C241" s="21" t="s">
        <v>1874</v>
      </c>
      <c r="D241" s="45">
        <v>2.21</v>
      </c>
      <c r="E241" s="45">
        <v>2.21</v>
      </c>
      <c r="F241" s="45">
        <v>179.53</v>
      </c>
      <c r="G241" s="45">
        <v>396.76</v>
      </c>
      <c r="H241" s="22" t="s">
        <v>3225</v>
      </c>
    </row>
    <row r="242" s="2" customFormat="1" ht="16" customHeight="1" spans="1:8">
      <c r="A242" s="22">
        <v>238</v>
      </c>
      <c r="B242" s="23" t="s">
        <v>2382</v>
      </c>
      <c r="C242" s="21" t="s">
        <v>1864</v>
      </c>
      <c r="D242" s="45">
        <v>0.72</v>
      </c>
      <c r="E242" s="45">
        <v>0.72</v>
      </c>
      <c r="F242" s="45">
        <v>179.53</v>
      </c>
      <c r="G242" s="45">
        <v>129.26</v>
      </c>
      <c r="H242" s="22" t="s">
        <v>3225</v>
      </c>
    </row>
    <row r="243" s="2" customFormat="1" ht="16" customHeight="1" spans="1:8">
      <c r="A243" s="22">
        <v>239</v>
      </c>
      <c r="B243" s="23" t="s">
        <v>3226</v>
      </c>
      <c r="C243" s="21" t="s">
        <v>1956</v>
      </c>
      <c r="D243" s="45">
        <v>1.95</v>
      </c>
      <c r="E243" s="45">
        <v>1.95</v>
      </c>
      <c r="F243" s="45">
        <v>179.53</v>
      </c>
      <c r="G243" s="45">
        <v>350.08</v>
      </c>
      <c r="H243" s="22" t="s">
        <v>3225</v>
      </c>
    </row>
    <row r="244" s="2" customFormat="1" ht="16" customHeight="1" spans="1:8">
      <c r="A244" s="22">
        <v>240</v>
      </c>
      <c r="B244" s="23" t="s">
        <v>3227</v>
      </c>
      <c r="C244" s="21" t="s">
        <v>1995</v>
      </c>
      <c r="D244" s="45">
        <v>3.05</v>
      </c>
      <c r="E244" s="45">
        <v>3.05</v>
      </c>
      <c r="F244" s="45">
        <v>179.53</v>
      </c>
      <c r="G244" s="45">
        <v>547.57</v>
      </c>
      <c r="H244" s="22" t="s">
        <v>3225</v>
      </c>
    </row>
    <row r="245" s="2" customFormat="1" ht="16" customHeight="1" spans="1:8">
      <c r="A245" s="22">
        <v>241</v>
      </c>
      <c r="B245" s="23" t="s">
        <v>3228</v>
      </c>
      <c r="C245" s="21" t="s">
        <v>1922</v>
      </c>
      <c r="D245" s="45">
        <v>3.58</v>
      </c>
      <c r="E245" s="45">
        <v>3.58</v>
      </c>
      <c r="F245" s="45">
        <v>179.53</v>
      </c>
      <c r="G245" s="45">
        <v>642.72</v>
      </c>
      <c r="H245" s="22" t="s">
        <v>3225</v>
      </c>
    </row>
    <row r="246" s="2" customFormat="1" ht="16" customHeight="1" spans="1:8">
      <c r="A246" s="22">
        <v>242</v>
      </c>
      <c r="B246" s="23" t="s">
        <v>3229</v>
      </c>
      <c r="C246" s="21" t="s">
        <v>1866</v>
      </c>
      <c r="D246" s="45">
        <v>4.52</v>
      </c>
      <c r="E246" s="45">
        <v>4.52</v>
      </c>
      <c r="F246" s="45">
        <v>179.53</v>
      </c>
      <c r="G246" s="45">
        <v>811.48</v>
      </c>
      <c r="H246" s="22" t="s">
        <v>3225</v>
      </c>
    </row>
    <row r="247" s="2" customFormat="1" ht="16" customHeight="1" spans="1:8">
      <c r="A247" s="22">
        <v>243</v>
      </c>
      <c r="B247" s="23" t="s">
        <v>1984</v>
      </c>
      <c r="C247" s="21" t="s">
        <v>1903</v>
      </c>
      <c r="D247" s="45">
        <v>2.41</v>
      </c>
      <c r="E247" s="45">
        <v>2.41</v>
      </c>
      <c r="F247" s="45">
        <v>179.53</v>
      </c>
      <c r="G247" s="45">
        <v>432.67</v>
      </c>
      <c r="H247" s="22" t="s">
        <v>3225</v>
      </c>
    </row>
    <row r="248" s="2" customFormat="1" ht="16" customHeight="1" spans="1:8">
      <c r="A248" s="22">
        <v>244</v>
      </c>
      <c r="B248" s="23" t="s">
        <v>3230</v>
      </c>
      <c r="C248" s="21" t="s">
        <v>1872</v>
      </c>
      <c r="D248" s="45">
        <v>0.4</v>
      </c>
      <c r="E248" s="45">
        <v>0.4</v>
      </c>
      <c r="F248" s="45">
        <v>179.53</v>
      </c>
      <c r="G248" s="45">
        <v>71.81</v>
      </c>
      <c r="H248" s="22" t="s">
        <v>3225</v>
      </c>
    </row>
    <row r="249" s="2" customFormat="1" ht="16" customHeight="1" spans="1:8">
      <c r="A249" s="22">
        <v>245</v>
      </c>
      <c r="B249" s="23" t="s">
        <v>3231</v>
      </c>
      <c r="C249" s="21" t="s">
        <v>1894</v>
      </c>
      <c r="D249" s="45">
        <v>1.47</v>
      </c>
      <c r="E249" s="45">
        <v>1.47</v>
      </c>
      <c r="F249" s="45">
        <v>179.53</v>
      </c>
      <c r="G249" s="45">
        <v>263.91</v>
      </c>
      <c r="H249" s="22" t="s">
        <v>3225</v>
      </c>
    </row>
    <row r="250" s="2" customFormat="1" ht="16" customHeight="1" spans="1:8">
      <c r="A250" s="22">
        <v>246</v>
      </c>
      <c r="B250" s="23" t="s">
        <v>3232</v>
      </c>
      <c r="C250" s="21" t="s">
        <v>1864</v>
      </c>
      <c r="D250" s="45">
        <v>0.55</v>
      </c>
      <c r="E250" s="45">
        <v>0.55</v>
      </c>
      <c r="F250" s="45">
        <v>179.53</v>
      </c>
      <c r="G250" s="45">
        <v>98.74</v>
      </c>
      <c r="H250" s="22" t="s">
        <v>3225</v>
      </c>
    </row>
    <row r="251" s="2" customFormat="1" ht="16" customHeight="1" spans="1:8">
      <c r="A251" s="22">
        <v>247</v>
      </c>
      <c r="B251" s="23" t="s">
        <v>3233</v>
      </c>
      <c r="C251" s="21" t="s">
        <v>1876</v>
      </c>
      <c r="D251" s="45">
        <v>1.63</v>
      </c>
      <c r="E251" s="45">
        <v>1.63</v>
      </c>
      <c r="F251" s="45">
        <v>179.53</v>
      </c>
      <c r="G251" s="45">
        <v>292.63</v>
      </c>
      <c r="H251" s="22" t="s">
        <v>3225</v>
      </c>
    </row>
    <row r="252" s="2" customFormat="1" ht="16" customHeight="1" spans="1:8">
      <c r="A252" s="22">
        <v>248</v>
      </c>
      <c r="B252" s="23" t="s">
        <v>3234</v>
      </c>
      <c r="C252" s="21" t="s">
        <v>1880</v>
      </c>
      <c r="D252" s="45">
        <v>7.97</v>
      </c>
      <c r="E252" s="45">
        <v>7.97</v>
      </c>
      <c r="F252" s="45">
        <v>179.53</v>
      </c>
      <c r="G252" s="45">
        <v>1430.85</v>
      </c>
      <c r="H252" s="22" t="s">
        <v>3225</v>
      </c>
    </row>
    <row r="253" s="2" customFormat="1" ht="16" customHeight="1" spans="1:8">
      <c r="A253" s="22">
        <v>249</v>
      </c>
      <c r="B253" s="23" t="s">
        <v>3235</v>
      </c>
      <c r="C253" s="21" t="s">
        <v>2325</v>
      </c>
      <c r="D253" s="45">
        <v>1.76</v>
      </c>
      <c r="E253" s="45">
        <v>1.76</v>
      </c>
      <c r="F253" s="45">
        <v>179.53</v>
      </c>
      <c r="G253" s="45">
        <v>315.97</v>
      </c>
      <c r="H253" s="22" t="s">
        <v>3225</v>
      </c>
    </row>
    <row r="254" s="2" customFormat="1" ht="16" customHeight="1" spans="1:8">
      <c r="A254" s="22">
        <v>250</v>
      </c>
      <c r="B254" s="23" t="s">
        <v>3236</v>
      </c>
      <c r="C254" s="21" t="s">
        <v>2003</v>
      </c>
      <c r="D254" s="45">
        <v>2.11</v>
      </c>
      <c r="E254" s="45">
        <v>2.11</v>
      </c>
      <c r="F254" s="45">
        <v>179.53</v>
      </c>
      <c r="G254" s="45">
        <v>378.81</v>
      </c>
      <c r="H254" s="22" t="s">
        <v>3225</v>
      </c>
    </row>
    <row r="255" s="2" customFormat="1" ht="16" customHeight="1" spans="1:8">
      <c r="A255" s="22">
        <v>251</v>
      </c>
      <c r="B255" s="23" t="s">
        <v>3237</v>
      </c>
      <c r="C255" s="21" t="s">
        <v>1935</v>
      </c>
      <c r="D255" s="45">
        <v>0.81</v>
      </c>
      <c r="E255" s="45">
        <v>0.81</v>
      </c>
      <c r="F255" s="45">
        <v>179.53</v>
      </c>
      <c r="G255" s="45">
        <v>145.42</v>
      </c>
      <c r="H255" s="22" t="s">
        <v>3225</v>
      </c>
    </row>
    <row r="256" s="2" customFormat="1" ht="16" customHeight="1" spans="1:8">
      <c r="A256" s="22">
        <v>252</v>
      </c>
      <c r="B256" s="23" t="s">
        <v>3238</v>
      </c>
      <c r="C256" s="21" t="s">
        <v>1903</v>
      </c>
      <c r="D256" s="45">
        <v>0.59</v>
      </c>
      <c r="E256" s="45">
        <v>0.59</v>
      </c>
      <c r="F256" s="45">
        <v>179.53</v>
      </c>
      <c r="G256" s="45">
        <v>105.92</v>
      </c>
      <c r="H256" s="22" t="s">
        <v>3225</v>
      </c>
    </row>
    <row r="257" s="2" customFormat="1" ht="16" customHeight="1" spans="1:8">
      <c r="A257" s="22">
        <v>253</v>
      </c>
      <c r="B257" s="23" t="s">
        <v>3239</v>
      </c>
      <c r="C257" s="21" t="s">
        <v>1857</v>
      </c>
      <c r="D257" s="45">
        <v>1</v>
      </c>
      <c r="E257" s="45">
        <v>1</v>
      </c>
      <c r="F257" s="45">
        <v>179.53</v>
      </c>
      <c r="G257" s="45">
        <v>179.53</v>
      </c>
      <c r="H257" s="22" t="s">
        <v>3225</v>
      </c>
    </row>
    <row r="258" s="2" customFormat="1" ht="16" customHeight="1" spans="1:8">
      <c r="A258" s="22">
        <v>254</v>
      </c>
      <c r="B258" s="23" t="s">
        <v>3240</v>
      </c>
      <c r="C258" s="21" t="s">
        <v>1880</v>
      </c>
      <c r="D258" s="45">
        <v>2.7</v>
      </c>
      <c r="E258" s="45">
        <v>2.7</v>
      </c>
      <c r="F258" s="45">
        <v>179.53</v>
      </c>
      <c r="G258" s="45">
        <v>484.73</v>
      </c>
      <c r="H258" s="22" t="s">
        <v>3225</v>
      </c>
    </row>
    <row r="259" s="2" customFormat="1" ht="16" customHeight="1" spans="1:8">
      <c r="A259" s="22">
        <v>255</v>
      </c>
      <c r="B259" s="23" t="s">
        <v>3241</v>
      </c>
      <c r="C259" s="21" t="s">
        <v>1929</v>
      </c>
      <c r="D259" s="45">
        <v>5.44</v>
      </c>
      <c r="E259" s="45">
        <v>5.44</v>
      </c>
      <c r="F259" s="45">
        <v>179.53</v>
      </c>
      <c r="G259" s="45">
        <v>976.64</v>
      </c>
      <c r="H259" s="22" t="s">
        <v>3225</v>
      </c>
    </row>
    <row r="260" s="2" customFormat="1" ht="16" customHeight="1" spans="1:8">
      <c r="A260" s="22">
        <v>256</v>
      </c>
      <c r="B260" s="23" t="s">
        <v>3242</v>
      </c>
      <c r="C260" s="21" t="s">
        <v>1903</v>
      </c>
      <c r="D260" s="45">
        <v>0.6</v>
      </c>
      <c r="E260" s="45">
        <v>0.6</v>
      </c>
      <c r="F260" s="45">
        <v>179.53</v>
      </c>
      <c r="G260" s="45">
        <v>107.72</v>
      </c>
      <c r="H260" s="22" t="s">
        <v>3225</v>
      </c>
    </row>
    <row r="261" s="2" customFormat="1" ht="16" customHeight="1" spans="1:8">
      <c r="A261" s="22">
        <v>257</v>
      </c>
      <c r="B261" s="23" t="s">
        <v>3243</v>
      </c>
      <c r="C261" s="21" t="s">
        <v>1903</v>
      </c>
      <c r="D261" s="45">
        <v>1.07</v>
      </c>
      <c r="E261" s="45">
        <v>1.07</v>
      </c>
      <c r="F261" s="45">
        <v>179.53</v>
      </c>
      <c r="G261" s="45">
        <v>192.1</v>
      </c>
      <c r="H261" s="22" t="s">
        <v>3225</v>
      </c>
    </row>
    <row r="262" s="2" customFormat="1" ht="16" customHeight="1" spans="1:8">
      <c r="A262" s="22">
        <v>258</v>
      </c>
      <c r="B262" s="23" t="s">
        <v>3244</v>
      </c>
      <c r="C262" s="21" t="s">
        <v>1876</v>
      </c>
      <c r="D262" s="45">
        <v>1.71</v>
      </c>
      <c r="E262" s="45">
        <v>1.71</v>
      </c>
      <c r="F262" s="45">
        <v>179.53</v>
      </c>
      <c r="G262" s="45">
        <v>307</v>
      </c>
      <c r="H262" s="22" t="s">
        <v>3225</v>
      </c>
    </row>
    <row r="263" s="2" customFormat="1" ht="16" customHeight="1" spans="1:8">
      <c r="A263" s="22">
        <v>259</v>
      </c>
      <c r="B263" s="23" t="s">
        <v>3245</v>
      </c>
      <c r="C263" s="21" t="s">
        <v>1866</v>
      </c>
      <c r="D263" s="45">
        <v>1.72</v>
      </c>
      <c r="E263" s="45">
        <v>1.72</v>
      </c>
      <c r="F263" s="45">
        <v>179.53</v>
      </c>
      <c r="G263" s="45">
        <v>308.79</v>
      </c>
      <c r="H263" s="22" t="s">
        <v>3225</v>
      </c>
    </row>
    <row r="264" s="2" customFormat="1" ht="16" customHeight="1" spans="1:8">
      <c r="A264" s="22">
        <v>260</v>
      </c>
      <c r="B264" s="23" t="s">
        <v>3246</v>
      </c>
      <c r="C264" s="21" t="s">
        <v>1874</v>
      </c>
      <c r="D264" s="45">
        <v>3.37</v>
      </c>
      <c r="E264" s="45">
        <v>3.37</v>
      </c>
      <c r="F264" s="45">
        <v>179.53</v>
      </c>
      <c r="G264" s="45">
        <v>605.02</v>
      </c>
      <c r="H264" s="22" t="s">
        <v>3225</v>
      </c>
    </row>
    <row r="265" s="2" customFormat="1" ht="16" customHeight="1" spans="1:8">
      <c r="A265" s="22">
        <v>261</v>
      </c>
      <c r="B265" s="23" t="s">
        <v>3247</v>
      </c>
      <c r="C265" s="21" t="s">
        <v>1968</v>
      </c>
      <c r="D265" s="45">
        <v>0.96</v>
      </c>
      <c r="E265" s="45">
        <v>0.96</v>
      </c>
      <c r="F265" s="45">
        <v>179.53</v>
      </c>
      <c r="G265" s="45">
        <v>172.35</v>
      </c>
      <c r="H265" s="22" t="s">
        <v>3225</v>
      </c>
    </row>
    <row r="266" s="2" customFormat="1" ht="16" customHeight="1" spans="1:8">
      <c r="A266" s="22">
        <v>262</v>
      </c>
      <c r="B266" s="23" t="s">
        <v>3248</v>
      </c>
      <c r="C266" s="21" t="s">
        <v>1982</v>
      </c>
      <c r="D266" s="45">
        <v>3.84</v>
      </c>
      <c r="E266" s="45">
        <v>3.84</v>
      </c>
      <c r="F266" s="45">
        <v>179.53</v>
      </c>
      <c r="G266" s="45">
        <v>689.4</v>
      </c>
      <c r="H266" s="22" t="s">
        <v>3225</v>
      </c>
    </row>
    <row r="267" s="2" customFormat="1" ht="16" customHeight="1" spans="1:8">
      <c r="A267" s="22">
        <v>263</v>
      </c>
      <c r="B267" s="23" t="s">
        <v>3249</v>
      </c>
      <c r="C267" s="21" t="s">
        <v>1888</v>
      </c>
      <c r="D267" s="45">
        <v>4.46</v>
      </c>
      <c r="E267" s="45">
        <v>4.46</v>
      </c>
      <c r="F267" s="45">
        <v>179.53</v>
      </c>
      <c r="G267" s="45">
        <v>800.7</v>
      </c>
      <c r="H267" s="22" t="s">
        <v>3225</v>
      </c>
    </row>
    <row r="268" s="2" customFormat="1" ht="16" customHeight="1" spans="1:8">
      <c r="A268" s="22">
        <v>264</v>
      </c>
      <c r="B268" s="23" t="s">
        <v>3250</v>
      </c>
      <c r="C268" s="21" t="s">
        <v>1914</v>
      </c>
      <c r="D268" s="45">
        <v>5.43</v>
      </c>
      <c r="E268" s="45">
        <v>5.43</v>
      </c>
      <c r="F268" s="45">
        <v>179.53</v>
      </c>
      <c r="G268" s="45">
        <v>974.85</v>
      </c>
      <c r="H268" s="22" t="s">
        <v>3225</v>
      </c>
    </row>
    <row r="269" s="2" customFormat="1" ht="16" customHeight="1" spans="1:8">
      <c r="A269" s="22">
        <v>265</v>
      </c>
      <c r="B269" s="23" t="s">
        <v>3251</v>
      </c>
      <c r="C269" s="21" t="s">
        <v>1922</v>
      </c>
      <c r="D269" s="45">
        <v>4.32</v>
      </c>
      <c r="E269" s="45">
        <v>4.32</v>
      </c>
      <c r="F269" s="45">
        <v>179.53</v>
      </c>
      <c r="G269" s="45">
        <v>775.57</v>
      </c>
      <c r="H269" s="22" t="s">
        <v>3225</v>
      </c>
    </row>
    <row r="270" s="2" customFormat="1" ht="16" customHeight="1" spans="1:8">
      <c r="A270" s="22">
        <v>266</v>
      </c>
      <c r="B270" s="23" t="s">
        <v>3252</v>
      </c>
      <c r="C270" s="21" t="s">
        <v>1876</v>
      </c>
      <c r="D270" s="45">
        <v>1.22</v>
      </c>
      <c r="E270" s="45">
        <v>1.22</v>
      </c>
      <c r="F270" s="45">
        <v>179.53</v>
      </c>
      <c r="G270" s="45">
        <v>219.03</v>
      </c>
      <c r="H270" s="22" t="s">
        <v>3225</v>
      </c>
    </row>
    <row r="271" s="2" customFormat="1" ht="16" customHeight="1" spans="1:8">
      <c r="A271" s="22">
        <v>267</v>
      </c>
      <c r="B271" s="23" t="s">
        <v>3253</v>
      </c>
      <c r="C271" s="21" t="s">
        <v>1857</v>
      </c>
      <c r="D271" s="45">
        <v>2.9</v>
      </c>
      <c r="E271" s="45">
        <v>2.9</v>
      </c>
      <c r="F271" s="45">
        <v>179.53</v>
      </c>
      <c r="G271" s="45">
        <v>520.64</v>
      </c>
      <c r="H271" s="22" t="s">
        <v>3225</v>
      </c>
    </row>
    <row r="272" s="2" customFormat="1" ht="16" customHeight="1" spans="1:8">
      <c r="A272" s="22">
        <v>268</v>
      </c>
      <c r="B272" s="23" t="s">
        <v>3254</v>
      </c>
      <c r="C272" s="21" t="s">
        <v>2051</v>
      </c>
      <c r="D272" s="45">
        <v>2.59</v>
      </c>
      <c r="E272" s="45">
        <v>2.59</v>
      </c>
      <c r="F272" s="45">
        <v>179.53</v>
      </c>
      <c r="G272" s="45">
        <v>464.98</v>
      </c>
      <c r="H272" s="22" t="s">
        <v>3225</v>
      </c>
    </row>
    <row r="273" s="2" customFormat="1" ht="16" customHeight="1" spans="1:8">
      <c r="A273" s="22">
        <v>269</v>
      </c>
      <c r="B273" s="23" t="s">
        <v>3255</v>
      </c>
      <c r="C273" s="21" t="s">
        <v>1922</v>
      </c>
      <c r="D273" s="45">
        <v>4.34</v>
      </c>
      <c r="E273" s="45">
        <v>4.34</v>
      </c>
      <c r="F273" s="45">
        <v>179.53</v>
      </c>
      <c r="G273" s="45">
        <v>779.16</v>
      </c>
      <c r="H273" s="22" t="s">
        <v>3225</v>
      </c>
    </row>
    <row r="274" s="2" customFormat="1" ht="16" customHeight="1" spans="1:8">
      <c r="A274" s="22">
        <v>270</v>
      </c>
      <c r="B274" s="23" t="s">
        <v>3256</v>
      </c>
      <c r="C274" s="21" t="s">
        <v>1888</v>
      </c>
      <c r="D274" s="45">
        <v>3.34</v>
      </c>
      <c r="E274" s="45">
        <v>3.34</v>
      </c>
      <c r="F274" s="45">
        <v>179.53</v>
      </c>
      <c r="G274" s="45">
        <v>599.63</v>
      </c>
      <c r="H274" s="22" t="s">
        <v>3225</v>
      </c>
    </row>
    <row r="275" s="2" customFormat="1" ht="16" customHeight="1" spans="1:8">
      <c r="A275" s="22">
        <v>271</v>
      </c>
      <c r="B275" s="23" t="s">
        <v>3257</v>
      </c>
      <c r="C275" s="21" t="s">
        <v>1890</v>
      </c>
      <c r="D275" s="45">
        <v>1.84</v>
      </c>
      <c r="E275" s="45">
        <v>1.84</v>
      </c>
      <c r="F275" s="45">
        <v>179.53</v>
      </c>
      <c r="G275" s="45">
        <v>330.34</v>
      </c>
      <c r="H275" s="22" t="s">
        <v>3225</v>
      </c>
    </row>
    <row r="276" s="2" customFormat="1" ht="16" customHeight="1" spans="1:8">
      <c r="A276" s="22">
        <v>272</v>
      </c>
      <c r="B276" s="23" t="s">
        <v>3258</v>
      </c>
      <c r="C276" s="21" t="s">
        <v>1864</v>
      </c>
      <c r="D276" s="45">
        <v>4.28</v>
      </c>
      <c r="E276" s="45">
        <v>4.28</v>
      </c>
      <c r="F276" s="45">
        <v>179.53</v>
      </c>
      <c r="G276" s="45">
        <v>768.39</v>
      </c>
      <c r="H276" s="22" t="s">
        <v>3225</v>
      </c>
    </row>
    <row r="277" s="2" customFormat="1" ht="16" customHeight="1" spans="1:8">
      <c r="A277" s="22">
        <v>273</v>
      </c>
      <c r="B277" s="23" t="s">
        <v>3259</v>
      </c>
      <c r="C277" s="21" t="s">
        <v>1922</v>
      </c>
      <c r="D277" s="45">
        <v>6.76</v>
      </c>
      <c r="E277" s="45">
        <v>6.76</v>
      </c>
      <c r="F277" s="45">
        <v>179.53</v>
      </c>
      <c r="G277" s="45">
        <v>1213.62</v>
      </c>
      <c r="H277" s="22" t="s">
        <v>3225</v>
      </c>
    </row>
    <row r="278" s="2" customFormat="1" ht="16" customHeight="1" spans="1:8">
      <c r="A278" s="22">
        <v>274</v>
      </c>
      <c r="B278" s="23" t="s">
        <v>3260</v>
      </c>
      <c r="C278" s="21" t="s">
        <v>1898</v>
      </c>
      <c r="D278" s="45">
        <v>4.38</v>
      </c>
      <c r="E278" s="45">
        <v>4.38</v>
      </c>
      <c r="F278" s="45">
        <v>179.53</v>
      </c>
      <c r="G278" s="45">
        <v>786.34</v>
      </c>
      <c r="H278" s="22" t="s">
        <v>3225</v>
      </c>
    </row>
    <row r="279" s="2" customFormat="1" ht="16" customHeight="1" spans="1:8">
      <c r="A279" s="22">
        <v>275</v>
      </c>
      <c r="B279" s="23" t="s">
        <v>3261</v>
      </c>
      <c r="C279" s="21" t="s">
        <v>1874</v>
      </c>
      <c r="D279" s="45">
        <v>2.21</v>
      </c>
      <c r="E279" s="45">
        <v>2.21</v>
      </c>
      <c r="F279" s="45">
        <v>179.53</v>
      </c>
      <c r="G279" s="45">
        <v>396.76</v>
      </c>
      <c r="H279" s="22" t="s">
        <v>3225</v>
      </c>
    </row>
    <row r="280" s="2" customFormat="1" ht="16" customHeight="1" spans="1:8">
      <c r="A280" s="22">
        <v>276</v>
      </c>
      <c r="B280" s="23" t="s">
        <v>3262</v>
      </c>
      <c r="C280" s="21" t="s">
        <v>1919</v>
      </c>
      <c r="D280" s="45">
        <v>3.81</v>
      </c>
      <c r="E280" s="45">
        <v>3.81</v>
      </c>
      <c r="F280" s="45">
        <v>179.53</v>
      </c>
      <c r="G280" s="45">
        <v>684.01</v>
      </c>
      <c r="H280" s="22" t="s">
        <v>3225</v>
      </c>
    </row>
    <row r="281" s="2" customFormat="1" ht="16" customHeight="1" spans="1:8">
      <c r="A281" s="22">
        <v>277</v>
      </c>
      <c r="B281" s="23" t="s">
        <v>3263</v>
      </c>
      <c r="C281" s="21" t="s">
        <v>1880</v>
      </c>
      <c r="D281" s="45">
        <v>3.21</v>
      </c>
      <c r="E281" s="45">
        <v>3.21</v>
      </c>
      <c r="F281" s="45">
        <v>179.53</v>
      </c>
      <c r="G281" s="45">
        <v>576.29</v>
      </c>
      <c r="H281" s="22" t="s">
        <v>3225</v>
      </c>
    </row>
    <row r="282" s="2" customFormat="1" ht="16" customHeight="1" spans="1:8">
      <c r="A282" s="22">
        <v>278</v>
      </c>
      <c r="B282" s="23" t="s">
        <v>3264</v>
      </c>
      <c r="C282" s="21" t="s">
        <v>1894</v>
      </c>
      <c r="D282" s="45">
        <v>3.43</v>
      </c>
      <c r="E282" s="45">
        <v>3.43</v>
      </c>
      <c r="F282" s="45">
        <v>179.53</v>
      </c>
      <c r="G282" s="45">
        <v>615.79</v>
      </c>
      <c r="H282" s="22" t="s">
        <v>3225</v>
      </c>
    </row>
    <row r="283" s="2" customFormat="1" ht="16" customHeight="1" spans="1:8">
      <c r="A283" s="22">
        <v>279</v>
      </c>
      <c r="B283" s="23" t="s">
        <v>3265</v>
      </c>
      <c r="C283" s="21" t="s">
        <v>1903</v>
      </c>
      <c r="D283" s="45">
        <v>2.86</v>
      </c>
      <c r="E283" s="45">
        <v>2.86</v>
      </c>
      <c r="F283" s="45">
        <v>179.53</v>
      </c>
      <c r="G283" s="45">
        <v>513.46</v>
      </c>
      <c r="H283" s="22" t="s">
        <v>3225</v>
      </c>
    </row>
    <row r="284" s="2" customFormat="1" ht="16" customHeight="1" spans="1:8">
      <c r="A284" s="22">
        <v>280</v>
      </c>
      <c r="B284" s="23" t="s">
        <v>3014</v>
      </c>
      <c r="C284" s="21" t="s">
        <v>1898</v>
      </c>
      <c r="D284" s="45">
        <v>4.68</v>
      </c>
      <c r="E284" s="45">
        <v>4.68</v>
      </c>
      <c r="F284" s="45">
        <v>179.53</v>
      </c>
      <c r="G284" s="45">
        <v>840.2</v>
      </c>
      <c r="H284" s="22" t="s">
        <v>3225</v>
      </c>
    </row>
    <row r="285" s="2" customFormat="1" ht="16" customHeight="1" spans="1:8">
      <c r="A285" s="22">
        <v>281</v>
      </c>
      <c r="B285" s="23" t="s">
        <v>3266</v>
      </c>
      <c r="C285" s="21" t="s">
        <v>1872</v>
      </c>
      <c r="D285" s="45">
        <v>3.11</v>
      </c>
      <c r="E285" s="45">
        <v>3.11</v>
      </c>
      <c r="F285" s="45">
        <v>179.53</v>
      </c>
      <c r="G285" s="45">
        <v>558.34</v>
      </c>
      <c r="H285" s="22" t="s">
        <v>3225</v>
      </c>
    </row>
    <row r="286" s="2" customFormat="1" ht="16" customHeight="1" spans="1:8">
      <c r="A286" s="22">
        <v>282</v>
      </c>
      <c r="B286" s="23" t="s">
        <v>3267</v>
      </c>
      <c r="C286" s="21" t="s">
        <v>1968</v>
      </c>
      <c r="D286" s="45">
        <v>2.8</v>
      </c>
      <c r="E286" s="45">
        <v>2.8</v>
      </c>
      <c r="F286" s="45">
        <v>179.53</v>
      </c>
      <c r="G286" s="45">
        <v>502.68</v>
      </c>
      <c r="H286" s="22" t="s">
        <v>3225</v>
      </c>
    </row>
    <row r="287" s="2" customFormat="1" ht="16" customHeight="1" spans="1:8">
      <c r="A287" s="22">
        <v>283</v>
      </c>
      <c r="B287" s="23" t="s">
        <v>3268</v>
      </c>
      <c r="C287" s="21" t="s">
        <v>1866</v>
      </c>
      <c r="D287" s="45">
        <v>2.09</v>
      </c>
      <c r="E287" s="45">
        <v>2.09</v>
      </c>
      <c r="F287" s="45">
        <v>179.53</v>
      </c>
      <c r="G287" s="45">
        <v>375.22</v>
      </c>
      <c r="H287" s="22" t="s">
        <v>3225</v>
      </c>
    </row>
    <row r="288" s="2" customFormat="1" ht="16" customHeight="1" spans="1:8">
      <c r="A288" s="22">
        <v>284</v>
      </c>
      <c r="B288" s="23" t="s">
        <v>3269</v>
      </c>
      <c r="C288" s="21" t="s">
        <v>1956</v>
      </c>
      <c r="D288" s="45">
        <v>3.46</v>
      </c>
      <c r="E288" s="45">
        <v>3.46</v>
      </c>
      <c r="F288" s="45">
        <v>179.53</v>
      </c>
      <c r="G288" s="45">
        <v>621.17</v>
      </c>
      <c r="H288" s="22" t="s">
        <v>3225</v>
      </c>
    </row>
    <row r="289" s="2" customFormat="1" ht="16" customHeight="1" spans="1:8">
      <c r="A289" s="22">
        <v>285</v>
      </c>
      <c r="B289" s="23" t="s">
        <v>3270</v>
      </c>
      <c r="C289" s="21" t="s">
        <v>1995</v>
      </c>
      <c r="D289" s="45">
        <v>3.67</v>
      </c>
      <c r="E289" s="45">
        <v>3.67</v>
      </c>
      <c r="F289" s="45">
        <v>179.53</v>
      </c>
      <c r="G289" s="45">
        <v>658.88</v>
      </c>
      <c r="H289" s="22" t="s">
        <v>3225</v>
      </c>
    </row>
    <row r="290" s="2" customFormat="1" ht="17" customHeight="1" spans="1:8">
      <c r="A290" s="22">
        <v>286</v>
      </c>
      <c r="B290" s="23" t="s">
        <v>3271</v>
      </c>
      <c r="C290" s="21" t="s">
        <v>2317</v>
      </c>
      <c r="D290" s="45">
        <v>0.87</v>
      </c>
      <c r="E290" s="45">
        <v>0.87</v>
      </c>
      <c r="F290" s="45">
        <v>179.53</v>
      </c>
      <c r="G290" s="45">
        <v>156.19</v>
      </c>
      <c r="H290" s="22" t="s">
        <v>3272</v>
      </c>
    </row>
    <row r="291" s="2" customFormat="1" ht="17" customHeight="1" spans="1:8">
      <c r="A291" s="22">
        <v>287</v>
      </c>
      <c r="B291" s="23" t="s">
        <v>3273</v>
      </c>
      <c r="C291" s="21" t="s">
        <v>1914</v>
      </c>
      <c r="D291" s="45">
        <v>1.44</v>
      </c>
      <c r="E291" s="45">
        <v>1.44</v>
      </c>
      <c r="F291" s="45">
        <v>179.53</v>
      </c>
      <c r="G291" s="45">
        <v>258.52</v>
      </c>
      <c r="H291" s="22" t="s">
        <v>3272</v>
      </c>
    </row>
    <row r="292" s="2" customFormat="1" ht="17" customHeight="1" spans="1:8">
      <c r="A292" s="22">
        <v>288</v>
      </c>
      <c r="B292" s="23" t="s">
        <v>3274</v>
      </c>
      <c r="C292" s="21" t="s">
        <v>2258</v>
      </c>
      <c r="D292" s="45">
        <v>1.02</v>
      </c>
      <c r="E292" s="45">
        <v>1.02</v>
      </c>
      <c r="F292" s="45">
        <v>179.53</v>
      </c>
      <c r="G292" s="45">
        <v>183.12</v>
      </c>
      <c r="H292" s="22" t="s">
        <v>3272</v>
      </c>
    </row>
    <row r="293" s="2" customFormat="1" ht="17" customHeight="1" spans="1:8">
      <c r="A293" s="22">
        <v>289</v>
      </c>
      <c r="B293" s="23" t="s">
        <v>3275</v>
      </c>
      <c r="C293" s="21" t="s">
        <v>1903</v>
      </c>
      <c r="D293" s="45">
        <v>1.5</v>
      </c>
      <c r="E293" s="45">
        <v>1.5</v>
      </c>
      <c r="F293" s="45">
        <v>179.53</v>
      </c>
      <c r="G293" s="45">
        <v>269.3</v>
      </c>
      <c r="H293" s="22" t="s">
        <v>3272</v>
      </c>
    </row>
    <row r="294" s="2" customFormat="1" ht="17" customHeight="1" spans="1:8">
      <c r="A294" s="22">
        <v>290</v>
      </c>
      <c r="B294" s="23" t="s">
        <v>3276</v>
      </c>
      <c r="C294" s="21" t="s">
        <v>1857</v>
      </c>
      <c r="D294" s="45">
        <v>8.18</v>
      </c>
      <c r="E294" s="45">
        <v>8.18</v>
      </c>
      <c r="F294" s="45">
        <v>179.53</v>
      </c>
      <c r="G294" s="45">
        <v>1468.56</v>
      </c>
      <c r="H294" s="22" t="s">
        <v>3272</v>
      </c>
    </row>
    <row r="295" s="2" customFormat="1" ht="17" customHeight="1" spans="1:8">
      <c r="A295" s="22">
        <v>291</v>
      </c>
      <c r="B295" s="23" t="s">
        <v>2071</v>
      </c>
      <c r="C295" s="21" t="s">
        <v>1914</v>
      </c>
      <c r="D295" s="45">
        <v>2.04</v>
      </c>
      <c r="E295" s="45">
        <v>2.04</v>
      </c>
      <c r="F295" s="45">
        <v>179.53</v>
      </c>
      <c r="G295" s="45">
        <v>366.24</v>
      </c>
      <c r="H295" s="22" t="s">
        <v>3272</v>
      </c>
    </row>
    <row r="296" s="2" customFormat="1" ht="17" customHeight="1" spans="1:8">
      <c r="A296" s="22">
        <v>292</v>
      </c>
      <c r="B296" s="23" t="s">
        <v>3277</v>
      </c>
      <c r="C296" s="21" t="s">
        <v>1914</v>
      </c>
      <c r="D296" s="45">
        <v>0.45</v>
      </c>
      <c r="E296" s="45">
        <v>0.45</v>
      </c>
      <c r="F296" s="45">
        <v>179.53</v>
      </c>
      <c r="G296" s="45">
        <v>80.79</v>
      </c>
      <c r="H296" s="22" t="s">
        <v>3272</v>
      </c>
    </row>
    <row r="297" s="2" customFormat="1" ht="17" customHeight="1" spans="1:8">
      <c r="A297" s="22">
        <v>293</v>
      </c>
      <c r="B297" s="23" t="s">
        <v>3175</v>
      </c>
      <c r="C297" s="21" t="s">
        <v>1914</v>
      </c>
      <c r="D297" s="45">
        <v>1.93</v>
      </c>
      <c r="E297" s="45">
        <v>1.93</v>
      </c>
      <c r="F297" s="45">
        <v>179.53</v>
      </c>
      <c r="G297" s="45">
        <v>346.49</v>
      </c>
      <c r="H297" s="22" t="s">
        <v>3272</v>
      </c>
    </row>
    <row r="298" s="2" customFormat="1" ht="17" customHeight="1" spans="1:8">
      <c r="A298" s="22">
        <v>294</v>
      </c>
      <c r="B298" s="23" t="s">
        <v>3278</v>
      </c>
      <c r="C298" s="21" t="s">
        <v>1956</v>
      </c>
      <c r="D298" s="45">
        <v>5.45</v>
      </c>
      <c r="E298" s="45">
        <v>5.45</v>
      </c>
      <c r="F298" s="45">
        <v>179.53</v>
      </c>
      <c r="G298" s="45">
        <v>978.44</v>
      </c>
      <c r="H298" s="22" t="s">
        <v>3272</v>
      </c>
    </row>
    <row r="299" s="2" customFormat="1" ht="17" customHeight="1" spans="1:8">
      <c r="A299" s="22">
        <v>295</v>
      </c>
      <c r="B299" s="23" t="s">
        <v>1952</v>
      </c>
      <c r="C299" s="21" t="s">
        <v>1888</v>
      </c>
      <c r="D299" s="45">
        <v>5.36</v>
      </c>
      <c r="E299" s="45">
        <v>5.36</v>
      </c>
      <c r="F299" s="45">
        <v>179.53</v>
      </c>
      <c r="G299" s="45">
        <v>962.28</v>
      </c>
      <c r="H299" s="22" t="s">
        <v>3272</v>
      </c>
    </row>
    <row r="300" s="2" customFormat="1" ht="17" customHeight="1" spans="1:8">
      <c r="A300" s="22">
        <v>296</v>
      </c>
      <c r="B300" s="23" t="s">
        <v>3279</v>
      </c>
      <c r="C300" s="21" t="s">
        <v>1876</v>
      </c>
      <c r="D300" s="45">
        <v>3.01</v>
      </c>
      <c r="E300" s="45">
        <v>3.01</v>
      </c>
      <c r="F300" s="45">
        <v>179.53</v>
      </c>
      <c r="G300" s="45">
        <v>540.39</v>
      </c>
      <c r="H300" s="22" t="s">
        <v>3272</v>
      </c>
    </row>
    <row r="301" s="2" customFormat="1" ht="17" customHeight="1" spans="1:8">
      <c r="A301" s="22">
        <v>297</v>
      </c>
      <c r="B301" s="23" t="s">
        <v>3280</v>
      </c>
      <c r="C301" s="21" t="s">
        <v>1949</v>
      </c>
      <c r="D301" s="45">
        <v>6.77</v>
      </c>
      <c r="E301" s="45">
        <v>6.77</v>
      </c>
      <c r="F301" s="45">
        <v>179.53</v>
      </c>
      <c r="G301" s="45">
        <v>1215.42</v>
      </c>
      <c r="H301" s="22" t="s">
        <v>3272</v>
      </c>
    </row>
    <row r="302" s="2" customFormat="1" ht="17" customHeight="1" spans="1:8">
      <c r="A302" s="22">
        <v>298</v>
      </c>
      <c r="B302" s="23" t="s">
        <v>3281</v>
      </c>
      <c r="C302" s="21" t="s">
        <v>1956</v>
      </c>
      <c r="D302" s="45">
        <v>5.58</v>
      </c>
      <c r="E302" s="45">
        <v>5.58</v>
      </c>
      <c r="F302" s="45">
        <v>179.53</v>
      </c>
      <c r="G302" s="45">
        <v>1001.78</v>
      </c>
      <c r="H302" s="22" t="s">
        <v>3272</v>
      </c>
    </row>
    <row r="303" s="2" customFormat="1" ht="17" customHeight="1" spans="1:8">
      <c r="A303" s="22">
        <v>299</v>
      </c>
      <c r="B303" s="23" t="s">
        <v>3282</v>
      </c>
      <c r="C303" s="21" t="s">
        <v>1914</v>
      </c>
      <c r="D303" s="45">
        <v>1.81</v>
      </c>
      <c r="E303" s="45">
        <v>1.81</v>
      </c>
      <c r="F303" s="45">
        <v>179.53</v>
      </c>
      <c r="G303" s="45">
        <v>324.95</v>
      </c>
      <c r="H303" s="22" t="s">
        <v>3272</v>
      </c>
    </row>
    <row r="304" s="2" customFormat="1" ht="17" customHeight="1" spans="1:8">
      <c r="A304" s="22">
        <v>300</v>
      </c>
      <c r="B304" s="23" t="s">
        <v>3283</v>
      </c>
      <c r="C304" s="21" t="s">
        <v>1888</v>
      </c>
      <c r="D304" s="45">
        <v>2.43</v>
      </c>
      <c r="E304" s="45">
        <v>2.43</v>
      </c>
      <c r="F304" s="45">
        <v>179.53</v>
      </c>
      <c r="G304" s="45">
        <v>436.26</v>
      </c>
      <c r="H304" s="22" t="s">
        <v>3272</v>
      </c>
    </row>
    <row r="305" s="2" customFormat="1" ht="17" customHeight="1" spans="1:8">
      <c r="A305" s="22">
        <v>301</v>
      </c>
      <c r="B305" s="23" t="s">
        <v>3284</v>
      </c>
      <c r="C305" s="21" t="s">
        <v>1991</v>
      </c>
      <c r="D305" s="45">
        <v>2.43</v>
      </c>
      <c r="E305" s="45">
        <v>2.43</v>
      </c>
      <c r="F305" s="45">
        <v>179.53</v>
      </c>
      <c r="G305" s="45">
        <v>436.26</v>
      </c>
      <c r="H305" s="22" t="s">
        <v>3272</v>
      </c>
    </row>
    <row r="306" s="2" customFormat="1" ht="17" customHeight="1" spans="1:8">
      <c r="A306" s="22">
        <v>302</v>
      </c>
      <c r="B306" s="23" t="s">
        <v>3285</v>
      </c>
      <c r="C306" s="21" t="s">
        <v>1929</v>
      </c>
      <c r="D306" s="45">
        <v>3.28</v>
      </c>
      <c r="E306" s="45">
        <v>3.28</v>
      </c>
      <c r="F306" s="45">
        <v>179.53</v>
      </c>
      <c r="G306" s="45">
        <v>588.86</v>
      </c>
      <c r="H306" s="22" t="s">
        <v>3272</v>
      </c>
    </row>
    <row r="307" s="2" customFormat="1" ht="17" customHeight="1" spans="1:8">
      <c r="A307" s="22">
        <v>303</v>
      </c>
      <c r="B307" s="23" t="s">
        <v>3286</v>
      </c>
      <c r="C307" s="21" t="s">
        <v>2115</v>
      </c>
      <c r="D307" s="45">
        <v>3.16</v>
      </c>
      <c r="E307" s="45">
        <v>3.16</v>
      </c>
      <c r="F307" s="45">
        <v>179.53</v>
      </c>
      <c r="G307" s="45">
        <v>567.31</v>
      </c>
      <c r="H307" s="22" t="s">
        <v>3272</v>
      </c>
    </row>
    <row r="308" s="2" customFormat="1" ht="17" customHeight="1" spans="1:8">
      <c r="A308" s="22">
        <v>304</v>
      </c>
      <c r="B308" s="23" t="s">
        <v>3287</v>
      </c>
      <c r="C308" s="21" t="s">
        <v>1894</v>
      </c>
      <c r="D308" s="45">
        <v>1.4</v>
      </c>
      <c r="E308" s="45">
        <v>1.4</v>
      </c>
      <c r="F308" s="45">
        <v>179.53</v>
      </c>
      <c r="G308" s="45">
        <v>251.34</v>
      </c>
      <c r="H308" s="22" t="s">
        <v>3272</v>
      </c>
    </row>
    <row r="309" s="2" customFormat="1" ht="17" customHeight="1" spans="1:8">
      <c r="A309" s="22">
        <v>305</v>
      </c>
      <c r="B309" s="23" t="s">
        <v>3288</v>
      </c>
      <c r="C309" s="21" t="s">
        <v>1954</v>
      </c>
      <c r="D309" s="45">
        <v>5.75</v>
      </c>
      <c r="E309" s="45">
        <v>5.75</v>
      </c>
      <c r="F309" s="45">
        <v>179.53</v>
      </c>
      <c r="G309" s="45">
        <v>1032.3</v>
      </c>
      <c r="H309" s="22" t="s">
        <v>3272</v>
      </c>
    </row>
    <row r="310" s="2" customFormat="1" ht="17" customHeight="1" spans="1:8">
      <c r="A310" s="22">
        <v>306</v>
      </c>
      <c r="B310" s="23" t="s">
        <v>3289</v>
      </c>
      <c r="C310" s="21" t="s">
        <v>1922</v>
      </c>
      <c r="D310" s="45">
        <v>3.93</v>
      </c>
      <c r="E310" s="45">
        <v>3.93</v>
      </c>
      <c r="F310" s="45">
        <v>179.53</v>
      </c>
      <c r="G310" s="45">
        <v>705.55</v>
      </c>
      <c r="H310" s="22" t="s">
        <v>3272</v>
      </c>
    </row>
    <row r="311" s="2" customFormat="1" ht="17" customHeight="1" spans="1:8">
      <c r="A311" s="22">
        <v>307</v>
      </c>
      <c r="B311" s="23" t="s">
        <v>3290</v>
      </c>
      <c r="C311" s="21" t="s">
        <v>1945</v>
      </c>
      <c r="D311" s="45">
        <v>6.14</v>
      </c>
      <c r="E311" s="45">
        <v>6.14</v>
      </c>
      <c r="F311" s="45">
        <v>179.53</v>
      </c>
      <c r="G311" s="45">
        <v>1102.31</v>
      </c>
      <c r="H311" s="22" t="s">
        <v>3272</v>
      </c>
    </row>
    <row r="312" s="2" customFormat="1" ht="17" customHeight="1" spans="1:8">
      <c r="A312" s="22">
        <v>308</v>
      </c>
      <c r="B312" s="23" t="s">
        <v>3291</v>
      </c>
      <c r="C312" s="21" t="s">
        <v>1914</v>
      </c>
      <c r="D312" s="45">
        <v>2.95</v>
      </c>
      <c r="E312" s="45">
        <v>2.95</v>
      </c>
      <c r="F312" s="45">
        <v>179.53</v>
      </c>
      <c r="G312" s="45">
        <v>529.61</v>
      </c>
      <c r="H312" s="22" t="s">
        <v>3272</v>
      </c>
    </row>
    <row r="313" s="2" customFormat="1" ht="17" customHeight="1" spans="1:8">
      <c r="A313" s="22">
        <v>309</v>
      </c>
      <c r="B313" s="23" t="s">
        <v>3292</v>
      </c>
      <c r="C313" s="21" t="s">
        <v>1956</v>
      </c>
      <c r="D313" s="45">
        <v>6.34</v>
      </c>
      <c r="E313" s="45">
        <v>6.34</v>
      </c>
      <c r="F313" s="45">
        <v>179.53</v>
      </c>
      <c r="G313" s="45">
        <v>1138.22</v>
      </c>
      <c r="H313" s="22" t="s">
        <v>3272</v>
      </c>
    </row>
    <row r="314" s="2" customFormat="1" ht="17" customHeight="1" spans="1:8">
      <c r="A314" s="22">
        <v>310</v>
      </c>
      <c r="B314" s="23" t="s">
        <v>3293</v>
      </c>
      <c r="C314" s="21" t="s">
        <v>1876</v>
      </c>
      <c r="D314" s="45">
        <v>5.94</v>
      </c>
      <c r="E314" s="45">
        <v>5.94</v>
      </c>
      <c r="F314" s="45">
        <v>179.53</v>
      </c>
      <c r="G314" s="45">
        <v>1066.41</v>
      </c>
      <c r="H314" s="22" t="s">
        <v>3272</v>
      </c>
    </row>
    <row r="315" s="2" customFormat="1" ht="17" customHeight="1" spans="1:8">
      <c r="A315" s="22">
        <v>311</v>
      </c>
      <c r="B315" s="23" t="s">
        <v>3294</v>
      </c>
      <c r="C315" s="21" t="s">
        <v>1866</v>
      </c>
      <c r="D315" s="45">
        <v>4.35</v>
      </c>
      <c r="E315" s="45">
        <v>4.35</v>
      </c>
      <c r="F315" s="45">
        <v>179.53</v>
      </c>
      <c r="G315" s="45">
        <v>780.96</v>
      </c>
      <c r="H315" s="22" t="s">
        <v>3272</v>
      </c>
    </row>
    <row r="316" s="2" customFormat="1" ht="17" customHeight="1" spans="1:8">
      <c r="A316" s="22">
        <v>312</v>
      </c>
      <c r="B316" s="23" t="s">
        <v>3295</v>
      </c>
      <c r="C316" s="21" t="s">
        <v>2011</v>
      </c>
      <c r="D316" s="45">
        <v>1.39</v>
      </c>
      <c r="E316" s="45">
        <v>1.39</v>
      </c>
      <c r="F316" s="45">
        <v>179.53</v>
      </c>
      <c r="G316" s="45">
        <v>249.55</v>
      </c>
      <c r="H316" s="22" t="s">
        <v>3272</v>
      </c>
    </row>
    <row r="317" s="2" customFormat="1" ht="17" customHeight="1" spans="1:8">
      <c r="A317" s="22">
        <v>313</v>
      </c>
      <c r="B317" s="23" t="s">
        <v>3296</v>
      </c>
      <c r="C317" s="21" t="s">
        <v>1914</v>
      </c>
      <c r="D317" s="45">
        <v>7.58</v>
      </c>
      <c r="E317" s="45">
        <v>7.58</v>
      </c>
      <c r="F317" s="45">
        <v>179.53</v>
      </c>
      <c r="G317" s="45">
        <v>1360.84</v>
      </c>
      <c r="H317" s="22" t="s">
        <v>3272</v>
      </c>
    </row>
    <row r="318" s="2" customFormat="1" ht="17" customHeight="1" spans="1:8">
      <c r="A318" s="22">
        <v>314</v>
      </c>
      <c r="B318" s="23" t="s">
        <v>1930</v>
      </c>
      <c r="C318" s="21" t="s">
        <v>1929</v>
      </c>
      <c r="D318" s="45">
        <v>2.96</v>
      </c>
      <c r="E318" s="45">
        <v>2.96</v>
      </c>
      <c r="F318" s="45">
        <v>179.53</v>
      </c>
      <c r="G318" s="45">
        <v>531.41</v>
      </c>
      <c r="H318" s="22" t="s">
        <v>3272</v>
      </c>
    </row>
    <row r="319" s="2" customFormat="1" ht="17" customHeight="1" spans="1:8">
      <c r="A319" s="22">
        <v>315</v>
      </c>
      <c r="B319" s="23" t="s">
        <v>3297</v>
      </c>
      <c r="C319" s="21" t="s">
        <v>1898</v>
      </c>
      <c r="D319" s="45">
        <v>0.74</v>
      </c>
      <c r="E319" s="45">
        <v>0.74</v>
      </c>
      <c r="F319" s="45">
        <v>179.53</v>
      </c>
      <c r="G319" s="45">
        <v>132.85</v>
      </c>
      <c r="H319" s="22" t="s">
        <v>3272</v>
      </c>
    </row>
    <row r="320" s="2" customFormat="1" ht="17" customHeight="1" spans="1:8">
      <c r="A320" s="22">
        <v>316</v>
      </c>
      <c r="B320" s="23" t="s">
        <v>3298</v>
      </c>
      <c r="C320" s="21" t="s">
        <v>1945</v>
      </c>
      <c r="D320" s="45">
        <v>3.75</v>
      </c>
      <c r="E320" s="45">
        <v>3.75</v>
      </c>
      <c r="F320" s="45">
        <v>179.53</v>
      </c>
      <c r="G320" s="45">
        <v>673.24</v>
      </c>
      <c r="H320" s="22" t="s">
        <v>3272</v>
      </c>
    </row>
    <row r="321" s="2" customFormat="1" ht="17" customHeight="1" spans="1:8">
      <c r="A321" s="22">
        <v>317</v>
      </c>
      <c r="B321" s="23" t="s">
        <v>3299</v>
      </c>
      <c r="C321" s="21" t="s">
        <v>1857</v>
      </c>
      <c r="D321" s="45">
        <v>6.68</v>
      </c>
      <c r="E321" s="45">
        <v>6.68</v>
      </c>
      <c r="F321" s="45">
        <v>179.53</v>
      </c>
      <c r="G321" s="45">
        <v>1199.26</v>
      </c>
      <c r="H321" s="22" t="s">
        <v>3272</v>
      </c>
    </row>
    <row r="322" s="2" customFormat="1" ht="17" customHeight="1" spans="1:8">
      <c r="A322" s="22">
        <v>318</v>
      </c>
      <c r="B322" s="23" t="s">
        <v>3300</v>
      </c>
      <c r="C322" s="21" t="s">
        <v>1864</v>
      </c>
      <c r="D322" s="45">
        <v>3.62</v>
      </c>
      <c r="E322" s="45">
        <v>3.62</v>
      </c>
      <c r="F322" s="45">
        <v>179.53</v>
      </c>
      <c r="G322" s="45">
        <v>649.9</v>
      </c>
      <c r="H322" s="22" t="s">
        <v>3272</v>
      </c>
    </row>
    <row r="323" s="2" customFormat="1" ht="17" customHeight="1" spans="1:8">
      <c r="A323" s="22">
        <v>319</v>
      </c>
      <c r="B323" s="23" t="s">
        <v>3301</v>
      </c>
      <c r="C323" s="21" t="s">
        <v>1903</v>
      </c>
      <c r="D323" s="45">
        <v>5.66</v>
      </c>
      <c r="E323" s="45">
        <v>5.66</v>
      </c>
      <c r="F323" s="45">
        <v>179.53</v>
      </c>
      <c r="G323" s="45">
        <v>1016.14</v>
      </c>
      <c r="H323" s="22" t="s">
        <v>3272</v>
      </c>
    </row>
    <row r="324" s="2" customFormat="1" ht="17" customHeight="1" spans="1:8">
      <c r="A324" s="22">
        <v>320</v>
      </c>
      <c r="B324" s="23" t="s">
        <v>3302</v>
      </c>
      <c r="C324" s="21" t="s">
        <v>1883</v>
      </c>
      <c r="D324" s="45">
        <v>2.01</v>
      </c>
      <c r="E324" s="45">
        <v>2.01</v>
      </c>
      <c r="F324" s="45">
        <v>179.53</v>
      </c>
      <c r="G324" s="45">
        <v>360.86</v>
      </c>
      <c r="H324" s="22" t="s">
        <v>3272</v>
      </c>
    </row>
    <row r="325" s="2" customFormat="1" ht="17" customHeight="1" spans="1:8">
      <c r="A325" s="22">
        <v>321</v>
      </c>
      <c r="B325" s="23" t="s">
        <v>3303</v>
      </c>
      <c r="C325" s="21" t="s">
        <v>1857</v>
      </c>
      <c r="D325" s="45">
        <v>3.56</v>
      </c>
      <c r="E325" s="45">
        <v>3.56</v>
      </c>
      <c r="F325" s="45">
        <v>179.53</v>
      </c>
      <c r="G325" s="45">
        <v>639.13</v>
      </c>
      <c r="H325" s="22" t="s">
        <v>3272</v>
      </c>
    </row>
    <row r="326" s="2" customFormat="1" ht="17" customHeight="1" spans="1:8">
      <c r="A326" s="22">
        <v>322</v>
      </c>
      <c r="B326" s="23" t="s">
        <v>3304</v>
      </c>
      <c r="C326" s="21" t="s">
        <v>1888</v>
      </c>
      <c r="D326" s="45">
        <v>0.68</v>
      </c>
      <c r="E326" s="45">
        <v>0.68</v>
      </c>
      <c r="F326" s="45">
        <v>179.53</v>
      </c>
      <c r="G326" s="45">
        <v>122.08</v>
      </c>
      <c r="H326" s="22" t="s">
        <v>3272</v>
      </c>
    </row>
    <row r="327" s="2" customFormat="1" ht="17" customHeight="1" spans="1:8">
      <c r="A327" s="22">
        <v>323</v>
      </c>
      <c r="B327" s="23" t="s">
        <v>2158</v>
      </c>
      <c r="C327" s="21" t="s">
        <v>1922</v>
      </c>
      <c r="D327" s="45">
        <v>0.93</v>
      </c>
      <c r="E327" s="45">
        <v>0.93</v>
      </c>
      <c r="F327" s="45">
        <v>179.53</v>
      </c>
      <c r="G327" s="45">
        <v>166.96</v>
      </c>
      <c r="H327" s="22" t="s">
        <v>3272</v>
      </c>
    </row>
    <row r="328" s="2" customFormat="1" ht="17" customHeight="1" spans="1:8">
      <c r="A328" s="22">
        <v>324</v>
      </c>
      <c r="B328" s="23" t="s">
        <v>3305</v>
      </c>
      <c r="C328" s="21" t="s">
        <v>1945</v>
      </c>
      <c r="D328" s="45">
        <v>4.93</v>
      </c>
      <c r="E328" s="45">
        <v>4.93</v>
      </c>
      <c r="F328" s="45">
        <v>179.53</v>
      </c>
      <c r="G328" s="45">
        <v>885.08</v>
      </c>
      <c r="H328" s="22" t="s">
        <v>3272</v>
      </c>
    </row>
    <row r="329" s="2" customFormat="1" ht="17" customHeight="1" spans="1:8">
      <c r="A329" s="22">
        <v>325</v>
      </c>
      <c r="B329" s="23" t="s">
        <v>3306</v>
      </c>
      <c r="C329" s="21" t="s">
        <v>1986</v>
      </c>
      <c r="D329" s="45">
        <v>3.22</v>
      </c>
      <c r="E329" s="45">
        <v>3.22</v>
      </c>
      <c r="F329" s="45">
        <v>179.53</v>
      </c>
      <c r="G329" s="45">
        <v>578.09</v>
      </c>
      <c r="H329" s="22" t="s">
        <v>3272</v>
      </c>
    </row>
    <row r="330" s="2" customFormat="1" ht="17" customHeight="1" spans="1:8">
      <c r="A330" s="22">
        <v>326</v>
      </c>
      <c r="B330" s="23" t="s">
        <v>3307</v>
      </c>
      <c r="C330" s="21" t="s">
        <v>2423</v>
      </c>
      <c r="D330" s="45">
        <v>3.64</v>
      </c>
      <c r="E330" s="45">
        <v>3.64</v>
      </c>
      <c r="F330" s="45">
        <v>179.53</v>
      </c>
      <c r="G330" s="45">
        <v>653.49</v>
      </c>
      <c r="H330" s="22" t="s">
        <v>3272</v>
      </c>
    </row>
    <row r="331" s="2" customFormat="1" ht="17" customHeight="1" spans="1:8">
      <c r="A331" s="22">
        <v>327</v>
      </c>
      <c r="B331" s="23" t="s">
        <v>3308</v>
      </c>
      <c r="C331" s="21" t="s">
        <v>1929</v>
      </c>
      <c r="D331" s="45">
        <v>3.88</v>
      </c>
      <c r="E331" s="45">
        <v>3.88</v>
      </c>
      <c r="F331" s="45">
        <v>179.53</v>
      </c>
      <c r="G331" s="45">
        <v>696.58</v>
      </c>
      <c r="H331" s="22" t="s">
        <v>3272</v>
      </c>
    </row>
    <row r="332" s="2" customFormat="1" ht="23" customHeight="1" spans="1:8">
      <c r="A332" s="22">
        <v>328</v>
      </c>
      <c r="B332" s="20" t="s">
        <v>3309</v>
      </c>
      <c r="C332" s="21" t="s">
        <v>1929</v>
      </c>
      <c r="D332" s="45">
        <v>3.25</v>
      </c>
      <c r="E332" s="45">
        <v>3.25</v>
      </c>
      <c r="F332" s="45">
        <v>179.53</v>
      </c>
      <c r="G332" s="45">
        <v>583.47</v>
      </c>
      <c r="H332" s="22" t="s">
        <v>3310</v>
      </c>
    </row>
    <row r="333" s="2" customFormat="1" ht="23" customHeight="1" spans="1:8">
      <c r="A333" s="22">
        <v>329</v>
      </c>
      <c r="B333" s="20" t="s">
        <v>3311</v>
      </c>
      <c r="C333" s="21" t="s">
        <v>1898</v>
      </c>
      <c r="D333" s="45">
        <v>3.95</v>
      </c>
      <c r="E333" s="45">
        <v>3.95</v>
      </c>
      <c r="F333" s="45">
        <v>179.53</v>
      </c>
      <c r="G333" s="45">
        <v>709.14</v>
      </c>
      <c r="H333" s="22" t="s">
        <v>3310</v>
      </c>
    </row>
    <row r="334" s="2" customFormat="1" ht="23" customHeight="1" spans="1:8">
      <c r="A334" s="22">
        <v>330</v>
      </c>
      <c r="B334" s="20" t="s">
        <v>3312</v>
      </c>
      <c r="C334" s="21" t="s">
        <v>1857</v>
      </c>
      <c r="D334" s="45">
        <v>1.21</v>
      </c>
      <c r="E334" s="45">
        <v>1.21</v>
      </c>
      <c r="F334" s="45">
        <v>179.53</v>
      </c>
      <c r="G334" s="45">
        <v>217.23</v>
      </c>
      <c r="H334" s="22" t="s">
        <v>3310</v>
      </c>
    </row>
    <row r="335" s="2" customFormat="1" ht="23" customHeight="1" spans="1:8">
      <c r="A335" s="22">
        <v>331</v>
      </c>
      <c r="B335" s="20" t="s">
        <v>3313</v>
      </c>
      <c r="C335" s="21" t="s">
        <v>1922</v>
      </c>
      <c r="D335" s="45">
        <v>1.04</v>
      </c>
      <c r="E335" s="45">
        <v>1.04</v>
      </c>
      <c r="F335" s="45">
        <v>179.53</v>
      </c>
      <c r="G335" s="45">
        <v>186.71</v>
      </c>
      <c r="H335" s="22" t="s">
        <v>3310</v>
      </c>
    </row>
    <row r="336" s="2" customFormat="1" ht="23" customHeight="1" spans="1:8">
      <c r="A336" s="22">
        <v>332</v>
      </c>
      <c r="B336" s="20" t="s">
        <v>3014</v>
      </c>
      <c r="C336" s="21" t="s">
        <v>1876</v>
      </c>
      <c r="D336" s="45">
        <v>6.02</v>
      </c>
      <c r="E336" s="45">
        <v>6.02</v>
      </c>
      <c r="F336" s="45">
        <v>179.53</v>
      </c>
      <c r="G336" s="45">
        <v>1080.77</v>
      </c>
      <c r="H336" s="22" t="s">
        <v>3310</v>
      </c>
    </row>
    <row r="337" s="2" customFormat="1" ht="23" customHeight="1" spans="1:8">
      <c r="A337" s="22">
        <v>333</v>
      </c>
      <c r="B337" s="20" t="s">
        <v>3256</v>
      </c>
      <c r="C337" s="21" t="s">
        <v>2092</v>
      </c>
      <c r="D337" s="45">
        <v>5.53</v>
      </c>
      <c r="E337" s="45">
        <v>5.53</v>
      </c>
      <c r="F337" s="45">
        <v>179.53</v>
      </c>
      <c r="G337" s="45">
        <v>992.8</v>
      </c>
      <c r="H337" s="22" t="s">
        <v>3310</v>
      </c>
    </row>
    <row r="338" s="2" customFormat="1" ht="23" customHeight="1" spans="1:8">
      <c r="A338" s="22">
        <v>334</v>
      </c>
      <c r="B338" s="20" t="s">
        <v>3314</v>
      </c>
      <c r="C338" s="21" t="s">
        <v>1945</v>
      </c>
      <c r="D338" s="45">
        <v>2.45</v>
      </c>
      <c r="E338" s="45">
        <v>2.45</v>
      </c>
      <c r="F338" s="45">
        <v>179.53</v>
      </c>
      <c r="G338" s="45">
        <v>439.85</v>
      </c>
      <c r="H338" s="22" t="s">
        <v>3310</v>
      </c>
    </row>
    <row r="339" s="2" customFormat="1" ht="23" customHeight="1" spans="1:8">
      <c r="A339" s="22">
        <v>335</v>
      </c>
      <c r="B339" s="20" t="s">
        <v>3315</v>
      </c>
      <c r="C339" s="21" t="s">
        <v>1876</v>
      </c>
      <c r="D339" s="45">
        <v>3.44</v>
      </c>
      <c r="E339" s="45">
        <v>3.44</v>
      </c>
      <c r="F339" s="45">
        <v>179.53</v>
      </c>
      <c r="G339" s="45">
        <v>617.58</v>
      </c>
      <c r="H339" s="22" t="s">
        <v>3310</v>
      </c>
    </row>
    <row r="340" s="2" customFormat="1" ht="23" customHeight="1" spans="1:8">
      <c r="A340" s="22">
        <v>336</v>
      </c>
      <c r="B340" s="20" t="s">
        <v>3316</v>
      </c>
      <c r="C340" s="21" t="s">
        <v>2001</v>
      </c>
      <c r="D340" s="45">
        <v>4.47</v>
      </c>
      <c r="E340" s="45">
        <v>4.47</v>
      </c>
      <c r="F340" s="45">
        <v>179.53</v>
      </c>
      <c r="G340" s="45">
        <v>802.5</v>
      </c>
      <c r="H340" s="22" t="s">
        <v>3310</v>
      </c>
    </row>
    <row r="341" s="2" customFormat="1" ht="23" customHeight="1" spans="1:8">
      <c r="A341" s="22">
        <v>337</v>
      </c>
      <c r="B341" s="20" t="s">
        <v>2602</v>
      </c>
      <c r="C341" s="21" t="s">
        <v>1995</v>
      </c>
      <c r="D341" s="45">
        <v>1.66</v>
      </c>
      <c r="E341" s="45">
        <v>1.66</v>
      </c>
      <c r="F341" s="45">
        <v>179.53</v>
      </c>
      <c r="G341" s="45">
        <v>298.02</v>
      </c>
      <c r="H341" s="22" t="s">
        <v>3310</v>
      </c>
    </row>
    <row r="342" s="2" customFormat="1" ht="23" customHeight="1" spans="1:8">
      <c r="A342" s="22">
        <v>338</v>
      </c>
      <c r="B342" s="20" t="s">
        <v>3317</v>
      </c>
      <c r="C342" s="21" t="s">
        <v>2042</v>
      </c>
      <c r="D342" s="45">
        <v>2.62</v>
      </c>
      <c r="E342" s="45">
        <v>2.62</v>
      </c>
      <c r="F342" s="45">
        <v>179.53</v>
      </c>
      <c r="G342" s="45">
        <v>470.37</v>
      </c>
      <c r="H342" s="22" t="s">
        <v>3310</v>
      </c>
    </row>
    <row r="343" s="2" customFormat="1" ht="23" customHeight="1" spans="1:8">
      <c r="A343" s="22">
        <v>339</v>
      </c>
      <c r="B343" s="20" t="s">
        <v>3318</v>
      </c>
      <c r="C343" s="21" t="s">
        <v>2117</v>
      </c>
      <c r="D343" s="45">
        <v>5.25</v>
      </c>
      <c r="E343" s="45">
        <v>5.25</v>
      </c>
      <c r="F343" s="45">
        <v>179.53</v>
      </c>
      <c r="G343" s="45">
        <v>942.53</v>
      </c>
      <c r="H343" s="22" t="s">
        <v>3310</v>
      </c>
    </row>
    <row r="344" s="2" customFormat="1" ht="23" customHeight="1" spans="1:8">
      <c r="A344" s="22">
        <v>340</v>
      </c>
      <c r="B344" s="20" t="s">
        <v>3319</v>
      </c>
      <c r="C344" s="21" t="s">
        <v>1888</v>
      </c>
      <c r="D344" s="45">
        <v>7.31</v>
      </c>
      <c r="E344" s="45">
        <v>7.31</v>
      </c>
      <c r="F344" s="45">
        <v>179.53</v>
      </c>
      <c r="G344" s="45">
        <v>1312.36</v>
      </c>
      <c r="H344" s="22" t="s">
        <v>3310</v>
      </c>
    </row>
    <row r="345" s="2" customFormat="1" ht="23" customHeight="1" spans="1:8">
      <c r="A345" s="22">
        <v>341</v>
      </c>
      <c r="B345" s="20" t="s">
        <v>3320</v>
      </c>
      <c r="C345" s="21" t="s">
        <v>1872</v>
      </c>
      <c r="D345" s="45">
        <v>6.04</v>
      </c>
      <c r="E345" s="45">
        <v>6.04</v>
      </c>
      <c r="F345" s="45">
        <v>179.53</v>
      </c>
      <c r="G345" s="45">
        <v>1084.36</v>
      </c>
      <c r="H345" s="22" t="s">
        <v>3310</v>
      </c>
    </row>
    <row r="346" s="2" customFormat="1" ht="23" customHeight="1" spans="1:8">
      <c r="A346" s="22">
        <v>342</v>
      </c>
      <c r="B346" s="20" t="s">
        <v>3321</v>
      </c>
      <c r="C346" s="21" t="s">
        <v>1935</v>
      </c>
      <c r="D346" s="45">
        <v>0.86</v>
      </c>
      <c r="E346" s="45">
        <v>0.86</v>
      </c>
      <c r="F346" s="45">
        <v>179.53</v>
      </c>
      <c r="G346" s="45">
        <v>154.4</v>
      </c>
      <c r="H346" s="22" t="s">
        <v>3310</v>
      </c>
    </row>
    <row r="347" s="2" customFormat="1" ht="23" customHeight="1" spans="1:8">
      <c r="A347" s="22">
        <v>343</v>
      </c>
      <c r="B347" s="20" t="s">
        <v>3322</v>
      </c>
      <c r="C347" s="21" t="s">
        <v>2717</v>
      </c>
      <c r="D347" s="45">
        <v>1</v>
      </c>
      <c r="E347" s="45">
        <v>1</v>
      </c>
      <c r="F347" s="45">
        <v>179.53</v>
      </c>
      <c r="G347" s="45">
        <v>179.53</v>
      </c>
      <c r="H347" s="22" t="s">
        <v>3310</v>
      </c>
    </row>
    <row r="348" s="2" customFormat="1" ht="23" customHeight="1" spans="1:8">
      <c r="A348" s="22">
        <v>344</v>
      </c>
      <c r="B348" s="20" t="s">
        <v>3323</v>
      </c>
      <c r="C348" s="21" t="s">
        <v>1922</v>
      </c>
      <c r="D348" s="45">
        <v>7.2</v>
      </c>
      <c r="E348" s="45">
        <v>7.2</v>
      </c>
      <c r="F348" s="45">
        <v>179.53</v>
      </c>
      <c r="G348" s="45">
        <v>1292.62</v>
      </c>
      <c r="H348" s="22" t="s">
        <v>3310</v>
      </c>
    </row>
    <row r="349" s="2" customFormat="1" ht="23" customHeight="1" spans="1:8">
      <c r="A349" s="22">
        <v>345</v>
      </c>
      <c r="B349" s="20" t="s">
        <v>3324</v>
      </c>
      <c r="C349" s="21" t="s">
        <v>1898</v>
      </c>
      <c r="D349" s="45">
        <v>7.34</v>
      </c>
      <c r="E349" s="45">
        <v>7.34</v>
      </c>
      <c r="F349" s="45">
        <v>179.53</v>
      </c>
      <c r="G349" s="45">
        <v>1317.75</v>
      </c>
      <c r="H349" s="22" t="s">
        <v>3310</v>
      </c>
    </row>
    <row r="350" s="2" customFormat="1" ht="23" customHeight="1" spans="1:8">
      <c r="A350" s="22">
        <v>346</v>
      </c>
      <c r="B350" s="20" t="s">
        <v>3325</v>
      </c>
      <c r="C350" s="21" t="s">
        <v>1945</v>
      </c>
      <c r="D350" s="45">
        <v>6.7</v>
      </c>
      <c r="E350" s="45">
        <v>6.7</v>
      </c>
      <c r="F350" s="45">
        <v>179.53</v>
      </c>
      <c r="G350" s="45">
        <v>1202.85</v>
      </c>
      <c r="H350" s="22" t="s">
        <v>3310</v>
      </c>
    </row>
    <row r="351" s="2" customFormat="1" ht="23" customHeight="1" spans="1:8">
      <c r="A351" s="22">
        <v>347</v>
      </c>
      <c r="B351" s="20" t="s">
        <v>3326</v>
      </c>
      <c r="C351" s="21" t="s">
        <v>1945</v>
      </c>
      <c r="D351" s="45">
        <v>2.74</v>
      </c>
      <c r="E351" s="45">
        <v>2.74</v>
      </c>
      <c r="F351" s="45">
        <v>179.53</v>
      </c>
      <c r="G351" s="45">
        <v>491.91</v>
      </c>
      <c r="H351" s="22" t="s">
        <v>3310</v>
      </c>
    </row>
    <row r="352" s="2" customFormat="1" ht="23" customHeight="1" spans="1:8">
      <c r="A352" s="22">
        <v>348</v>
      </c>
      <c r="B352" s="20" t="s">
        <v>3327</v>
      </c>
      <c r="C352" s="21" t="s">
        <v>1903</v>
      </c>
      <c r="D352" s="45">
        <v>4.76</v>
      </c>
      <c r="E352" s="45">
        <v>4.76</v>
      </c>
      <c r="F352" s="45">
        <v>179.53</v>
      </c>
      <c r="G352" s="45">
        <v>854.56</v>
      </c>
      <c r="H352" s="22" t="s">
        <v>3310</v>
      </c>
    </row>
    <row r="353" s="2" customFormat="1" ht="23" customHeight="1" spans="1:8">
      <c r="A353" s="22">
        <v>349</v>
      </c>
      <c r="B353" s="20" t="s">
        <v>3079</v>
      </c>
      <c r="C353" s="21" t="s">
        <v>1866</v>
      </c>
      <c r="D353" s="45">
        <v>4.21</v>
      </c>
      <c r="E353" s="45">
        <v>4.21</v>
      </c>
      <c r="F353" s="45">
        <v>179.53</v>
      </c>
      <c r="G353" s="45">
        <v>755.82</v>
      </c>
      <c r="H353" s="22" t="s">
        <v>3310</v>
      </c>
    </row>
    <row r="354" s="2" customFormat="1" ht="23" customHeight="1" spans="1:8">
      <c r="A354" s="22">
        <v>350</v>
      </c>
      <c r="B354" s="20" t="s">
        <v>3328</v>
      </c>
      <c r="C354" s="21" t="s">
        <v>1935</v>
      </c>
      <c r="D354" s="45">
        <v>7.32</v>
      </c>
      <c r="E354" s="45">
        <v>7.32</v>
      </c>
      <c r="F354" s="45">
        <v>179.53</v>
      </c>
      <c r="G354" s="45">
        <v>1314.16</v>
      </c>
      <c r="H354" s="22" t="s">
        <v>3310</v>
      </c>
    </row>
    <row r="355" s="2" customFormat="1" ht="23" customHeight="1" spans="1:8">
      <c r="A355" s="22">
        <v>351</v>
      </c>
      <c r="B355" s="20" t="s">
        <v>3329</v>
      </c>
      <c r="C355" s="21" t="s">
        <v>1914</v>
      </c>
      <c r="D355" s="45">
        <v>4.64</v>
      </c>
      <c r="E355" s="45">
        <v>4.64</v>
      </c>
      <c r="F355" s="45">
        <v>179.53</v>
      </c>
      <c r="G355" s="45">
        <v>833.02</v>
      </c>
      <c r="H355" s="22" t="s">
        <v>3310</v>
      </c>
    </row>
    <row r="356" s="2" customFormat="1" ht="23" customHeight="1" spans="1:8">
      <c r="A356" s="22">
        <v>352</v>
      </c>
      <c r="B356" s="20" t="s">
        <v>3330</v>
      </c>
      <c r="C356" s="21" t="s">
        <v>1857</v>
      </c>
      <c r="D356" s="45">
        <v>5.14</v>
      </c>
      <c r="E356" s="45">
        <v>5.14</v>
      </c>
      <c r="F356" s="45">
        <v>179.53</v>
      </c>
      <c r="G356" s="45">
        <v>922.78</v>
      </c>
      <c r="H356" s="22" t="s">
        <v>3310</v>
      </c>
    </row>
    <row r="357" s="2" customFormat="1" ht="23" customHeight="1" spans="1:8">
      <c r="A357" s="22">
        <v>353</v>
      </c>
      <c r="B357" s="20" t="s">
        <v>3331</v>
      </c>
      <c r="C357" s="21" t="s">
        <v>1956</v>
      </c>
      <c r="D357" s="45">
        <v>6.72</v>
      </c>
      <c r="E357" s="45">
        <v>6.72</v>
      </c>
      <c r="F357" s="45">
        <v>179.53</v>
      </c>
      <c r="G357" s="45">
        <v>1206.44</v>
      </c>
      <c r="H357" s="22" t="s">
        <v>3310</v>
      </c>
    </row>
    <row r="358" s="2" customFormat="1" ht="23" customHeight="1" spans="1:8">
      <c r="A358" s="22">
        <v>354</v>
      </c>
      <c r="B358" s="20" t="s">
        <v>3261</v>
      </c>
      <c r="C358" s="21" t="s">
        <v>1890</v>
      </c>
      <c r="D358" s="45">
        <v>2.15</v>
      </c>
      <c r="E358" s="45">
        <v>2.15</v>
      </c>
      <c r="F358" s="45">
        <v>179.53</v>
      </c>
      <c r="G358" s="45">
        <v>385.99</v>
      </c>
      <c r="H358" s="22" t="s">
        <v>3310</v>
      </c>
    </row>
    <row r="359" s="2" customFormat="1" ht="23" customHeight="1" spans="1:8">
      <c r="A359" s="22">
        <v>355</v>
      </c>
      <c r="B359" s="20" t="s">
        <v>3332</v>
      </c>
      <c r="C359" s="21" t="s">
        <v>1945</v>
      </c>
      <c r="D359" s="45">
        <v>4.64</v>
      </c>
      <c r="E359" s="45">
        <v>4.64</v>
      </c>
      <c r="F359" s="45">
        <v>179.53</v>
      </c>
      <c r="G359" s="45">
        <v>833.02</v>
      </c>
      <c r="H359" s="22" t="s">
        <v>3310</v>
      </c>
    </row>
    <row r="360" s="2" customFormat="1" ht="23" customHeight="1" spans="1:8">
      <c r="A360" s="22">
        <v>356</v>
      </c>
      <c r="B360" s="20" t="s">
        <v>3333</v>
      </c>
      <c r="C360" s="21" t="s">
        <v>2115</v>
      </c>
      <c r="D360" s="45">
        <v>3.37</v>
      </c>
      <c r="E360" s="45">
        <v>3.37</v>
      </c>
      <c r="F360" s="45">
        <v>179.53</v>
      </c>
      <c r="G360" s="45">
        <v>605.02</v>
      </c>
      <c r="H360" s="22" t="s">
        <v>3310</v>
      </c>
    </row>
    <row r="361" s="2" customFormat="1" ht="23" customHeight="1" spans="1:8">
      <c r="A361" s="22">
        <v>357</v>
      </c>
      <c r="B361" s="20" t="s">
        <v>3334</v>
      </c>
      <c r="C361" s="21" t="s">
        <v>1876</v>
      </c>
      <c r="D361" s="45">
        <v>2.34</v>
      </c>
      <c r="E361" s="45">
        <v>2.34</v>
      </c>
      <c r="F361" s="45">
        <v>179.53</v>
      </c>
      <c r="G361" s="45">
        <v>420.1</v>
      </c>
      <c r="H361" s="22" t="s">
        <v>3310</v>
      </c>
    </row>
    <row r="362" s="2" customFormat="1" ht="23" customHeight="1" spans="1:8">
      <c r="A362" s="22">
        <v>358</v>
      </c>
      <c r="B362" s="20" t="s">
        <v>3151</v>
      </c>
      <c r="C362" s="21" t="s">
        <v>1956</v>
      </c>
      <c r="D362" s="45">
        <v>6.97</v>
      </c>
      <c r="E362" s="45">
        <v>6.97</v>
      </c>
      <c r="F362" s="45">
        <v>179.53</v>
      </c>
      <c r="G362" s="45">
        <v>1251.32</v>
      </c>
      <c r="H362" s="22" t="s">
        <v>3310</v>
      </c>
    </row>
    <row r="363" s="2" customFormat="1" ht="23" customHeight="1" spans="1:8">
      <c r="A363" s="22">
        <v>359</v>
      </c>
      <c r="B363" s="20" t="s">
        <v>3335</v>
      </c>
      <c r="C363" s="21" t="s">
        <v>1954</v>
      </c>
      <c r="D363" s="45">
        <v>1.61</v>
      </c>
      <c r="E363" s="45">
        <v>1.61</v>
      </c>
      <c r="F363" s="45">
        <v>179.53</v>
      </c>
      <c r="G363" s="45">
        <v>289.04</v>
      </c>
      <c r="H363" s="22" t="s">
        <v>3310</v>
      </c>
    </row>
    <row r="364" s="2" customFormat="1" ht="23" customHeight="1" spans="1:8">
      <c r="A364" s="22">
        <v>360</v>
      </c>
      <c r="B364" s="20" t="s">
        <v>3336</v>
      </c>
      <c r="C364" s="21" t="s">
        <v>1866</v>
      </c>
      <c r="D364" s="45">
        <v>3.47</v>
      </c>
      <c r="E364" s="45">
        <v>3.47</v>
      </c>
      <c r="F364" s="45">
        <v>179.53</v>
      </c>
      <c r="G364" s="45">
        <v>622.97</v>
      </c>
      <c r="H364" s="22" t="s">
        <v>3310</v>
      </c>
    </row>
    <row r="365" s="2" customFormat="1" ht="23" customHeight="1" spans="1:8">
      <c r="A365" s="22">
        <v>361</v>
      </c>
      <c r="B365" s="20" t="s">
        <v>3337</v>
      </c>
      <c r="C365" s="21" t="s">
        <v>1880</v>
      </c>
      <c r="D365" s="45">
        <v>2.55</v>
      </c>
      <c r="E365" s="45">
        <v>2.55</v>
      </c>
      <c r="F365" s="45">
        <v>179.53</v>
      </c>
      <c r="G365" s="45">
        <v>457.8</v>
      </c>
      <c r="H365" s="22" t="s">
        <v>3310</v>
      </c>
    </row>
    <row r="366" s="2" customFormat="1" ht="23" customHeight="1" spans="1:8">
      <c r="A366" s="22">
        <v>362</v>
      </c>
      <c r="B366" s="20" t="s">
        <v>3338</v>
      </c>
      <c r="C366" s="21" t="s">
        <v>1945</v>
      </c>
      <c r="D366" s="45">
        <v>1.77</v>
      </c>
      <c r="E366" s="45">
        <v>1.77</v>
      </c>
      <c r="F366" s="45">
        <v>179.53</v>
      </c>
      <c r="G366" s="45">
        <v>317.77</v>
      </c>
      <c r="H366" s="22" t="s">
        <v>3310</v>
      </c>
    </row>
    <row r="367" s="2" customFormat="1" ht="23" customHeight="1" spans="1:8">
      <c r="A367" s="22">
        <v>363</v>
      </c>
      <c r="B367" s="20" t="s">
        <v>3339</v>
      </c>
      <c r="C367" s="21" t="s">
        <v>1876</v>
      </c>
      <c r="D367" s="45">
        <v>1.63</v>
      </c>
      <c r="E367" s="45">
        <v>1.63</v>
      </c>
      <c r="F367" s="45">
        <v>179.53</v>
      </c>
      <c r="G367" s="45">
        <v>292.63</v>
      </c>
      <c r="H367" s="22" t="s">
        <v>3310</v>
      </c>
    </row>
    <row r="368" s="2" customFormat="1" ht="23" customHeight="1" spans="1:8">
      <c r="A368" s="22">
        <v>364</v>
      </c>
      <c r="B368" s="20" t="s">
        <v>3163</v>
      </c>
      <c r="C368" s="21" t="s">
        <v>1986</v>
      </c>
      <c r="D368" s="45">
        <v>1.39</v>
      </c>
      <c r="E368" s="45">
        <v>1.39</v>
      </c>
      <c r="F368" s="45">
        <v>179.53</v>
      </c>
      <c r="G368" s="45">
        <v>249.55</v>
      </c>
      <c r="H368" s="22" t="s">
        <v>3310</v>
      </c>
    </row>
    <row r="369" s="2" customFormat="1" ht="23" customHeight="1" spans="1:8">
      <c r="A369" s="22">
        <v>365</v>
      </c>
      <c r="B369" s="20" t="s">
        <v>3340</v>
      </c>
      <c r="C369" s="21" t="s">
        <v>1898</v>
      </c>
      <c r="D369" s="45">
        <v>3.97</v>
      </c>
      <c r="E369" s="45">
        <v>3.97</v>
      </c>
      <c r="F369" s="45">
        <v>179.53</v>
      </c>
      <c r="G369" s="45">
        <v>712.73</v>
      </c>
      <c r="H369" s="22" t="s">
        <v>3310</v>
      </c>
    </row>
    <row r="370" s="2" customFormat="1" ht="18" customHeight="1" spans="1:8">
      <c r="A370" s="22">
        <v>366</v>
      </c>
      <c r="B370" s="23" t="s">
        <v>3286</v>
      </c>
      <c r="C370" s="21" t="s">
        <v>1986</v>
      </c>
      <c r="D370" s="45">
        <v>4.23</v>
      </c>
      <c r="E370" s="45">
        <v>4.23</v>
      </c>
      <c r="F370" s="45">
        <v>179.53</v>
      </c>
      <c r="G370" s="45">
        <v>759.41</v>
      </c>
      <c r="H370" s="22" t="s">
        <v>3341</v>
      </c>
    </row>
    <row r="371" s="2" customFormat="1" ht="18" customHeight="1" spans="1:8">
      <c r="A371" s="22">
        <v>367</v>
      </c>
      <c r="B371" s="23" t="s">
        <v>3342</v>
      </c>
      <c r="C371" s="21" t="s">
        <v>2172</v>
      </c>
      <c r="D371" s="45">
        <v>5.58</v>
      </c>
      <c r="E371" s="45">
        <v>5.58</v>
      </c>
      <c r="F371" s="45">
        <v>179.53</v>
      </c>
      <c r="G371" s="45">
        <v>1001.78</v>
      </c>
      <c r="H371" s="22" t="s">
        <v>3341</v>
      </c>
    </row>
    <row r="372" s="2" customFormat="1" ht="18" customHeight="1" spans="1:8">
      <c r="A372" s="22">
        <v>368</v>
      </c>
      <c r="B372" s="23" t="s">
        <v>3283</v>
      </c>
      <c r="C372" s="21" t="s">
        <v>1892</v>
      </c>
      <c r="D372" s="45">
        <v>3.93</v>
      </c>
      <c r="E372" s="45">
        <v>3.93</v>
      </c>
      <c r="F372" s="45">
        <v>179.53</v>
      </c>
      <c r="G372" s="45">
        <v>705.55</v>
      </c>
      <c r="H372" s="22" t="s">
        <v>3341</v>
      </c>
    </row>
    <row r="373" s="2" customFormat="1" ht="18" customHeight="1" spans="1:8">
      <c r="A373" s="22">
        <v>369</v>
      </c>
      <c r="B373" s="23" t="s">
        <v>3343</v>
      </c>
      <c r="C373" s="21" t="s">
        <v>1872</v>
      </c>
      <c r="D373" s="45">
        <v>1.87</v>
      </c>
      <c r="E373" s="45">
        <v>1.87</v>
      </c>
      <c r="F373" s="45">
        <v>179.53</v>
      </c>
      <c r="G373" s="45">
        <v>335.72</v>
      </c>
      <c r="H373" s="22" t="s">
        <v>3341</v>
      </c>
    </row>
    <row r="374" s="2" customFormat="1" ht="18" customHeight="1" spans="1:8">
      <c r="A374" s="22">
        <v>370</v>
      </c>
      <c r="B374" s="23" t="s">
        <v>3344</v>
      </c>
      <c r="C374" s="21" t="s">
        <v>1888</v>
      </c>
      <c r="D374" s="45">
        <v>3.52</v>
      </c>
      <c r="E374" s="45">
        <v>3.52</v>
      </c>
      <c r="F374" s="45">
        <v>179.53</v>
      </c>
      <c r="G374" s="45">
        <v>631.95</v>
      </c>
      <c r="H374" s="22" t="s">
        <v>3341</v>
      </c>
    </row>
    <row r="375" s="2" customFormat="1" ht="18" customHeight="1" spans="1:8">
      <c r="A375" s="22">
        <v>371</v>
      </c>
      <c r="B375" s="23" t="s">
        <v>3345</v>
      </c>
      <c r="C375" s="21" t="s">
        <v>2875</v>
      </c>
      <c r="D375" s="45">
        <v>3.62</v>
      </c>
      <c r="E375" s="45">
        <v>3.62</v>
      </c>
      <c r="F375" s="45">
        <v>179.53</v>
      </c>
      <c r="G375" s="45">
        <v>649.9</v>
      </c>
      <c r="H375" s="22" t="s">
        <v>3341</v>
      </c>
    </row>
    <row r="376" s="2" customFormat="1" ht="18" customHeight="1" spans="1:8">
      <c r="A376" s="22">
        <v>372</v>
      </c>
      <c r="B376" s="23" t="s">
        <v>3346</v>
      </c>
      <c r="C376" s="21" t="s">
        <v>1922</v>
      </c>
      <c r="D376" s="45">
        <v>4.19</v>
      </c>
      <c r="E376" s="45">
        <v>4.19</v>
      </c>
      <c r="F376" s="45">
        <v>179.53</v>
      </c>
      <c r="G376" s="45">
        <v>752.23</v>
      </c>
      <c r="H376" s="22" t="s">
        <v>3341</v>
      </c>
    </row>
    <row r="377" s="2" customFormat="1" ht="18" customHeight="1" spans="1:8">
      <c r="A377" s="22">
        <v>373</v>
      </c>
      <c r="B377" s="23" t="s">
        <v>3347</v>
      </c>
      <c r="C377" s="21" t="s">
        <v>1876</v>
      </c>
      <c r="D377" s="45">
        <v>2.6</v>
      </c>
      <c r="E377" s="45">
        <v>2.6</v>
      </c>
      <c r="F377" s="45">
        <v>179.53</v>
      </c>
      <c r="G377" s="45">
        <v>466.78</v>
      </c>
      <c r="H377" s="22" t="s">
        <v>3341</v>
      </c>
    </row>
    <row r="378" s="2" customFormat="1" ht="18" customHeight="1" spans="1:8">
      <c r="A378" s="22">
        <v>374</v>
      </c>
      <c r="B378" s="23" t="s">
        <v>3348</v>
      </c>
      <c r="C378" s="21" t="s">
        <v>1922</v>
      </c>
      <c r="D378" s="45">
        <v>5.4</v>
      </c>
      <c r="E378" s="45">
        <v>5.4</v>
      </c>
      <c r="F378" s="45">
        <v>179.53</v>
      </c>
      <c r="G378" s="45">
        <v>969.46</v>
      </c>
      <c r="H378" s="22" t="s">
        <v>3341</v>
      </c>
    </row>
    <row r="379" s="2" customFormat="1" ht="18" customHeight="1" spans="1:8">
      <c r="A379" s="22">
        <v>375</v>
      </c>
      <c r="B379" s="23" t="s">
        <v>3349</v>
      </c>
      <c r="C379" s="21" t="s">
        <v>1898</v>
      </c>
      <c r="D379" s="45">
        <v>4.7</v>
      </c>
      <c r="E379" s="45">
        <v>4.7</v>
      </c>
      <c r="F379" s="45">
        <v>179.53</v>
      </c>
      <c r="G379" s="45">
        <v>843.79</v>
      </c>
      <c r="H379" s="22" t="s">
        <v>3341</v>
      </c>
    </row>
    <row r="380" s="2" customFormat="1" ht="18" customHeight="1" spans="1:8">
      <c r="A380" s="22">
        <v>376</v>
      </c>
      <c r="B380" s="23" t="s">
        <v>3350</v>
      </c>
      <c r="C380" s="21" t="s">
        <v>1995</v>
      </c>
      <c r="D380" s="45">
        <v>2.24</v>
      </c>
      <c r="E380" s="45">
        <v>2.24</v>
      </c>
      <c r="F380" s="45">
        <v>179.53</v>
      </c>
      <c r="G380" s="45">
        <v>402.15</v>
      </c>
      <c r="H380" s="22" t="s">
        <v>3341</v>
      </c>
    </row>
    <row r="381" s="2" customFormat="1" ht="18" customHeight="1" spans="1:8">
      <c r="A381" s="22">
        <v>377</v>
      </c>
      <c r="B381" s="23" t="s">
        <v>3351</v>
      </c>
      <c r="C381" s="21" t="s">
        <v>1929</v>
      </c>
      <c r="D381" s="45">
        <v>0.83</v>
      </c>
      <c r="E381" s="45">
        <v>0.83</v>
      </c>
      <c r="F381" s="45">
        <v>179.53</v>
      </c>
      <c r="G381" s="45">
        <v>149.01</v>
      </c>
      <c r="H381" s="22" t="s">
        <v>3341</v>
      </c>
    </row>
    <row r="382" s="2" customFormat="1" ht="18" customHeight="1" spans="1:8">
      <c r="A382" s="22">
        <v>378</v>
      </c>
      <c r="B382" s="23" t="s">
        <v>3352</v>
      </c>
      <c r="C382" s="21" t="s">
        <v>1857</v>
      </c>
      <c r="D382" s="45">
        <v>5.19</v>
      </c>
      <c r="E382" s="45">
        <v>5.19</v>
      </c>
      <c r="F382" s="45">
        <v>179.53</v>
      </c>
      <c r="G382" s="45">
        <v>931.76</v>
      </c>
      <c r="H382" s="22" t="s">
        <v>3341</v>
      </c>
    </row>
    <row r="383" s="2" customFormat="1" ht="18" customHeight="1" spans="1:8">
      <c r="A383" s="22">
        <v>379</v>
      </c>
      <c r="B383" s="23" t="s">
        <v>3353</v>
      </c>
      <c r="C383" s="21" t="s">
        <v>1888</v>
      </c>
      <c r="D383" s="45">
        <v>4.59</v>
      </c>
      <c r="E383" s="45">
        <v>4.59</v>
      </c>
      <c r="F383" s="45">
        <v>179.53</v>
      </c>
      <c r="G383" s="45">
        <v>824.04</v>
      </c>
      <c r="H383" s="22" t="s">
        <v>3341</v>
      </c>
    </row>
    <row r="384" s="2" customFormat="1" ht="18" customHeight="1" spans="1:8">
      <c r="A384" s="22">
        <v>380</v>
      </c>
      <c r="B384" s="23" t="s">
        <v>3354</v>
      </c>
      <c r="C384" s="21" t="s">
        <v>1898</v>
      </c>
      <c r="D384" s="45">
        <v>10.41</v>
      </c>
      <c r="E384" s="45">
        <v>10.41</v>
      </c>
      <c r="F384" s="45">
        <v>179.53</v>
      </c>
      <c r="G384" s="45">
        <v>1868.91</v>
      </c>
      <c r="H384" s="22" t="s">
        <v>3341</v>
      </c>
    </row>
    <row r="385" s="2" customFormat="1" ht="18" customHeight="1" spans="1:8">
      <c r="A385" s="22">
        <v>381</v>
      </c>
      <c r="B385" s="23" t="s">
        <v>3355</v>
      </c>
      <c r="C385" s="21" t="s">
        <v>1945</v>
      </c>
      <c r="D385" s="45">
        <v>2.32</v>
      </c>
      <c r="E385" s="45">
        <v>2.32</v>
      </c>
      <c r="F385" s="45">
        <v>179.53</v>
      </c>
      <c r="G385" s="45">
        <v>416.51</v>
      </c>
      <c r="H385" s="22" t="s">
        <v>3341</v>
      </c>
    </row>
    <row r="386" s="2" customFormat="1" ht="18" customHeight="1" spans="1:8">
      <c r="A386" s="22">
        <v>382</v>
      </c>
      <c r="B386" s="23" t="s">
        <v>3356</v>
      </c>
      <c r="C386" s="21" t="s">
        <v>1991</v>
      </c>
      <c r="D386" s="45">
        <v>2.77</v>
      </c>
      <c r="E386" s="45">
        <v>2.77</v>
      </c>
      <c r="F386" s="45">
        <v>179.53</v>
      </c>
      <c r="G386" s="45">
        <v>497.3</v>
      </c>
      <c r="H386" s="22" t="s">
        <v>3341</v>
      </c>
    </row>
    <row r="387" s="2" customFormat="1" ht="18" customHeight="1" spans="1:8">
      <c r="A387" s="22">
        <v>383</v>
      </c>
      <c r="B387" s="23" t="s">
        <v>2572</v>
      </c>
      <c r="C387" s="21" t="s">
        <v>1857</v>
      </c>
      <c r="D387" s="45">
        <v>5.19</v>
      </c>
      <c r="E387" s="45">
        <v>5.19</v>
      </c>
      <c r="F387" s="45">
        <v>179.53</v>
      </c>
      <c r="G387" s="45">
        <v>931.76</v>
      </c>
      <c r="H387" s="22" t="s">
        <v>3341</v>
      </c>
    </row>
    <row r="388" s="2" customFormat="1" ht="18" customHeight="1" spans="1:8">
      <c r="A388" s="22">
        <v>384</v>
      </c>
      <c r="B388" s="23" t="s">
        <v>3357</v>
      </c>
      <c r="C388" s="21" t="s">
        <v>2174</v>
      </c>
      <c r="D388" s="45">
        <v>1.32</v>
      </c>
      <c r="E388" s="45">
        <v>1.32</v>
      </c>
      <c r="F388" s="45">
        <v>179.53</v>
      </c>
      <c r="G388" s="45">
        <v>236.98</v>
      </c>
      <c r="H388" s="22" t="s">
        <v>3341</v>
      </c>
    </row>
    <row r="389" s="2" customFormat="1" ht="18" customHeight="1" spans="1:8">
      <c r="A389" s="22">
        <v>385</v>
      </c>
      <c r="B389" s="23" t="s">
        <v>2289</v>
      </c>
      <c r="C389" s="21" t="s">
        <v>3358</v>
      </c>
      <c r="D389" s="45">
        <v>3.95</v>
      </c>
      <c r="E389" s="45">
        <v>3.95</v>
      </c>
      <c r="F389" s="45">
        <v>179.53</v>
      </c>
      <c r="G389" s="45">
        <v>709.14</v>
      </c>
      <c r="H389" s="22" t="s">
        <v>3341</v>
      </c>
    </row>
    <row r="390" s="2" customFormat="1" ht="18" customHeight="1" spans="1:8">
      <c r="A390" s="22">
        <v>386</v>
      </c>
      <c r="B390" s="23" t="s">
        <v>3324</v>
      </c>
      <c r="C390" s="21" t="s">
        <v>1933</v>
      </c>
      <c r="D390" s="45">
        <v>1.66</v>
      </c>
      <c r="E390" s="45">
        <v>1.66</v>
      </c>
      <c r="F390" s="45">
        <v>179.53</v>
      </c>
      <c r="G390" s="45">
        <v>298.02</v>
      </c>
      <c r="H390" s="22" t="s">
        <v>3341</v>
      </c>
    </row>
    <row r="391" s="2" customFormat="1" ht="18" customHeight="1" spans="1:8">
      <c r="A391" s="22">
        <v>387</v>
      </c>
      <c r="B391" s="23" t="s">
        <v>3359</v>
      </c>
      <c r="C391" s="21" t="s">
        <v>1919</v>
      </c>
      <c r="D391" s="45">
        <v>2.05</v>
      </c>
      <c r="E391" s="45">
        <v>2.05</v>
      </c>
      <c r="F391" s="45">
        <v>179.53</v>
      </c>
      <c r="G391" s="45">
        <v>368.04</v>
      </c>
      <c r="H391" s="22" t="s">
        <v>3341</v>
      </c>
    </row>
    <row r="392" s="2" customFormat="1" ht="18" customHeight="1" spans="1:8">
      <c r="A392" s="22">
        <v>388</v>
      </c>
      <c r="B392" s="23" t="s">
        <v>3360</v>
      </c>
      <c r="C392" s="21" t="s">
        <v>1903</v>
      </c>
      <c r="D392" s="45">
        <v>5.97</v>
      </c>
      <c r="E392" s="45">
        <v>5.97</v>
      </c>
      <c r="F392" s="45">
        <v>179.53</v>
      </c>
      <c r="G392" s="45">
        <v>1071.79</v>
      </c>
      <c r="H392" s="22" t="s">
        <v>3341</v>
      </c>
    </row>
    <row r="393" s="2" customFormat="1" ht="18" customHeight="1" spans="1:8">
      <c r="A393" s="22">
        <v>389</v>
      </c>
      <c r="B393" s="23" t="s">
        <v>3361</v>
      </c>
      <c r="C393" s="21" t="s">
        <v>1888</v>
      </c>
      <c r="D393" s="45">
        <v>5.63</v>
      </c>
      <c r="E393" s="45">
        <v>5.63</v>
      </c>
      <c r="F393" s="45">
        <v>179.53</v>
      </c>
      <c r="G393" s="45">
        <v>1010.75</v>
      </c>
      <c r="H393" s="22" t="s">
        <v>3341</v>
      </c>
    </row>
    <row r="394" s="2" customFormat="1" ht="18" customHeight="1" spans="1:8">
      <c r="A394" s="22">
        <v>390</v>
      </c>
      <c r="B394" s="23" t="s">
        <v>3362</v>
      </c>
      <c r="C394" s="21" t="s">
        <v>1876</v>
      </c>
      <c r="D394" s="45">
        <v>4.3</v>
      </c>
      <c r="E394" s="45">
        <v>4.3</v>
      </c>
      <c r="F394" s="45">
        <v>179.53</v>
      </c>
      <c r="G394" s="45">
        <v>771.98</v>
      </c>
      <c r="H394" s="22" t="s">
        <v>3341</v>
      </c>
    </row>
    <row r="395" s="2" customFormat="1" ht="18" customHeight="1" spans="1:8">
      <c r="A395" s="22">
        <v>391</v>
      </c>
      <c r="B395" s="23" t="s">
        <v>3363</v>
      </c>
      <c r="C395" s="21" t="s">
        <v>1866</v>
      </c>
      <c r="D395" s="45">
        <v>4.34</v>
      </c>
      <c r="E395" s="45">
        <v>4.34</v>
      </c>
      <c r="F395" s="45">
        <v>179.53</v>
      </c>
      <c r="G395" s="45">
        <v>779.16</v>
      </c>
      <c r="H395" s="22" t="s">
        <v>3341</v>
      </c>
    </row>
    <row r="396" s="2" customFormat="1" ht="18" customHeight="1" spans="1:8">
      <c r="A396" s="22">
        <v>392</v>
      </c>
      <c r="B396" s="23" t="s">
        <v>1952</v>
      </c>
      <c r="C396" s="21" t="s">
        <v>1956</v>
      </c>
      <c r="D396" s="45">
        <v>6.59</v>
      </c>
      <c r="E396" s="45">
        <v>6.59</v>
      </c>
      <c r="F396" s="45">
        <v>179.53</v>
      </c>
      <c r="G396" s="45">
        <v>1183.1</v>
      </c>
      <c r="H396" s="22" t="s">
        <v>3341</v>
      </c>
    </row>
    <row r="397" s="2" customFormat="1" ht="18" customHeight="1" spans="1:8">
      <c r="A397" s="22">
        <v>393</v>
      </c>
      <c r="B397" s="23" t="s">
        <v>3364</v>
      </c>
      <c r="C397" s="21" t="s">
        <v>1898</v>
      </c>
      <c r="D397" s="45">
        <v>5.52</v>
      </c>
      <c r="E397" s="45">
        <v>5.52</v>
      </c>
      <c r="F397" s="45">
        <v>179.53</v>
      </c>
      <c r="G397" s="45">
        <v>991.01</v>
      </c>
      <c r="H397" s="22" t="s">
        <v>3341</v>
      </c>
    </row>
    <row r="398" s="2" customFormat="1" ht="18" customHeight="1" spans="1:8">
      <c r="A398" s="22">
        <v>394</v>
      </c>
      <c r="B398" s="23" t="s">
        <v>3365</v>
      </c>
      <c r="C398" s="21" t="s">
        <v>1892</v>
      </c>
      <c r="D398" s="45">
        <v>9.76</v>
      </c>
      <c r="E398" s="45">
        <v>9.76</v>
      </c>
      <c r="F398" s="45">
        <v>179.53</v>
      </c>
      <c r="G398" s="45">
        <v>1752.21</v>
      </c>
      <c r="H398" s="22" t="s">
        <v>3341</v>
      </c>
    </row>
    <row r="399" s="2" customFormat="1" ht="18" customHeight="1" spans="1:8">
      <c r="A399" s="22">
        <v>395</v>
      </c>
      <c r="B399" s="23" t="s">
        <v>3366</v>
      </c>
      <c r="C399" s="21" t="s">
        <v>1922</v>
      </c>
      <c r="D399" s="45">
        <v>6.03</v>
      </c>
      <c r="E399" s="45">
        <v>6.03</v>
      </c>
      <c r="F399" s="45">
        <v>179.53</v>
      </c>
      <c r="G399" s="45">
        <v>1082.57</v>
      </c>
      <c r="H399" s="22" t="s">
        <v>3341</v>
      </c>
    </row>
    <row r="400" s="2" customFormat="1" ht="18" customHeight="1" spans="1:8">
      <c r="A400" s="22">
        <v>396</v>
      </c>
      <c r="B400" s="23" t="s">
        <v>3367</v>
      </c>
      <c r="C400" s="21" t="s">
        <v>1857</v>
      </c>
      <c r="D400" s="45">
        <v>4.82</v>
      </c>
      <c r="E400" s="45">
        <v>4.82</v>
      </c>
      <c r="F400" s="45">
        <v>179.53</v>
      </c>
      <c r="G400" s="45">
        <v>865.33</v>
      </c>
      <c r="H400" s="22" t="s">
        <v>3341</v>
      </c>
    </row>
    <row r="401" s="2" customFormat="1" ht="18" customHeight="1" spans="1:8">
      <c r="A401" s="22">
        <v>397</v>
      </c>
      <c r="B401" s="23" t="s">
        <v>2543</v>
      </c>
      <c r="C401" s="21" t="s">
        <v>1883</v>
      </c>
      <c r="D401" s="45">
        <v>3.05</v>
      </c>
      <c r="E401" s="45">
        <v>3.05</v>
      </c>
      <c r="F401" s="45">
        <v>179.53</v>
      </c>
      <c r="G401" s="45">
        <v>547.57</v>
      </c>
      <c r="H401" s="22" t="s">
        <v>3341</v>
      </c>
    </row>
    <row r="402" s="2" customFormat="1" ht="18" customHeight="1" spans="1:8">
      <c r="A402" s="22">
        <v>398</v>
      </c>
      <c r="B402" s="23" t="s">
        <v>3368</v>
      </c>
      <c r="C402" s="21" t="s">
        <v>1922</v>
      </c>
      <c r="D402" s="45">
        <v>1.71</v>
      </c>
      <c r="E402" s="45">
        <v>1.71</v>
      </c>
      <c r="F402" s="45">
        <v>179.53</v>
      </c>
      <c r="G402" s="45">
        <v>307</v>
      </c>
      <c r="H402" s="22" t="s">
        <v>3341</v>
      </c>
    </row>
    <row r="403" s="2" customFormat="1" ht="18" customHeight="1" spans="1:8">
      <c r="A403" s="22">
        <v>399</v>
      </c>
      <c r="B403" s="23" t="s">
        <v>3369</v>
      </c>
      <c r="C403" s="21" t="s">
        <v>1962</v>
      </c>
      <c r="D403" s="45">
        <v>0.96</v>
      </c>
      <c r="E403" s="45">
        <v>0.96</v>
      </c>
      <c r="F403" s="45">
        <v>179.53</v>
      </c>
      <c r="G403" s="45">
        <v>172.35</v>
      </c>
      <c r="H403" s="22" t="s">
        <v>3341</v>
      </c>
    </row>
    <row r="404" s="2" customFormat="1" ht="18" customHeight="1" spans="1:8">
      <c r="A404" s="22">
        <v>400</v>
      </c>
      <c r="B404" s="23" t="s">
        <v>3370</v>
      </c>
      <c r="C404" s="21" t="s">
        <v>1857</v>
      </c>
      <c r="D404" s="45">
        <v>6.04</v>
      </c>
      <c r="E404" s="45">
        <v>6.04</v>
      </c>
      <c r="F404" s="45">
        <v>179.53</v>
      </c>
      <c r="G404" s="45">
        <v>1084.36</v>
      </c>
      <c r="H404" s="22" t="s">
        <v>3341</v>
      </c>
    </row>
    <row r="405" s="2" customFormat="1" ht="18" customHeight="1" spans="1:8">
      <c r="A405" s="22">
        <v>401</v>
      </c>
      <c r="B405" s="23" t="s">
        <v>3371</v>
      </c>
      <c r="C405" s="21" t="s">
        <v>1914</v>
      </c>
      <c r="D405" s="45">
        <v>4.02</v>
      </c>
      <c r="E405" s="45">
        <v>4.02</v>
      </c>
      <c r="F405" s="45">
        <v>179.53</v>
      </c>
      <c r="G405" s="45">
        <v>721.71</v>
      </c>
      <c r="H405" s="22" t="s">
        <v>3341</v>
      </c>
    </row>
    <row r="406" s="2" customFormat="1" ht="18" customHeight="1" spans="1:8">
      <c r="A406" s="22">
        <v>402</v>
      </c>
      <c r="B406" s="23" t="s">
        <v>3372</v>
      </c>
      <c r="C406" s="21" t="s">
        <v>1888</v>
      </c>
      <c r="D406" s="45">
        <v>1.11</v>
      </c>
      <c r="E406" s="45">
        <v>1.11</v>
      </c>
      <c r="F406" s="45">
        <v>179.53</v>
      </c>
      <c r="G406" s="45">
        <v>199.28</v>
      </c>
      <c r="H406" s="22" t="s">
        <v>3341</v>
      </c>
    </row>
    <row r="407" s="2" customFormat="1" ht="18" customHeight="1" spans="1:8">
      <c r="A407" s="22">
        <v>403</v>
      </c>
      <c r="B407" s="23" t="s">
        <v>3373</v>
      </c>
      <c r="C407" s="21" t="s">
        <v>1956</v>
      </c>
      <c r="D407" s="45">
        <v>3.2</v>
      </c>
      <c r="E407" s="45">
        <v>3.2</v>
      </c>
      <c r="F407" s="45">
        <v>179.53</v>
      </c>
      <c r="G407" s="45">
        <v>574.5</v>
      </c>
      <c r="H407" s="22" t="s">
        <v>3341</v>
      </c>
    </row>
    <row r="408" s="2" customFormat="1" ht="18" customHeight="1" spans="1:8">
      <c r="A408" s="22">
        <v>404</v>
      </c>
      <c r="B408" s="23" t="s">
        <v>3307</v>
      </c>
      <c r="C408" s="21" t="s">
        <v>1935</v>
      </c>
      <c r="D408" s="45">
        <v>2.12</v>
      </c>
      <c r="E408" s="45">
        <v>2.12</v>
      </c>
      <c r="F408" s="45">
        <v>179.53</v>
      </c>
      <c r="G408" s="45">
        <v>380.6</v>
      </c>
      <c r="H408" s="22" t="s">
        <v>3341</v>
      </c>
    </row>
    <row r="409" s="2" customFormat="1" ht="18" customHeight="1" spans="1:8">
      <c r="A409" s="22">
        <v>405</v>
      </c>
      <c r="B409" s="23" t="s">
        <v>3374</v>
      </c>
      <c r="C409" s="21" t="s">
        <v>1922</v>
      </c>
      <c r="D409" s="187">
        <v>2.04</v>
      </c>
      <c r="E409" s="187">
        <v>2.04</v>
      </c>
      <c r="F409" s="45">
        <v>179.53</v>
      </c>
      <c r="G409" s="45">
        <v>366.24</v>
      </c>
      <c r="H409" s="22" t="s">
        <v>3341</v>
      </c>
    </row>
    <row r="410" s="2" customFormat="1" ht="18" customHeight="1" spans="1:8">
      <c r="A410" s="22">
        <v>406</v>
      </c>
      <c r="B410" s="23" t="s">
        <v>2277</v>
      </c>
      <c r="C410" s="23" t="s">
        <v>1929</v>
      </c>
      <c r="D410" s="45">
        <v>2.33</v>
      </c>
      <c r="E410" s="45">
        <v>2.33</v>
      </c>
      <c r="F410" s="45">
        <v>179.53</v>
      </c>
      <c r="G410" s="45">
        <v>418.3</v>
      </c>
      <c r="H410" s="22" t="s">
        <v>3341</v>
      </c>
    </row>
    <row r="411" s="2" customFormat="1" ht="18" customHeight="1" spans="1:8">
      <c r="A411" s="22">
        <v>407</v>
      </c>
      <c r="B411" s="23" t="s">
        <v>3375</v>
      </c>
      <c r="C411" s="23" t="s">
        <v>1894</v>
      </c>
      <c r="D411" s="45">
        <v>4.85</v>
      </c>
      <c r="E411" s="45">
        <v>4.85</v>
      </c>
      <c r="F411" s="45">
        <v>179.53</v>
      </c>
      <c r="G411" s="45">
        <v>870.72</v>
      </c>
      <c r="H411" s="22" t="s">
        <v>3341</v>
      </c>
    </row>
    <row r="412" s="2" customFormat="1" ht="18" customHeight="1" spans="1:8">
      <c r="A412" s="22">
        <v>408</v>
      </c>
      <c r="B412" s="23" t="s">
        <v>3376</v>
      </c>
      <c r="C412" s="23" t="s">
        <v>1945</v>
      </c>
      <c r="D412" s="45">
        <v>5.86</v>
      </c>
      <c r="E412" s="45">
        <v>5.86</v>
      </c>
      <c r="F412" s="45">
        <v>179.53</v>
      </c>
      <c r="G412" s="45">
        <v>1052.05</v>
      </c>
      <c r="H412" s="22" t="s">
        <v>3341</v>
      </c>
    </row>
    <row r="413" s="2" customFormat="1" ht="18" customHeight="1" spans="1:8">
      <c r="A413" s="22">
        <v>409</v>
      </c>
      <c r="B413" s="23" t="s">
        <v>3377</v>
      </c>
      <c r="C413" s="23" t="s">
        <v>2042</v>
      </c>
      <c r="D413" s="45">
        <v>2.69</v>
      </c>
      <c r="E413" s="45">
        <v>2.69</v>
      </c>
      <c r="F413" s="45">
        <v>179.53</v>
      </c>
      <c r="G413" s="45">
        <v>482.94</v>
      </c>
      <c r="H413" s="22" t="s">
        <v>3341</v>
      </c>
    </row>
    <row r="414" s="2" customFormat="1" ht="18" customHeight="1" spans="1:8">
      <c r="A414" s="22">
        <v>410</v>
      </c>
      <c r="B414" s="23" t="s">
        <v>3378</v>
      </c>
      <c r="C414" s="23" t="s">
        <v>1872</v>
      </c>
      <c r="D414" s="45">
        <v>5.51</v>
      </c>
      <c r="E414" s="45">
        <v>5.51</v>
      </c>
      <c r="F414" s="45">
        <v>179.53</v>
      </c>
      <c r="G414" s="45">
        <v>989.21</v>
      </c>
      <c r="H414" s="22" t="s">
        <v>3341</v>
      </c>
    </row>
    <row r="415" s="2" customFormat="1" ht="20" customHeight="1" spans="1:8">
      <c r="A415" s="22">
        <v>411</v>
      </c>
      <c r="B415" s="23" t="s">
        <v>3379</v>
      </c>
      <c r="C415" s="21" t="s">
        <v>1956</v>
      </c>
      <c r="D415" s="45">
        <v>9.76</v>
      </c>
      <c r="E415" s="45">
        <v>9.76</v>
      </c>
      <c r="F415" s="45">
        <v>179.53</v>
      </c>
      <c r="G415" s="45">
        <v>1752.21</v>
      </c>
      <c r="H415" s="22" t="s">
        <v>3380</v>
      </c>
    </row>
    <row r="416" s="2" customFormat="1" ht="20" customHeight="1" spans="1:8">
      <c r="A416" s="22">
        <v>412</v>
      </c>
      <c r="B416" s="23" t="s">
        <v>3381</v>
      </c>
      <c r="C416" s="21" t="s">
        <v>1888</v>
      </c>
      <c r="D416" s="45">
        <v>3.33</v>
      </c>
      <c r="E416" s="45">
        <v>3.33</v>
      </c>
      <c r="F416" s="45">
        <v>179.53</v>
      </c>
      <c r="G416" s="45">
        <v>597.83</v>
      </c>
      <c r="H416" s="22" t="s">
        <v>3380</v>
      </c>
    </row>
    <row r="417" s="2" customFormat="1" ht="20" customHeight="1" spans="1:8">
      <c r="A417" s="22">
        <v>413</v>
      </c>
      <c r="B417" s="23" t="s">
        <v>3382</v>
      </c>
      <c r="C417" s="21" t="s">
        <v>1876</v>
      </c>
      <c r="D417" s="45">
        <v>2.64</v>
      </c>
      <c r="E417" s="45">
        <v>2.64</v>
      </c>
      <c r="F417" s="45">
        <v>179.53</v>
      </c>
      <c r="G417" s="45">
        <v>473.96</v>
      </c>
      <c r="H417" s="22" t="s">
        <v>3380</v>
      </c>
    </row>
    <row r="418" s="2" customFormat="1" ht="20" customHeight="1" spans="1:8">
      <c r="A418" s="22">
        <v>414</v>
      </c>
      <c r="B418" s="23" t="s">
        <v>3383</v>
      </c>
      <c r="C418" s="21" t="s">
        <v>1890</v>
      </c>
      <c r="D418" s="45">
        <v>4.13</v>
      </c>
      <c r="E418" s="45">
        <v>4.13</v>
      </c>
      <c r="F418" s="45">
        <v>179.53</v>
      </c>
      <c r="G418" s="45">
        <v>741.46</v>
      </c>
      <c r="H418" s="22" t="s">
        <v>3380</v>
      </c>
    </row>
    <row r="419" s="2" customFormat="1" ht="20" customHeight="1" spans="1:8">
      <c r="A419" s="22">
        <v>415</v>
      </c>
      <c r="B419" s="23" t="s">
        <v>3384</v>
      </c>
      <c r="C419" s="21" t="s">
        <v>1903</v>
      </c>
      <c r="D419" s="45">
        <v>3.07</v>
      </c>
      <c r="E419" s="45">
        <v>3.07</v>
      </c>
      <c r="F419" s="45">
        <v>179.53</v>
      </c>
      <c r="G419" s="45">
        <v>551.16</v>
      </c>
      <c r="H419" s="22" t="s">
        <v>3380</v>
      </c>
    </row>
    <row r="420" s="2" customFormat="1" ht="20" customHeight="1" spans="1:8">
      <c r="A420" s="22">
        <v>416</v>
      </c>
      <c r="B420" s="23" t="s">
        <v>3385</v>
      </c>
      <c r="C420" s="21" t="s">
        <v>1866</v>
      </c>
      <c r="D420" s="45">
        <v>0.81</v>
      </c>
      <c r="E420" s="45">
        <v>0.81</v>
      </c>
      <c r="F420" s="45">
        <v>179.53</v>
      </c>
      <c r="G420" s="45">
        <v>145.42</v>
      </c>
      <c r="H420" s="22" t="s">
        <v>3380</v>
      </c>
    </row>
    <row r="421" s="2" customFormat="1" ht="20" customHeight="1" spans="1:8">
      <c r="A421" s="22">
        <v>417</v>
      </c>
      <c r="B421" s="23" t="s">
        <v>3386</v>
      </c>
      <c r="C421" s="21" t="s">
        <v>1922</v>
      </c>
      <c r="D421" s="45">
        <v>5.87</v>
      </c>
      <c r="E421" s="45">
        <v>5.87</v>
      </c>
      <c r="F421" s="45">
        <v>179.53</v>
      </c>
      <c r="G421" s="45">
        <v>1053.84</v>
      </c>
      <c r="H421" s="22" t="s">
        <v>3380</v>
      </c>
    </row>
    <row r="422" s="2" customFormat="1" ht="20" customHeight="1" spans="1:8">
      <c r="A422" s="22">
        <v>418</v>
      </c>
      <c r="B422" s="23" t="s">
        <v>3387</v>
      </c>
      <c r="C422" s="21" t="s">
        <v>1880</v>
      </c>
      <c r="D422" s="45">
        <v>3.06</v>
      </c>
      <c r="E422" s="45">
        <v>3.06</v>
      </c>
      <c r="F422" s="45">
        <v>179.53</v>
      </c>
      <c r="G422" s="45">
        <v>549.36</v>
      </c>
      <c r="H422" s="22" t="s">
        <v>3380</v>
      </c>
    </row>
    <row r="423" s="2" customFormat="1" ht="20" customHeight="1" spans="1:8">
      <c r="A423" s="22">
        <v>419</v>
      </c>
      <c r="B423" s="23" t="s">
        <v>3388</v>
      </c>
      <c r="C423" s="21" t="s">
        <v>1903</v>
      </c>
      <c r="D423" s="45">
        <v>7.17</v>
      </c>
      <c r="E423" s="45">
        <v>7.17</v>
      </c>
      <c r="F423" s="45">
        <v>179.53</v>
      </c>
      <c r="G423" s="45">
        <v>1287.23</v>
      </c>
      <c r="H423" s="22" t="s">
        <v>3380</v>
      </c>
    </row>
    <row r="424" s="2" customFormat="1" ht="20" customHeight="1" spans="1:8">
      <c r="A424" s="22">
        <v>420</v>
      </c>
      <c r="B424" s="23" t="s">
        <v>3389</v>
      </c>
      <c r="C424" s="21" t="s">
        <v>3390</v>
      </c>
      <c r="D424" s="45">
        <v>7.69</v>
      </c>
      <c r="E424" s="45">
        <v>7.69</v>
      </c>
      <c r="F424" s="45">
        <v>179.53</v>
      </c>
      <c r="G424" s="45">
        <v>1380.59</v>
      </c>
      <c r="H424" s="22" t="s">
        <v>3380</v>
      </c>
    </row>
    <row r="425" s="2" customFormat="1" ht="20" customHeight="1" spans="1:8">
      <c r="A425" s="22">
        <v>421</v>
      </c>
      <c r="B425" s="23" t="s">
        <v>3391</v>
      </c>
      <c r="C425" s="21" t="s">
        <v>1956</v>
      </c>
      <c r="D425" s="45">
        <v>1.96</v>
      </c>
      <c r="E425" s="45">
        <v>1.96</v>
      </c>
      <c r="F425" s="45">
        <v>179.53</v>
      </c>
      <c r="G425" s="45">
        <v>351.88</v>
      </c>
      <c r="H425" s="22" t="s">
        <v>3380</v>
      </c>
    </row>
    <row r="426" s="2" customFormat="1" ht="20" customHeight="1" spans="1:8">
      <c r="A426" s="22">
        <v>422</v>
      </c>
      <c r="B426" s="23" t="s">
        <v>3392</v>
      </c>
      <c r="C426" s="21" t="s">
        <v>2264</v>
      </c>
      <c r="D426" s="45">
        <v>1.28</v>
      </c>
      <c r="E426" s="45">
        <v>1.28</v>
      </c>
      <c r="F426" s="45">
        <v>179.53</v>
      </c>
      <c r="G426" s="45">
        <v>229.8</v>
      </c>
      <c r="H426" s="22" t="s">
        <v>3380</v>
      </c>
    </row>
    <row r="427" s="2" customFormat="1" ht="20" customHeight="1" spans="1:8">
      <c r="A427" s="22">
        <v>423</v>
      </c>
      <c r="B427" s="23" t="s">
        <v>3393</v>
      </c>
      <c r="C427" s="21" t="s">
        <v>1903</v>
      </c>
      <c r="D427" s="45">
        <v>3.78</v>
      </c>
      <c r="E427" s="45">
        <v>3.78</v>
      </c>
      <c r="F427" s="45">
        <v>179.53</v>
      </c>
      <c r="G427" s="45">
        <v>678.62</v>
      </c>
      <c r="H427" s="22" t="s">
        <v>3380</v>
      </c>
    </row>
    <row r="428" s="2" customFormat="1" ht="20" customHeight="1" spans="1:8">
      <c r="A428" s="22">
        <v>424</v>
      </c>
      <c r="B428" s="23" t="s">
        <v>3394</v>
      </c>
      <c r="C428" s="21" t="s">
        <v>1947</v>
      </c>
      <c r="D428" s="45">
        <v>2.73</v>
      </c>
      <c r="E428" s="45">
        <v>2.73</v>
      </c>
      <c r="F428" s="45">
        <v>179.53</v>
      </c>
      <c r="G428" s="45">
        <v>490.12</v>
      </c>
      <c r="H428" s="22" t="s">
        <v>3380</v>
      </c>
    </row>
    <row r="429" s="2" customFormat="1" ht="20" customHeight="1" spans="1:8">
      <c r="A429" s="22">
        <v>425</v>
      </c>
      <c r="B429" s="23" t="s">
        <v>3395</v>
      </c>
      <c r="C429" s="21" t="s">
        <v>2011</v>
      </c>
      <c r="D429" s="45">
        <v>10.86</v>
      </c>
      <c r="E429" s="45">
        <v>10.86</v>
      </c>
      <c r="F429" s="45">
        <v>179.53</v>
      </c>
      <c r="G429" s="45">
        <v>1949.7</v>
      </c>
      <c r="H429" s="22" t="s">
        <v>3380</v>
      </c>
    </row>
    <row r="430" s="2" customFormat="1" ht="20" customHeight="1" spans="1:8">
      <c r="A430" s="22">
        <v>426</v>
      </c>
      <c r="B430" s="23" t="s">
        <v>3396</v>
      </c>
      <c r="C430" s="21" t="s">
        <v>1883</v>
      </c>
      <c r="D430" s="45">
        <v>5.29</v>
      </c>
      <c r="E430" s="45">
        <v>5.29</v>
      </c>
      <c r="F430" s="45">
        <v>179.53</v>
      </c>
      <c r="G430" s="45">
        <v>949.71</v>
      </c>
      <c r="H430" s="22" t="s">
        <v>3380</v>
      </c>
    </row>
    <row r="431" s="2" customFormat="1" ht="20" customHeight="1" spans="1:8">
      <c r="A431" s="22">
        <v>427</v>
      </c>
      <c r="B431" s="23" t="s">
        <v>3397</v>
      </c>
      <c r="C431" s="21" t="s">
        <v>1929</v>
      </c>
      <c r="D431" s="45">
        <v>0.86</v>
      </c>
      <c r="E431" s="45">
        <v>0.86</v>
      </c>
      <c r="F431" s="45">
        <v>179.53</v>
      </c>
      <c r="G431" s="45">
        <v>154.4</v>
      </c>
      <c r="H431" s="22" t="s">
        <v>3380</v>
      </c>
    </row>
    <row r="432" s="2" customFormat="1" ht="20" customHeight="1" spans="1:8">
      <c r="A432" s="22">
        <v>428</v>
      </c>
      <c r="B432" s="23" t="s">
        <v>3398</v>
      </c>
      <c r="C432" s="21" t="s">
        <v>1945</v>
      </c>
      <c r="D432" s="45">
        <v>0.84</v>
      </c>
      <c r="E432" s="45">
        <v>0.84</v>
      </c>
      <c r="F432" s="45">
        <v>179.53</v>
      </c>
      <c r="G432" s="45">
        <v>150.81</v>
      </c>
      <c r="H432" s="22" t="s">
        <v>3380</v>
      </c>
    </row>
    <row r="433" s="2" customFormat="1" ht="20" customHeight="1" spans="1:8">
      <c r="A433" s="22">
        <v>429</v>
      </c>
      <c r="B433" s="23" t="s">
        <v>3399</v>
      </c>
      <c r="C433" s="21" t="s">
        <v>1866</v>
      </c>
      <c r="D433" s="45">
        <v>6.52</v>
      </c>
      <c r="E433" s="45">
        <v>6.52</v>
      </c>
      <c r="F433" s="45">
        <v>179.53</v>
      </c>
      <c r="G433" s="45">
        <v>1170.54</v>
      </c>
      <c r="H433" s="22" t="s">
        <v>3380</v>
      </c>
    </row>
    <row r="434" s="2" customFormat="1" ht="20" customHeight="1" spans="1:8">
      <c r="A434" s="22">
        <v>430</v>
      </c>
      <c r="B434" s="23" t="s">
        <v>3017</v>
      </c>
      <c r="C434" s="21" t="s">
        <v>1876</v>
      </c>
      <c r="D434" s="45">
        <v>8.76</v>
      </c>
      <c r="E434" s="45">
        <v>8.76</v>
      </c>
      <c r="F434" s="45">
        <v>179.53</v>
      </c>
      <c r="G434" s="45">
        <v>1572.68</v>
      </c>
      <c r="H434" s="22" t="s">
        <v>3380</v>
      </c>
    </row>
    <row r="435" s="2" customFormat="1" ht="20" customHeight="1" spans="1:8">
      <c r="A435" s="22">
        <v>431</v>
      </c>
      <c r="B435" s="23" t="s">
        <v>3400</v>
      </c>
      <c r="C435" s="21" t="s">
        <v>2206</v>
      </c>
      <c r="D435" s="45">
        <v>5.76</v>
      </c>
      <c r="E435" s="45">
        <v>5.76</v>
      </c>
      <c r="F435" s="45">
        <v>179.53</v>
      </c>
      <c r="G435" s="45">
        <v>1034.09</v>
      </c>
      <c r="H435" s="22" t="s">
        <v>3380</v>
      </c>
    </row>
    <row r="436" s="2" customFormat="1" ht="20" customHeight="1" spans="1:8">
      <c r="A436" s="22">
        <v>432</v>
      </c>
      <c r="B436" s="23" t="s">
        <v>3401</v>
      </c>
      <c r="C436" s="21" t="s">
        <v>1894</v>
      </c>
      <c r="D436" s="45">
        <v>4.57</v>
      </c>
      <c r="E436" s="45">
        <v>4.57</v>
      </c>
      <c r="F436" s="45">
        <v>179.53</v>
      </c>
      <c r="G436" s="45">
        <v>820.45</v>
      </c>
      <c r="H436" s="22" t="s">
        <v>3380</v>
      </c>
    </row>
    <row r="437" s="2" customFormat="1" ht="20" customHeight="1" spans="1:8">
      <c r="A437" s="22">
        <v>433</v>
      </c>
      <c r="B437" s="23" t="s">
        <v>3402</v>
      </c>
      <c r="C437" s="21" t="s">
        <v>1864</v>
      </c>
      <c r="D437" s="45">
        <v>5.86</v>
      </c>
      <c r="E437" s="45">
        <v>5.86</v>
      </c>
      <c r="F437" s="45">
        <v>179.53</v>
      </c>
      <c r="G437" s="45">
        <v>1052.05</v>
      </c>
      <c r="H437" s="22" t="s">
        <v>3380</v>
      </c>
    </row>
    <row r="438" s="2" customFormat="1" ht="20" customHeight="1" spans="1:8">
      <c r="A438" s="22">
        <v>434</v>
      </c>
      <c r="B438" s="23" t="s">
        <v>3403</v>
      </c>
      <c r="C438" s="21" t="s">
        <v>2007</v>
      </c>
      <c r="D438" s="45">
        <v>5.37</v>
      </c>
      <c r="E438" s="45">
        <v>5.37</v>
      </c>
      <c r="F438" s="45">
        <v>179.53</v>
      </c>
      <c r="G438" s="45">
        <v>964.08</v>
      </c>
      <c r="H438" s="22" t="s">
        <v>3380</v>
      </c>
    </row>
    <row r="439" s="2" customFormat="1" ht="20" customHeight="1" spans="1:8">
      <c r="A439" s="22">
        <v>435</v>
      </c>
      <c r="B439" s="23" t="s">
        <v>2151</v>
      </c>
      <c r="C439" s="21" t="s">
        <v>1931</v>
      </c>
      <c r="D439" s="45">
        <v>1.7</v>
      </c>
      <c r="E439" s="45">
        <v>1.7</v>
      </c>
      <c r="F439" s="45">
        <v>179.53</v>
      </c>
      <c r="G439" s="45">
        <v>305.2</v>
      </c>
      <c r="H439" s="22" t="s">
        <v>3380</v>
      </c>
    </row>
    <row r="440" s="2" customFormat="1" ht="20" customHeight="1" spans="1:8">
      <c r="A440" s="22">
        <v>436</v>
      </c>
      <c r="B440" s="23" t="s">
        <v>2561</v>
      </c>
      <c r="C440" s="21" t="s">
        <v>1857</v>
      </c>
      <c r="D440" s="45">
        <v>6.44</v>
      </c>
      <c r="E440" s="45">
        <v>6.44</v>
      </c>
      <c r="F440" s="45">
        <v>179.53</v>
      </c>
      <c r="G440" s="45">
        <v>1156.17</v>
      </c>
      <c r="H440" s="22" t="s">
        <v>3380</v>
      </c>
    </row>
    <row r="441" s="2" customFormat="1" ht="20" customHeight="1" spans="1:8">
      <c r="A441" s="22">
        <v>437</v>
      </c>
      <c r="B441" s="23" t="s">
        <v>2556</v>
      </c>
      <c r="C441" s="21" t="s">
        <v>1872</v>
      </c>
      <c r="D441" s="45">
        <v>5.58</v>
      </c>
      <c r="E441" s="45">
        <v>5.58</v>
      </c>
      <c r="F441" s="45">
        <v>179.53</v>
      </c>
      <c r="G441" s="45">
        <v>1001.78</v>
      </c>
      <c r="H441" s="22" t="s">
        <v>3380</v>
      </c>
    </row>
    <row r="442" s="2" customFormat="1" ht="20" customHeight="1" spans="1:8">
      <c r="A442" s="22">
        <v>438</v>
      </c>
      <c r="B442" s="23" t="s">
        <v>3404</v>
      </c>
      <c r="C442" s="21" t="s">
        <v>1866</v>
      </c>
      <c r="D442" s="45">
        <v>8.73</v>
      </c>
      <c r="E442" s="45">
        <v>8.73</v>
      </c>
      <c r="F442" s="45">
        <v>179.53</v>
      </c>
      <c r="G442" s="45">
        <v>1567.3</v>
      </c>
      <c r="H442" s="22" t="s">
        <v>3380</v>
      </c>
    </row>
    <row r="443" s="2" customFormat="1" ht="20" customHeight="1" spans="1:8">
      <c r="A443" s="22">
        <v>439</v>
      </c>
      <c r="B443" s="23" t="s">
        <v>3405</v>
      </c>
      <c r="C443" s="21" t="s">
        <v>1866</v>
      </c>
      <c r="D443" s="45">
        <v>3.54</v>
      </c>
      <c r="E443" s="45">
        <v>3.54</v>
      </c>
      <c r="F443" s="45">
        <v>179.53</v>
      </c>
      <c r="G443" s="45">
        <v>635.54</v>
      </c>
      <c r="H443" s="22" t="s">
        <v>3380</v>
      </c>
    </row>
    <row r="444" s="2" customFormat="1" ht="20" customHeight="1" spans="1:8">
      <c r="A444" s="22">
        <v>440</v>
      </c>
      <c r="B444" s="23" t="s">
        <v>3406</v>
      </c>
      <c r="C444" s="21" t="s">
        <v>1945</v>
      </c>
      <c r="D444" s="45">
        <v>2.51</v>
      </c>
      <c r="E444" s="45">
        <v>2.51</v>
      </c>
      <c r="F444" s="45">
        <v>179.53</v>
      </c>
      <c r="G444" s="45">
        <v>450.62</v>
      </c>
      <c r="H444" s="22" t="s">
        <v>3380</v>
      </c>
    </row>
    <row r="445" s="2" customFormat="1" ht="20" customHeight="1" spans="1:8">
      <c r="A445" s="22">
        <v>441</v>
      </c>
      <c r="B445" s="23" t="s">
        <v>3407</v>
      </c>
      <c r="C445" s="21" t="s">
        <v>2007</v>
      </c>
      <c r="D445" s="45">
        <v>2.74</v>
      </c>
      <c r="E445" s="45">
        <v>2.74</v>
      </c>
      <c r="F445" s="45">
        <v>179.53</v>
      </c>
      <c r="G445" s="45">
        <v>491.91</v>
      </c>
      <c r="H445" s="22" t="s">
        <v>3380</v>
      </c>
    </row>
    <row r="446" s="2" customFormat="1" ht="20" customHeight="1" spans="1:8">
      <c r="A446" s="22">
        <v>442</v>
      </c>
      <c r="B446" s="23" t="s">
        <v>3408</v>
      </c>
      <c r="C446" s="21" t="s">
        <v>1945</v>
      </c>
      <c r="D446" s="45">
        <v>2.51</v>
      </c>
      <c r="E446" s="45">
        <v>2.51</v>
      </c>
      <c r="F446" s="45">
        <v>179.53</v>
      </c>
      <c r="G446" s="45">
        <v>450.62</v>
      </c>
      <c r="H446" s="22" t="s">
        <v>3380</v>
      </c>
    </row>
    <row r="447" s="2" customFormat="1" ht="20" customHeight="1" spans="1:8">
      <c r="A447" s="22">
        <v>443</v>
      </c>
      <c r="B447" s="23" t="s">
        <v>2508</v>
      </c>
      <c r="C447" s="21" t="s">
        <v>1903</v>
      </c>
      <c r="D447" s="45">
        <v>8.08</v>
      </c>
      <c r="E447" s="45">
        <v>8.08</v>
      </c>
      <c r="F447" s="45">
        <v>179.53</v>
      </c>
      <c r="G447" s="45">
        <v>1450.6</v>
      </c>
      <c r="H447" s="22" t="s">
        <v>3380</v>
      </c>
    </row>
    <row r="448" s="2" customFormat="1" ht="20" customHeight="1" spans="1:8">
      <c r="A448" s="22">
        <v>444</v>
      </c>
      <c r="B448" s="23" t="s">
        <v>3409</v>
      </c>
      <c r="C448" s="21" t="s">
        <v>1922</v>
      </c>
      <c r="D448" s="45">
        <v>5.6</v>
      </c>
      <c r="E448" s="45">
        <v>5.6</v>
      </c>
      <c r="F448" s="45">
        <v>179.53</v>
      </c>
      <c r="G448" s="45">
        <v>1005.37</v>
      </c>
      <c r="H448" s="22" t="s">
        <v>3380</v>
      </c>
    </row>
    <row r="449" s="2" customFormat="1" ht="20" customHeight="1" spans="1:8">
      <c r="A449" s="22">
        <v>445</v>
      </c>
      <c r="B449" s="23" t="s">
        <v>3410</v>
      </c>
      <c r="C449" s="21" t="s">
        <v>1864</v>
      </c>
      <c r="D449" s="45">
        <v>7.39</v>
      </c>
      <c r="E449" s="45">
        <v>7.39</v>
      </c>
      <c r="F449" s="45">
        <v>179.53</v>
      </c>
      <c r="G449" s="45">
        <v>1326.73</v>
      </c>
      <c r="H449" s="22" t="s">
        <v>3380</v>
      </c>
    </row>
    <row r="450" s="2" customFormat="1" ht="20" customHeight="1" spans="1:8">
      <c r="A450" s="22">
        <v>446</v>
      </c>
      <c r="B450" s="23" t="s">
        <v>3411</v>
      </c>
      <c r="C450" s="21" t="s">
        <v>1914</v>
      </c>
      <c r="D450" s="45">
        <v>0.87</v>
      </c>
      <c r="E450" s="45">
        <v>0.87</v>
      </c>
      <c r="F450" s="45">
        <v>179.53</v>
      </c>
      <c r="G450" s="45">
        <v>156.19</v>
      </c>
      <c r="H450" s="22" t="s">
        <v>3380</v>
      </c>
    </row>
    <row r="451" s="2" customFormat="1" ht="20" customHeight="1" spans="1:8">
      <c r="A451" s="22">
        <v>447</v>
      </c>
      <c r="B451" s="23" t="s">
        <v>3412</v>
      </c>
      <c r="C451" s="21" t="s">
        <v>1857</v>
      </c>
      <c r="D451" s="45">
        <v>3.78</v>
      </c>
      <c r="E451" s="45">
        <v>3.78</v>
      </c>
      <c r="F451" s="45">
        <v>179.53</v>
      </c>
      <c r="G451" s="45">
        <v>678.62</v>
      </c>
      <c r="H451" s="22" t="s">
        <v>3380</v>
      </c>
    </row>
    <row r="452" s="2" customFormat="1" ht="20" customHeight="1" spans="1:8">
      <c r="A452" s="22">
        <v>448</v>
      </c>
      <c r="B452" s="23" t="s">
        <v>3413</v>
      </c>
      <c r="C452" s="21" t="s">
        <v>1956</v>
      </c>
      <c r="D452" s="45">
        <v>5.78</v>
      </c>
      <c r="E452" s="45">
        <v>5.78</v>
      </c>
      <c r="F452" s="45">
        <v>179.53</v>
      </c>
      <c r="G452" s="45">
        <v>1037.68</v>
      </c>
      <c r="H452" s="22" t="s">
        <v>3380</v>
      </c>
    </row>
    <row r="453" s="2" customFormat="1" ht="20" customHeight="1" spans="1:8">
      <c r="A453" s="22">
        <v>449</v>
      </c>
      <c r="B453" s="23" t="s">
        <v>3414</v>
      </c>
      <c r="C453" s="21" t="s">
        <v>1888</v>
      </c>
      <c r="D453" s="45">
        <v>6.47</v>
      </c>
      <c r="E453" s="45">
        <v>6.47</v>
      </c>
      <c r="F453" s="45">
        <v>179.53</v>
      </c>
      <c r="G453" s="45">
        <v>1161.56</v>
      </c>
      <c r="H453" s="22" t="s">
        <v>3380</v>
      </c>
    </row>
    <row r="454" s="2" customFormat="1" ht="20" customHeight="1" spans="1:8">
      <c r="A454" s="22">
        <v>450</v>
      </c>
      <c r="B454" s="23" t="s">
        <v>3415</v>
      </c>
      <c r="C454" s="21" t="s">
        <v>1864</v>
      </c>
      <c r="D454" s="45">
        <v>7.25</v>
      </c>
      <c r="E454" s="45">
        <v>7.25</v>
      </c>
      <c r="F454" s="45">
        <v>179.53</v>
      </c>
      <c r="G454" s="45">
        <v>1301.59</v>
      </c>
      <c r="H454" s="22" t="s">
        <v>3380</v>
      </c>
    </row>
    <row r="455" s="2" customFormat="1" ht="20" customHeight="1" spans="1:8">
      <c r="A455" s="22">
        <v>451</v>
      </c>
      <c r="B455" s="23" t="s">
        <v>3416</v>
      </c>
      <c r="C455" s="21" t="s">
        <v>1898</v>
      </c>
      <c r="D455" s="45">
        <v>1.79</v>
      </c>
      <c r="E455" s="45">
        <v>1.79</v>
      </c>
      <c r="F455" s="45">
        <v>179.53</v>
      </c>
      <c r="G455" s="45">
        <v>321.36</v>
      </c>
      <c r="H455" s="22" t="s">
        <v>3380</v>
      </c>
    </row>
    <row r="456" s="2" customFormat="1" ht="20" customHeight="1" spans="1:8">
      <c r="A456" s="22">
        <v>452</v>
      </c>
      <c r="B456" s="23" t="s">
        <v>3417</v>
      </c>
      <c r="C456" s="21" t="s">
        <v>3418</v>
      </c>
      <c r="D456" s="45">
        <v>6.08</v>
      </c>
      <c r="E456" s="45">
        <v>6.08</v>
      </c>
      <c r="F456" s="45">
        <v>179.53</v>
      </c>
      <c r="G456" s="45">
        <v>1091.54</v>
      </c>
      <c r="H456" s="22" t="s">
        <v>3380</v>
      </c>
    </row>
    <row r="457" s="2" customFormat="1" ht="20" customHeight="1" spans="1:8">
      <c r="A457" s="22">
        <v>453</v>
      </c>
      <c r="B457" s="23" t="s">
        <v>3419</v>
      </c>
      <c r="C457" s="21" t="s">
        <v>1888</v>
      </c>
      <c r="D457" s="45">
        <v>1.32</v>
      </c>
      <c r="E457" s="45">
        <v>1.32</v>
      </c>
      <c r="F457" s="45">
        <v>179.53</v>
      </c>
      <c r="G457" s="45">
        <v>236.98</v>
      </c>
      <c r="H457" s="22" t="s">
        <v>3380</v>
      </c>
    </row>
    <row r="458" s="2" customFormat="1" ht="20" customHeight="1" spans="1:8">
      <c r="A458" s="22">
        <v>454</v>
      </c>
      <c r="B458" s="23" t="s">
        <v>3307</v>
      </c>
      <c r="C458" s="21" t="s">
        <v>2920</v>
      </c>
      <c r="D458" s="45">
        <v>4.99</v>
      </c>
      <c r="E458" s="45">
        <v>4.99</v>
      </c>
      <c r="F458" s="45">
        <v>179.53</v>
      </c>
      <c r="G458" s="45">
        <v>895.85</v>
      </c>
      <c r="H458" s="22" t="s">
        <v>3380</v>
      </c>
    </row>
    <row r="459" s="2" customFormat="1" ht="20" customHeight="1" spans="1:8">
      <c r="A459" s="22">
        <v>455</v>
      </c>
      <c r="B459" s="23" t="s">
        <v>3420</v>
      </c>
      <c r="C459" s="21" t="s">
        <v>1914</v>
      </c>
      <c r="D459" s="45">
        <v>2.04</v>
      </c>
      <c r="E459" s="45">
        <v>2.04</v>
      </c>
      <c r="F459" s="45">
        <v>179.53</v>
      </c>
      <c r="G459" s="45">
        <v>366.24</v>
      </c>
      <c r="H459" s="22" t="s">
        <v>3380</v>
      </c>
    </row>
    <row r="460" s="2" customFormat="1" ht="20" customHeight="1" spans="1:8">
      <c r="A460" s="22">
        <v>456</v>
      </c>
      <c r="B460" s="23" t="s">
        <v>3421</v>
      </c>
      <c r="C460" s="21" t="s">
        <v>1914</v>
      </c>
      <c r="D460" s="45">
        <v>5.55</v>
      </c>
      <c r="E460" s="45">
        <v>5.55</v>
      </c>
      <c r="F460" s="45">
        <v>179.53</v>
      </c>
      <c r="G460" s="45">
        <v>996.39</v>
      </c>
      <c r="H460" s="22" t="s">
        <v>3380</v>
      </c>
    </row>
    <row r="461" s="2" customFormat="1" ht="20" customHeight="1" spans="1:8">
      <c r="A461" s="22">
        <v>457</v>
      </c>
      <c r="B461" s="23" t="s">
        <v>3422</v>
      </c>
      <c r="C461" s="21" t="s">
        <v>1898</v>
      </c>
      <c r="D461" s="45">
        <v>0.85</v>
      </c>
      <c r="E461" s="45">
        <v>0.85</v>
      </c>
      <c r="F461" s="45">
        <v>179.53</v>
      </c>
      <c r="G461" s="45">
        <v>152.6</v>
      </c>
      <c r="H461" s="22" t="s">
        <v>3380</v>
      </c>
    </row>
    <row r="462" s="2" customFormat="1" ht="20" customHeight="1" spans="1:8">
      <c r="A462" s="22">
        <v>458</v>
      </c>
      <c r="B462" s="23" t="s">
        <v>3423</v>
      </c>
      <c r="C462" s="21" t="s">
        <v>2115</v>
      </c>
      <c r="D462" s="45">
        <v>8.04</v>
      </c>
      <c r="E462" s="45">
        <v>8.04</v>
      </c>
      <c r="F462" s="45">
        <v>179.53</v>
      </c>
      <c r="G462" s="45">
        <v>1443.42</v>
      </c>
      <c r="H462" s="22" t="s">
        <v>3380</v>
      </c>
    </row>
    <row r="463" s="2" customFormat="1" ht="20" customHeight="1" spans="1:8">
      <c r="A463" s="22">
        <v>459</v>
      </c>
      <c r="B463" s="23" t="s">
        <v>3424</v>
      </c>
      <c r="C463" s="21" t="s">
        <v>1880</v>
      </c>
      <c r="D463" s="45">
        <v>5.61</v>
      </c>
      <c r="E463" s="45">
        <v>5.61</v>
      </c>
      <c r="F463" s="45">
        <v>179.53</v>
      </c>
      <c r="G463" s="45">
        <v>1007.16</v>
      </c>
      <c r="H463" s="22" t="s">
        <v>3380</v>
      </c>
    </row>
    <row r="464" s="2" customFormat="1" ht="20" customHeight="1" spans="1:8">
      <c r="A464" s="22">
        <v>460</v>
      </c>
      <c r="B464" s="23" t="s">
        <v>3425</v>
      </c>
      <c r="C464" s="21" t="s">
        <v>1898</v>
      </c>
      <c r="D464" s="45">
        <v>3.06</v>
      </c>
      <c r="E464" s="45">
        <v>3.06</v>
      </c>
      <c r="F464" s="45">
        <v>179.53</v>
      </c>
      <c r="G464" s="45">
        <v>549.36</v>
      </c>
      <c r="H464" s="22" t="s">
        <v>3380</v>
      </c>
    </row>
    <row r="465" s="2" customFormat="1" ht="20" customHeight="1" spans="1:8">
      <c r="A465" s="22">
        <v>461</v>
      </c>
      <c r="B465" s="23" t="s">
        <v>3426</v>
      </c>
      <c r="C465" s="21" t="s">
        <v>1956</v>
      </c>
      <c r="D465" s="45">
        <v>1.92</v>
      </c>
      <c r="E465" s="45">
        <v>1.92</v>
      </c>
      <c r="F465" s="45">
        <v>179.53</v>
      </c>
      <c r="G465" s="45">
        <v>344.7</v>
      </c>
      <c r="H465" s="22" t="s">
        <v>3380</v>
      </c>
    </row>
    <row r="466" s="2" customFormat="1" ht="20" customHeight="1" spans="1:8">
      <c r="A466" s="22">
        <v>462</v>
      </c>
      <c r="B466" s="23" t="s">
        <v>3427</v>
      </c>
      <c r="C466" s="21" t="s">
        <v>1898</v>
      </c>
      <c r="D466" s="45">
        <v>4.72</v>
      </c>
      <c r="E466" s="45">
        <v>4.72</v>
      </c>
      <c r="F466" s="45">
        <v>179.53</v>
      </c>
      <c r="G466" s="45">
        <v>847.38</v>
      </c>
      <c r="H466" s="22" t="s">
        <v>3380</v>
      </c>
    </row>
    <row r="467" s="2" customFormat="1" ht="20" customHeight="1" spans="1:8">
      <c r="A467" s="22">
        <v>463</v>
      </c>
      <c r="B467" s="23" t="s">
        <v>3428</v>
      </c>
      <c r="C467" s="21" t="s">
        <v>1857</v>
      </c>
      <c r="D467" s="45">
        <v>5.73</v>
      </c>
      <c r="E467" s="45">
        <v>5.73</v>
      </c>
      <c r="F467" s="45">
        <v>179.53</v>
      </c>
      <c r="G467" s="45">
        <v>1028.71</v>
      </c>
      <c r="H467" s="22" t="s">
        <v>3380</v>
      </c>
    </row>
    <row r="468" s="2" customFormat="1" ht="20" customHeight="1" spans="1:8">
      <c r="A468" s="22">
        <v>464</v>
      </c>
      <c r="B468" s="23" t="s">
        <v>3429</v>
      </c>
      <c r="C468" s="21" t="s">
        <v>2003</v>
      </c>
      <c r="D468" s="45">
        <v>2.13</v>
      </c>
      <c r="E468" s="45">
        <v>2.13</v>
      </c>
      <c r="F468" s="45">
        <v>179.53</v>
      </c>
      <c r="G468" s="45">
        <v>382.4</v>
      </c>
      <c r="H468" s="22" t="s">
        <v>3380</v>
      </c>
    </row>
    <row r="469" s="2" customFormat="1" ht="20" customHeight="1" spans="1:8">
      <c r="A469" s="22">
        <v>465</v>
      </c>
      <c r="B469" s="23" t="s">
        <v>3430</v>
      </c>
      <c r="C469" s="21" t="s">
        <v>1903</v>
      </c>
      <c r="D469" s="45">
        <v>0.94</v>
      </c>
      <c r="E469" s="45">
        <v>0.94</v>
      </c>
      <c r="F469" s="45">
        <v>179.53</v>
      </c>
      <c r="G469" s="45">
        <v>168.76</v>
      </c>
      <c r="H469" s="22" t="s">
        <v>3380</v>
      </c>
    </row>
    <row r="470" s="2" customFormat="1" ht="20" customHeight="1" spans="1:8">
      <c r="A470" s="22">
        <v>466</v>
      </c>
      <c r="B470" s="23" t="s">
        <v>3431</v>
      </c>
      <c r="C470" s="21" t="s">
        <v>1876</v>
      </c>
      <c r="D470" s="45">
        <v>3.05</v>
      </c>
      <c r="E470" s="45">
        <v>3.05</v>
      </c>
      <c r="F470" s="45">
        <v>179.53</v>
      </c>
      <c r="G470" s="45">
        <v>547.57</v>
      </c>
      <c r="H470" s="22" t="s">
        <v>3380</v>
      </c>
    </row>
    <row r="471" s="2" customFormat="1" ht="20" customHeight="1" spans="1:8">
      <c r="A471" s="22">
        <v>467</v>
      </c>
      <c r="B471" s="23" t="s">
        <v>3432</v>
      </c>
      <c r="C471" s="21" t="s">
        <v>1857</v>
      </c>
      <c r="D471" s="45">
        <v>5.47</v>
      </c>
      <c r="E471" s="45">
        <v>5.47</v>
      </c>
      <c r="F471" s="45">
        <v>179.53</v>
      </c>
      <c r="G471" s="45">
        <v>982.03</v>
      </c>
      <c r="H471" s="22" t="s">
        <v>3380</v>
      </c>
    </row>
    <row r="472" s="2" customFormat="1" ht="20" customHeight="1" spans="1:8">
      <c r="A472" s="22">
        <v>468</v>
      </c>
      <c r="B472" s="23" t="s">
        <v>3433</v>
      </c>
      <c r="C472" s="21" t="s">
        <v>2011</v>
      </c>
      <c r="D472" s="45">
        <v>0.77</v>
      </c>
      <c r="E472" s="45">
        <v>0.77</v>
      </c>
      <c r="F472" s="45">
        <v>179.53</v>
      </c>
      <c r="G472" s="45">
        <v>138.24</v>
      </c>
      <c r="H472" s="22" t="s">
        <v>3380</v>
      </c>
    </row>
    <row r="473" s="2" customFormat="1" ht="20" customHeight="1" spans="1:8">
      <c r="A473" s="22">
        <v>469</v>
      </c>
      <c r="B473" s="23" t="s">
        <v>3434</v>
      </c>
      <c r="C473" s="21" t="s">
        <v>1890</v>
      </c>
      <c r="D473" s="45">
        <v>5.02</v>
      </c>
      <c r="E473" s="45">
        <v>5.02</v>
      </c>
      <c r="F473" s="45">
        <v>179.53</v>
      </c>
      <c r="G473" s="45">
        <v>901.24</v>
      </c>
      <c r="H473" s="22" t="s">
        <v>3380</v>
      </c>
    </row>
    <row r="474" s="2" customFormat="1" ht="20" customHeight="1" spans="1:8">
      <c r="A474" s="22">
        <v>470</v>
      </c>
      <c r="B474" s="23" t="s">
        <v>3435</v>
      </c>
      <c r="C474" s="21" t="s">
        <v>1864</v>
      </c>
      <c r="D474" s="45">
        <v>7.45</v>
      </c>
      <c r="E474" s="45">
        <v>7.45</v>
      </c>
      <c r="F474" s="45">
        <v>179.53</v>
      </c>
      <c r="G474" s="45">
        <v>1337.5</v>
      </c>
      <c r="H474" s="22" t="s">
        <v>3380</v>
      </c>
    </row>
    <row r="475" s="2" customFormat="1" ht="20" customHeight="1" spans="1:8">
      <c r="A475" s="22">
        <v>471</v>
      </c>
      <c r="B475" s="23" t="s">
        <v>2289</v>
      </c>
      <c r="C475" s="21" t="s">
        <v>1880</v>
      </c>
      <c r="D475" s="45">
        <v>8.81</v>
      </c>
      <c r="E475" s="45">
        <v>8.81</v>
      </c>
      <c r="F475" s="45">
        <v>179.53</v>
      </c>
      <c r="G475" s="45">
        <v>1581.66</v>
      </c>
      <c r="H475" s="22" t="s">
        <v>3380</v>
      </c>
    </row>
    <row r="476" s="2" customFormat="1" ht="20" customHeight="1" spans="1:8">
      <c r="A476" s="22">
        <v>472</v>
      </c>
      <c r="B476" s="23" t="s">
        <v>3436</v>
      </c>
      <c r="C476" s="21" t="s">
        <v>1880</v>
      </c>
      <c r="D476" s="45">
        <v>5.21</v>
      </c>
      <c r="E476" s="45">
        <v>5.21</v>
      </c>
      <c r="F476" s="45">
        <v>179.53</v>
      </c>
      <c r="G476" s="45">
        <v>935.35</v>
      </c>
      <c r="H476" s="22" t="s">
        <v>3380</v>
      </c>
    </row>
    <row r="477" s="2" customFormat="1" ht="20" customHeight="1" spans="1:8">
      <c r="A477" s="22">
        <v>473</v>
      </c>
      <c r="B477" s="23" t="s">
        <v>3437</v>
      </c>
      <c r="C477" s="21" t="s">
        <v>1995</v>
      </c>
      <c r="D477" s="45">
        <v>1.36</v>
      </c>
      <c r="E477" s="45">
        <v>1.36</v>
      </c>
      <c r="F477" s="45">
        <v>179.53</v>
      </c>
      <c r="G477" s="45">
        <v>244.16</v>
      </c>
      <c r="H477" s="22" t="s">
        <v>3380</v>
      </c>
    </row>
    <row r="478" s="2" customFormat="1" ht="20" customHeight="1" spans="1:8">
      <c r="A478" s="22">
        <v>474</v>
      </c>
      <c r="B478" s="23" t="s">
        <v>3438</v>
      </c>
      <c r="C478" s="21" t="s">
        <v>1986</v>
      </c>
      <c r="D478" s="45">
        <v>0.15</v>
      </c>
      <c r="E478" s="45">
        <v>0.15</v>
      </c>
      <c r="F478" s="45">
        <v>179.53</v>
      </c>
      <c r="G478" s="45">
        <v>26.93</v>
      </c>
      <c r="H478" s="22" t="s">
        <v>3380</v>
      </c>
    </row>
    <row r="479" s="2" customFormat="1" ht="20" customHeight="1" spans="1:8">
      <c r="A479" s="22">
        <v>475</v>
      </c>
      <c r="B479" s="23" t="s">
        <v>3439</v>
      </c>
      <c r="C479" s="21" t="s">
        <v>1935</v>
      </c>
      <c r="D479" s="45">
        <v>4.55</v>
      </c>
      <c r="E479" s="45">
        <v>4.55</v>
      </c>
      <c r="F479" s="45">
        <v>179.53</v>
      </c>
      <c r="G479" s="45">
        <v>816.86</v>
      </c>
      <c r="H479" s="22" t="s">
        <v>3440</v>
      </c>
    </row>
    <row r="480" s="2" customFormat="1" ht="20" customHeight="1" spans="1:8">
      <c r="A480" s="22">
        <v>476</v>
      </c>
      <c r="B480" s="23" t="s">
        <v>3441</v>
      </c>
      <c r="C480" s="21" t="s">
        <v>1929</v>
      </c>
      <c r="D480" s="45">
        <v>1.53</v>
      </c>
      <c r="E480" s="45">
        <v>1.53</v>
      </c>
      <c r="F480" s="45">
        <v>179.53</v>
      </c>
      <c r="G480" s="45">
        <v>274.68</v>
      </c>
      <c r="H480" s="22" t="s">
        <v>3440</v>
      </c>
    </row>
    <row r="481" s="2" customFormat="1" ht="20" customHeight="1" spans="1:8">
      <c r="A481" s="22">
        <v>477</v>
      </c>
      <c r="B481" s="23" t="s">
        <v>3442</v>
      </c>
      <c r="C481" s="21" t="s">
        <v>1956</v>
      </c>
      <c r="D481" s="45">
        <v>2.29</v>
      </c>
      <c r="E481" s="45">
        <v>2.29</v>
      </c>
      <c r="F481" s="45">
        <v>179.53</v>
      </c>
      <c r="G481" s="45">
        <v>411.12</v>
      </c>
      <c r="H481" s="22" t="s">
        <v>3440</v>
      </c>
    </row>
    <row r="482" s="2" customFormat="1" ht="20" customHeight="1" spans="1:8">
      <c r="A482" s="22">
        <v>478</v>
      </c>
      <c r="B482" s="23" t="s">
        <v>3443</v>
      </c>
      <c r="C482" s="21" t="s">
        <v>1870</v>
      </c>
      <c r="D482" s="45">
        <v>3.06</v>
      </c>
      <c r="E482" s="45">
        <v>3.06</v>
      </c>
      <c r="F482" s="45">
        <v>179.53</v>
      </c>
      <c r="G482" s="45">
        <v>549.36</v>
      </c>
      <c r="H482" s="22" t="s">
        <v>3440</v>
      </c>
    </row>
    <row r="483" s="2" customFormat="1" ht="20" customHeight="1" spans="1:8">
      <c r="A483" s="22">
        <v>479</v>
      </c>
      <c r="B483" s="23" t="s">
        <v>3444</v>
      </c>
      <c r="C483" s="21" t="s">
        <v>1876</v>
      </c>
      <c r="D483" s="45">
        <v>3.87</v>
      </c>
      <c r="E483" s="45">
        <v>3.87</v>
      </c>
      <c r="F483" s="45">
        <v>179.53</v>
      </c>
      <c r="G483" s="45">
        <v>694.78</v>
      </c>
      <c r="H483" s="22" t="s">
        <v>3440</v>
      </c>
    </row>
    <row r="484" s="2" customFormat="1" ht="20" customHeight="1" spans="1:8">
      <c r="A484" s="22">
        <v>480</v>
      </c>
      <c r="B484" s="23" t="s">
        <v>3445</v>
      </c>
      <c r="C484" s="21" t="s">
        <v>1982</v>
      </c>
      <c r="D484" s="45">
        <v>0.74</v>
      </c>
      <c r="E484" s="45">
        <v>0.74</v>
      </c>
      <c r="F484" s="45">
        <v>179.53</v>
      </c>
      <c r="G484" s="45">
        <v>132.85</v>
      </c>
      <c r="H484" s="22" t="s">
        <v>3440</v>
      </c>
    </row>
    <row r="485" s="2" customFormat="1" ht="20" customHeight="1" spans="1:8">
      <c r="A485" s="22">
        <v>481</v>
      </c>
      <c r="B485" s="23" t="s">
        <v>3446</v>
      </c>
      <c r="C485" s="21" t="s">
        <v>1956</v>
      </c>
      <c r="D485" s="45">
        <v>2.54</v>
      </c>
      <c r="E485" s="45">
        <v>2.54</v>
      </c>
      <c r="F485" s="45">
        <v>179.53</v>
      </c>
      <c r="G485" s="45">
        <v>456.01</v>
      </c>
      <c r="H485" s="22" t="s">
        <v>3440</v>
      </c>
    </row>
    <row r="486" s="2" customFormat="1" ht="20" customHeight="1" spans="1:8">
      <c r="A486" s="22">
        <v>482</v>
      </c>
      <c r="B486" s="23" t="s">
        <v>3447</v>
      </c>
      <c r="C486" s="21" t="s">
        <v>1956</v>
      </c>
      <c r="D486" s="45">
        <v>2.56</v>
      </c>
      <c r="E486" s="45">
        <v>2.56</v>
      </c>
      <c r="F486" s="45">
        <v>179.53</v>
      </c>
      <c r="G486" s="45">
        <v>459.6</v>
      </c>
      <c r="H486" s="22" t="s">
        <v>3440</v>
      </c>
    </row>
    <row r="487" s="2" customFormat="1" ht="20" customHeight="1" spans="1:8">
      <c r="A487" s="22">
        <v>483</v>
      </c>
      <c r="B487" s="23" t="s">
        <v>3448</v>
      </c>
      <c r="C487" s="21" t="s">
        <v>1898</v>
      </c>
      <c r="D487" s="45">
        <v>2.87</v>
      </c>
      <c r="E487" s="45">
        <v>2.87</v>
      </c>
      <c r="F487" s="45">
        <v>179.53</v>
      </c>
      <c r="G487" s="45">
        <v>515.25</v>
      </c>
      <c r="H487" s="22" t="s">
        <v>3440</v>
      </c>
    </row>
    <row r="488" s="2" customFormat="1" ht="20" customHeight="1" spans="1:8">
      <c r="A488" s="22">
        <v>484</v>
      </c>
      <c r="B488" s="23" t="s">
        <v>3449</v>
      </c>
      <c r="C488" s="21" t="s">
        <v>2003</v>
      </c>
      <c r="D488" s="45">
        <v>4.64</v>
      </c>
      <c r="E488" s="45">
        <v>4.64</v>
      </c>
      <c r="F488" s="45">
        <v>179.53</v>
      </c>
      <c r="G488" s="45">
        <v>833.02</v>
      </c>
      <c r="H488" s="22" t="s">
        <v>3440</v>
      </c>
    </row>
    <row r="489" s="2" customFormat="1" ht="20" customHeight="1" spans="1:8">
      <c r="A489" s="22">
        <v>485</v>
      </c>
      <c r="B489" s="23" t="s">
        <v>3450</v>
      </c>
      <c r="C489" s="21" t="s">
        <v>3451</v>
      </c>
      <c r="D489" s="45">
        <v>1.15</v>
      </c>
      <c r="E489" s="45">
        <v>1.15</v>
      </c>
      <c r="F489" s="45">
        <v>179.53</v>
      </c>
      <c r="G489" s="45">
        <v>206.46</v>
      </c>
      <c r="H489" s="22" t="s">
        <v>3440</v>
      </c>
    </row>
    <row r="490" s="2" customFormat="1" ht="20" customHeight="1" spans="1:8">
      <c r="A490" s="22">
        <v>486</v>
      </c>
      <c r="B490" s="23" t="s">
        <v>3452</v>
      </c>
      <c r="C490" s="21" t="s">
        <v>1880</v>
      </c>
      <c r="D490" s="45">
        <v>6.7</v>
      </c>
      <c r="E490" s="45">
        <v>6.7</v>
      </c>
      <c r="F490" s="45">
        <v>179.53</v>
      </c>
      <c r="G490" s="45">
        <v>1202.85</v>
      </c>
      <c r="H490" s="22" t="s">
        <v>3440</v>
      </c>
    </row>
    <row r="491" s="2" customFormat="1" ht="20" customHeight="1" spans="1:8">
      <c r="A491" s="22">
        <v>487</v>
      </c>
      <c r="B491" s="23" t="s">
        <v>3453</v>
      </c>
      <c r="C491" s="21" t="s">
        <v>1857</v>
      </c>
      <c r="D491" s="45">
        <v>2.12</v>
      </c>
      <c r="E491" s="45">
        <v>2.12</v>
      </c>
      <c r="F491" s="45">
        <v>179.53</v>
      </c>
      <c r="G491" s="45">
        <v>380.6</v>
      </c>
      <c r="H491" s="22" t="s">
        <v>3440</v>
      </c>
    </row>
    <row r="492" s="2" customFormat="1" ht="20" customHeight="1" spans="1:8">
      <c r="A492" s="22">
        <v>488</v>
      </c>
      <c r="B492" s="23" t="s">
        <v>3454</v>
      </c>
      <c r="C492" s="21" t="s">
        <v>1888</v>
      </c>
      <c r="D492" s="45">
        <v>3.74</v>
      </c>
      <c r="E492" s="45">
        <v>3.74</v>
      </c>
      <c r="F492" s="45">
        <v>179.53</v>
      </c>
      <c r="G492" s="45">
        <v>671.44</v>
      </c>
      <c r="H492" s="22" t="s">
        <v>3440</v>
      </c>
    </row>
    <row r="493" s="2" customFormat="1" ht="20" customHeight="1" spans="1:8">
      <c r="A493" s="22">
        <v>489</v>
      </c>
      <c r="B493" s="23" t="s">
        <v>3455</v>
      </c>
      <c r="C493" s="21" t="s">
        <v>1864</v>
      </c>
      <c r="D493" s="45">
        <v>1.92</v>
      </c>
      <c r="E493" s="45">
        <v>1.92</v>
      </c>
      <c r="F493" s="45">
        <v>179.53</v>
      </c>
      <c r="G493" s="45">
        <v>344.7</v>
      </c>
      <c r="H493" s="22" t="s">
        <v>3440</v>
      </c>
    </row>
    <row r="494" s="2" customFormat="1" ht="20" customHeight="1" spans="1:8">
      <c r="A494" s="22">
        <v>490</v>
      </c>
      <c r="B494" s="23" t="s">
        <v>3456</v>
      </c>
      <c r="C494" s="21" t="s">
        <v>1898</v>
      </c>
      <c r="D494" s="45">
        <v>1.58</v>
      </c>
      <c r="E494" s="45">
        <v>1.58</v>
      </c>
      <c r="F494" s="45">
        <v>179.53</v>
      </c>
      <c r="G494" s="45">
        <v>283.66</v>
      </c>
      <c r="H494" s="22" t="s">
        <v>3440</v>
      </c>
    </row>
    <row r="495" s="2" customFormat="1" ht="20" customHeight="1" spans="1:8">
      <c r="A495" s="22">
        <v>491</v>
      </c>
      <c r="B495" s="23" t="s">
        <v>3457</v>
      </c>
      <c r="C495" s="21" t="s">
        <v>2619</v>
      </c>
      <c r="D495" s="45">
        <v>5.27</v>
      </c>
      <c r="E495" s="45">
        <v>5.27</v>
      </c>
      <c r="F495" s="45">
        <v>179.53</v>
      </c>
      <c r="G495" s="45">
        <v>946.12</v>
      </c>
      <c r="H495" s="22" t="s">
        <v>3440</v>
      </c>
    </row>
    <row r="496" s="2" customFormat="1" ht="20" customHeight="1" spans="1:8">
      <c r="A496" s="22">
        <v>492</v>
      </c>
      <c r="B496" s="23" t="s">
        <v>3458</v>
      </c>
      <c r="C496" s="21" t="s">
        <v>1888</v>
      </c>
      <c r="D496" s="45">
        <v>3.2</v>
      </c>
      <c r="E496" s="45">
        <v>3.2</v>
      </c>
      <c r="F496" s="45">
        <v>179.53</v>
      </c>
      <c r="G496" s="45">
        <v>574.5</v>
      </c>
      <c r="H496" s="22" t="s">
        <v>3440</v>
      </c>
    </row>
    <row r="497" s="2" customFormat="1" ht="20" customHeight="1" spans="1:8">
      <c r="A497" s="22">
        <v>493</v>
      </c>
      <c r="B497" s="23" t="s">
        <v>3459</v>
      </c>
      <c r="C497" s="21" t="s">
        <v>2115</v>
      </c>
      <c r="D497" s="45">
        <v>5.06</v>
      </c>
      <c r="E497" s="45">
        <v>5.06</v>
      </c>
      <c r="F497" s="45">
        <v>179.53</v>
      </c>
      <c r="G497" s="45">
        <v>908.42</v>
      </c>
      <c r="H497" s="22" t="s">
        <v>3440</v>
      </c>
    </row>
    <row r="498" s="2" customFormat="1" ht="20" customHeight="1" spans="1:8">
      <c r="A498" s="22">
        <v>494</v>
      </c>
      <c r="B498" s="23" t="s">
        <v>3460</v>
      </c>
      <c r="C498" s="21" t="s">
        <v>1888</v>
      </c>
      <c r="D498" s="45">
        <v>2.02</v>
      </c>
      <c r="E498" s="45">
        <v>2.02</v>
      </c>
      <c r="F498" s="45">
        <v>179.53</v>
      </c>
      <c r="G498" s="45">
        <v>362.65</v>
      </c>
      <c r="H498" s="22" t="s">
        <v>3440</v>
      </c>
    </row>
    <row r="499" s="2" customFormat="1" ht="20" customHeight="1" spans="1:8">
      <c r="A499" s="22">
        <v>495</v>
      </c>
      <c r="B499" s="23" t="s">
        <v>2175</v>
      </c>
      <c r="C499" s="21" t="s">
        <v>2325</v>
      </c>
      <c r="D499" s="45">
        <v>1.83</v>
      </c>
      <c r="E499" s="45">
        <v>1.83</v>
      </c>
      <c r="F499" s="45">
        <v>179.53</v>
      </c>
      <c r="G499" s="45">
        <v>328.54</v>
      </c>
      <c r="H499" s="22" t="s">
        <v>3440</v>
      </c>
    </row>
    <row r="500" s="2" customFormat="1" ht="20" customHeight="1" spans="1:8">
      <c r="A500" s="22">
        <v>496</v>
      </c>
      <c r="B500" s="23" t="s">
        <v>3461</v>
      </c>
      <c r="C500" s="21" t="s">
        <v>1876</v>
      </c>
      <c r="D500" s="45">
        <v>6.07</v>
      </c>
      <c r="E500" s="45">
        <v>6.07</v>
      </c>
      <c r="F500" s="45">
        <v>179.53</v>
      </c>
      <c r="G500" s="45">
        <v>1089.75</v>
      </c>
      <c r="H500" s="22" t="s">
        <v>3440</v>
      </c>
    </row>
    <row r="501" s="2" customFormat="1" ht="20" customHeight="1" spans="1:8">
      <c r="A501" s="22">
        <v>497</v>
      </c>
      <c r="B501" s="23" t="s">
        <v>3462</v>
      </c>
      <c r="C501" s="21" t="s">
        <v>1857</v>
      </c>
      <c r="D501" s="45">
        <v>1.47</v>
      </c>
      <c r="E501" s="45">
        <v>1.47</v>
      </c>
      <c r="F501" s="45">
        <v>179.53</v>
      </c>
      <c r="G501" s="45">
        <v>263.91</v>
      </c>
      <c r="H501" s="22" t="s">
        <v>3440</v>
      </c>
    </row>
    <row r="502" s="2" customFormat="1" ht="20" customHeight="1" spans="1:8">
      <c r="A502" s="22">
        <v>498</v>
      </c>
      <c r="B502" s="23" t="s">
        <v>3463</v>
      </c>
      <c r="C502" s="21" t="s">
        <v>1922</v>
      </c>
      <c r="D502" s="45">
        <v>1.76</v>
      </c>
      <c r="E502" s="45">
        <v>1.76</v>
      </c>
      <c r="F502" s="45">
        <v>179.53</v>
      </c>
      <c r="G502" s="45">
        <v>315.97</v>
      </c>
      <c r="H502" s="22" t="s">
        <v>3440</v>
      </c>
    </row>
    <row r="503" s="2" customFormat="1" ht="20" customHeight="1" spans="1:8">
      <c r="A503" s="22">
        <v>499</v>
      </c>
      <c r="B503" s="23" t="s">
        <v>2538</v>
      </c>
      <c r="C503" s="21" t="s">
        <v>1860</v>
      </c>
      <c r="D503" s="45">
        <v>1.47</v>
      </c>
      <c r="E503" s="45">
        <v>1.47</v>
      </c>
      <c r="F503" s="45">
        <v>179.53</v>
      </c>
      <c r="G503" s="45">
        <v>263.91</v>
      </c>
      <c r="H503" s="22" t="s">
        <v>3440</v>
      </c>
    </row>
    <row r="504" s="2" customFormat="1" ht="20" customHeight="1" spans="1:8">
      <c r="A504" s="22">
        <v>500</v>
      </c>
      <c r="B504" s="23" t="s">
        <v>3464</v>
      </c>
      <c r="C504" s="21" t="s">
        <v>1922</v>
      </c>
      <c r="D504" s="45">
        <v>2.51</v>
      </c>
      <c r="E504" s="45">
        <v>2.51</v>
      </c>
      <c r="F504" s="45">
        <v>179.53</v>
      </c>
      <c r="G504" s="45">
        <v>450.62</v>
      </c>
      <c r="H504" s="22" t="s">
        <v>3440</v>
      </c>
    </row>
    <row r="505" s="2" customFormat="1" ht="20" customHeight="1" spans="1:8">
      <c r="A505" s="22">
        <v>501</v>
      </c>
      <c r="B505" s="23" t="s">
        <v>3465</v>
      </c>
      <c r="C505" s="21" t="s">
        <v>1933</v>
      </c>
      <c r="D505" s="45">
        <v>2.75</v>
      </c>
      <c r="E505" s="45">
        <v>2.75</v>
      </c>
      <c r="F505" s="45">
        <v>179.53</v>
      </c>
      <c r="G505" s="45">
        <v>493.71</v>
      </c>
      <c r="H505" s="22" t="s">
        <v>3440</v>
      </c>
    </row>
    <row r="506" s="2" customFormat="1" ht="20" customHeight="1" spans="1:8">
      <c r="A506" s="22">
        <v>502</v>
      </c>
      <c r="B506" s="23" t="s">
        <v>3466</v>
      </c>
      <c r="C506" s="21" t="s">
        <v>1864</v>
      </c>
      <c r="D506" s="45">
        <v>5.43</v>
      </c>
      <c r="E506" s="45">
        <v>5.43</v>
      </c>
      <c r="F506" s="45">
        <v>179.53</v>
      </c>
      <c r="G506" s="45">
        <v>974.85</v>
      </c>
      <c r="H506" s="22" t="s">
        <v>3440</v>
      </c>
    </row>
    <row r="507" s="2" customFormat="1" ht="20" customHeight="1" spans="1:8">
      <c r="A507" s="22">
        <v>503</v>
      </c>
      <c r="B507" s="23" t="s">
        <v>3467</v>
      </c>
      <c r="C507" s="21" t="s">
        <v>1903</v>
      </c>
      <c r="D507" s="45">
        <v>1.86</v>
      </c>
      <c r="E507" s="45">
        <v>1.86</v>
      </c>
      <c r="F507" s="45">
        <v>179.53</v>
      </c>
      <c r="G507" s="45">
        <v>333.93</v>
      </c>
      <c r="H507" s="22" t="s">
        <v>3440</v>
      </c>
    </row>
    <row r="508" s="2" customFormat="1" ht="20" customHeight="1" spans="1:8">
      <c r="A508" s="22">
        <v>504</v>
      </c>
      <c r="B508" s="23" t="s">
        <v>2122</v>
      </c>
      <c r="C508" s="21" t="s">
        <v>2889</v>
      </c>
      <c r="D508" s="45">
        <v>2.8</v>
      </c>
      <c r="E508" s="45">
        <v>2.8</v>
      </c>
      <c r="F508" s="45">
        <v>179.53</v>
      </c>
      <c r="G508" s="45">
        <v>502.68</v>
      </c>
      <c r="H508" s="22" t="s">
        <v>3440</v>
      </c>
    </row>
    <row r="509" s="2" customFormat="1" ht="20" customHeight="1" spans="1:8">
      <c r="A509" s="22">
        <v>505</v>
      </c>
      <c r="B509" s="23" t="s">
        <v>3468</v>
      </c>
      <c r="C509" s="21" t="s">
        <v>3146</v>
      </c>
      <c r="D509" s="45">
        <v>6.7</v>
      </c>
      <c r="E509" s="45">
        <v>6.7</v>
      </c>
      <c r="F509" s="45">
        <v>179.53</v>
      </c>
      <c r="G509" s="45">
        <v>1202.85</v>
      </c>
      <c r="H509" s="22" t="s">
        <v>3440</v>
      </c>
    </row>
    <row r="510" s="2" customFormat="1" ht="20" customHeight="1" spans="1:8">
      <c r="A510" s="22">
        <v>506</v>
      </c>
      <c r="B510" s="23" t="s">
        <v>3469</v>
      </c>
      <c r="C510" s="21" t="s">
        <v>2027</v>
      </c>
      <c r="D510" s="45">
        <v>4.48</v>
      </c>
      <c r="E510" s="45">
        <v>4.48</v>
      </c>
      <c r="F510" s="45">
        <v>179.53</v>
      </c>
      <c r="G510" s="45">
        <v>804.29</v>
      </c>
      <c r="H510" s="22" t="s">
        <v>3440</v>
      </c>
    </row>
    <row r="511" s="2" customFormat="1" ht="20" customHeight="1" spans="1:8">
      <c r="A511" s="22">
        <v>507</v>
      </c>
      <c r="B511" s="23" t="s">
        <v>3470</v>
      </c>
      <c r="C511" s="21" t="s">
        <v>1864</v>
      </c>
      <c r="D511" s="45">
        <v>0.47</v>
      </c>
      <c r="E511" s="45">
        <v>0.47</v>
      </c>
      <c r="F511" s="45">
        <v>179.53</v>
      </c>
      <c r="G511" s="45">
        <v>84.38</v>
      </c>
      <c r="H511" s="22" t="s">
        <v>3440</v>
      </c>
    </row>
    <row r="512" s="2" customFormat="1" ht="20" customHeight="1" spans="1:8">
      <c r="A512" s="22">
        <v>508</v>
      </c>
      <c r="B512" s="23" t="s">
        <v>3471</v>
      </c>
      <c r="C512" s="21" t="s">
        <v>1890</v>
      </c>
      <c r="D512" s="45">
        <v>5.77</v>
      </c>
      <c r="E512" s="45">
        <v>5.77</v>
      </c>
      <c r="F512" s="45">
        <v>179.53</v>
      </c>
      <c r="G512" s="45">
        <v>1035.89</v>
      </c>
      <c r="H512" s="22" t="s">
        <v>3440</v>
      </c>
    </row>
    <row r="513" s="2" customFormat="1" ht="20" customHeight="1" spans="1:8">
      <c r="A513" s="22">
        <v>509</v>
      </c>
      <c r="B513" s="23" t="s">
        <v>2134</v>
      </c>
      <c r="C513" s="21" t="s">
        <v>1864</v>
      </c>
      <c r="D513" s="45">
        <v>6.27</v>
      </c>
      <c r="E513" s="45">
        <v>6.27</v>
      </c>
      <c r="F513" s="45">
        <v>179.53</v>
      </c>
      <c r="G513" s="45">
        <v>1125.65</v>
      </c>
      <c r="H513" s="22" t="s">
        <v>3440</v>
      </c>
    </row>
    <row r="514" s="2" customFormat="1" ht="20" customHeight="1" spans="1:8">
      <c r="A514" s="22">
        <v>510</v>
      </c>
      <c r="B514" s="23" t="s">
        <v>1595</v>
      </c>
      <c r="C514" s="21" t="s">
        <v>1866</v>
      </c>
      <c r="D514" s="45">
        <v>1.05</v>
      </c>
      <c r="E514" s="45">
        <v>1.05</v>
      </c>
      <c r="F514" s="45">
        <v>179.53</v>
      </c>
      <c r="G514" s="45">
        <v>188.51</v>
      </c>
      <c r="H514" s="22" t="s">
        <v>3440</v>
      </c>
    </row>
    <row r="515" s="2" customFormat="1" ht="20" customHeight="1" spans="1:8">
      <c r="A515" s="22">
        <v>511</v>
      </c>
      <c r="B515" s="23" t="s">
        <v>3472</v>
      </c>
      <c r="C515" s="21" t="s">
        <v>1962</v>
      </c>
      <c r="D515" s="45">
        <v>4.84</v>
      </c>
      <c r="E515" s="45">
        <v>4.84</v>
      </c>
      <c r="F515" s="45">
        <v>179.53</v>
      </c>
      <c r="G515" s="45">
        <v>868.93</v>
      </c>
      <c r="H515" s="22" t="s">
        <v>3440</v>
      </c>
    </row>
    <row r="516" s="2" customFormat="1" ht="20" customHeight="1" spans="1:8">
      <c r="A516" s="22">
        <v>512</v>
      </c>
      <c r="B516" s="23" t="s">
        <v>3473</v>
      </c>
      <c r="C516" s="21" t="s">
        <v>1864</v>
      </c>
      <c r="D516" s="45">
        <v>4.35</v>
      </c>
      <c r="E516" s="45">
        <v>4.35</v>
      </c>
      <c r="F516" s="45">
        <v>179.53</v>
      </c>
      <c r="G516" s="45">
        <v>780.96</v>
      </c>
      <c r="H516" s="22" t="s">
        <v>3440</v>
      </c>
    </row>
    <row r="517" s="2" customFormat="1" ht="20" customHeight="1" spans="1:8">
      <c r="A517" s="22">
        <v>513</v>
      </c>
      <c r="B517" s="23" t="s">
        <v>3474</v>
      </c>
      <c r="C517" s="21" t="s">
        <v>1857</v>
      </c>
      <c r="D517" s="45">
        <v>3.85</v>
      </c>
      <c r="E517" s="45">
        <v>3.85</v>
      </c>
      <c r="F517" s="45">
        <v>179.53</v>
      </c>
      <c r="G517" s="45">
        <v>691.19</v>
      </c>
      <c r="H517" s="22" t="s">
        <v>3440</v>
      </c>
    </row>
    <row r="518" s="2" customFormat="1" ht="20" customHeight="1" spans="1:8">
      <c r="A518" s="22">
        <v>514</v>
      </c>
      <c r="B518" s="23" t="s">
        <v>3475</v>
      </c>
      <c r="C518" s="21" t="s">
        <v>1857</v>
      </c>
      <c r="D518" s="45">
        <v>2.18</v>
      </c>
      <c r="E518" s="45">
        <v>2.18</v>
      </c>
      <c r="F518" s="45">
        <v>179.53</v>
      </c>
      <c r="G518" s="45">
        <v>391.38</v>
      </c>
      <c r="H518" s="22" t="s">
        <v>3440</v>
      </c>
    </row>
    <row r="519" s="2" customFormat="1" ht="20" customHeight="1" spans="1:8">
      <c r="A519" s="22">
        <v>515</v>
      </c>
      <c r="B519" s="23" t="s">
        <v>3476</v>
      </c>
      <c r="C519" s="21" t="s">
        <v>2051</v>
      </c>
      <c r="D519" s="45">
        <v>4.03</v>
      </c>
      <c r="E519" s="45">
        <v>4.03</v>
      </c>
      <c r="F519" s="45">
        <v>179.53</v>
      </c>
      <c r="G519" s="45">
        <v>723.51</v>
      </c>
      <c r="H519" s="22" t="s">
        <v>3440</v>
      </c>
    </row>
    <row r="520" s="2" customFormat="1" ht="20" customHeight="1" spans="1:8">
      <c r="A520" s="22">
        <v>516</v>
      </c>
      <c r="B520" s="23" t="s">
        <v>3477</v>
      </c>
      <c r="C520" s="21" t="s">
        <v>1919</v>
      </c>
      <c r="D520" s="45">
        <v>5.08</v>
      </c>
      <c r="E520" s="45">
        <v>5.08</v>
      </c>
      <c r="F520" s="45">
        <v>179.53</v>
      </c>
      <c r="G520" s="45">
        <v>912.01</v>
      </c>
      <c r="H520" s="22" t="s">
        <v>3440</v>
      </c>
    </row>
    <row r="521" s="2" customFormat="1" ht="20" customHeight="1" spans="1:8">
      <c r="A521" s="22">
        <v>517</v>
      </c>
      <c r="B521" s="23" t="s">
        <v>3478</v>
      </c>
      <c r="C521" s="21" t="s">
        <v>1919</v>
      </c>
      <c r="D521" s="45">
        <v>6.18</v>
      </c>
      <c r="E521" s="45">
        <v>6.18</v>
      </c>
      <c r="F521" s="45">
        <v>179.53</v>
      </c>
      <c r="G521" s="45">
        <v>1109.5</v>
      </c>
      <c r="H521" s="22" t="s">
        <v>3440</v>
      </c>
    </row>
    <row r="522" s="2" customFormat="1" ht="20" customHeight="1" spans="1:8">
      <c r="A522" s="22">
        <v>518</v>
      </c>
      <c r="B522" s="23" t="s">
        <v>3479</v>
      </c>
      <c r="C522" s="21" t="s">
        <v>1894</v>
      </c>
      <c r="D522" s="45">
        <v>4.1</v>
      </c>
      <c r="E522" s="45">
        <v>4.1</v>
      </c>
      <c r="F522" s="45">
        <v>179.53</v>
      </c>
      <c r="G522" s="45">
        <v>736.07</v>
      </c>
      <c r="H522" s="22" t="s">
        <v>3440</v>
      </c>
    </row>
    <row r="523" s="2" customFormat="1" ht="20" customHeight="1" spans="1:8">
      <c r="A523" s="22">
        <v>519</v>
      </c>
      <c r="B523" s="23" t="s">
        <v>2396</v>
      </c>
      <c r="C523" s="21" t="s">
        <v>1888</v>
      </c>
      <c r="D523" s="45">
        <v>4.9</v>
      </c>
      <c r="E523" s="45">
        <v>4.9</v>
      </c>
      <c r="F523" s="45">
        <v>179.53</v>
      </c>
      <c r="G523" s="45">
        <v>879.7</v>
      </c>
      <c r="H523" s="22" t="s">
        <v>3440</v>
      </c>
    </row>
    <row r="524" s="2" customFormat="1" ht="20" customHeight="1" spans="1:8">
      <c r="A524" s="22">
        <v>520</v>
      </c>
      <c r="B524" s="23" t="s">
        <v>3480</v>
      </c>
      <c r="C524" s="21" t="s">
        <v>1888</v>
      </c>
      <c r="D524" s="45">
        <v>4.84</v>
      </c>
      <c r="E524" s="45">
        <v>4.84</v>
      </c>
      <c r="F524" s="45">
        <v>179.53</v>
      </c>
      <c r="G524" s="45">
        <v>868.93</v>
      </c>
      <c r="H524" s="22" t="s">
        <v>3440</v>
      </c>
    </row>
    <row r="525" s="2" customFormat="1" ht="20" customHeight="1" spans="1:8">
      <c r="A525" s="22">
        <v>521</v>
      </c>
      <c r="B525" s="23" t="s">
        <v>3481</v>
      </c>
      <c r="C525" s="21" t="s">
        <v>1968</v>
      </c>
      <c r="D525" s="45">
        <v>2.56</v>
      </c>
      <c r="E525" s="45">
        <v>2.56</v>
      </c>
      <c r="F525" s="45">
        <v>179.53</v>
      </c>
      <c r="G525" s="45">
        <v>459.6</v>
      </c>
      <c r="H525" s="22" t="s">
        <v>3440</v>
      </c>
    </row>
    <row r="526" s="2" customFormat="1" ht="20" customHeight="1" spans="1:8">
      <c r="A526" s="22">
        <v>522</v>
      </c>
      <c r="B526" s="23" t="s">
        <v>3367</v>
      </c>
      <c r="C526" s="21" t="s">
        <v>1898</v>
      </c>
      <c r="D526" s="45">
        <v>4.5</v>
      </c>
      <c r="E526" s="45">
        <v>4.5</v>
      </c>
      <c r="F526" s="45">
        <v>179.53</v>
      </c>
      <c r="G526" s="45">
        <v>807.89</v>
      </c>
      <c r="H526" s="22" t="s">
        <v>3440</v>
      </c>
    </row>
    <row r="527" s="2" customFormat="1" ht="20" customHeight="1" spans="1:8">
      <c r="A527" s="22">
        <v>523</v>
      </c>
      <c r="B527" s="23" t="s">
        <v>3482</v>
      </c>
      <c r="C527" s="21" t="s">
        <v>1888</v>
      </c>
      <c r="D527" s="45">
        <v>3.13</v>
      </c>
      <c r="E527" s="45">
        <v>3.13</v>
      </c>
      <c r="F527" s="45">
        <v>179.53</v>
      </c>
      <c r="G527" s="45">
        <v>561.93</v>
      </c>
      <c r="H527" s="22" t="s">
        <v>3440</v>
      </c>
    </row>
    <row r="528" s="2" customFormat="1" ht="20" customHeight="1" spans="1:8">
      <c r="A528" s="22">
        <v>524</v>
      </c>
      <c r="B528" s="23" t="s">
        <v>3483</v>
      </c>
      <c r="C528" s="21" t="s">
        <v>2027</v>
      </c>
      <c r="D528" s="45">
        <v>4.04</v>
      </c>
      <c r="E528" s="45">
        <v>4.04</v>
      </c>
      <c r="F528" s="45">
        <v>179.53</v>
      </c>
      <c r="G528" s="45">
        <v>725.3</v>
      </c>
      <c r="H528" s="22" t="s">
        <v>3440</v>
      </c>
    </row>
    <row r="529" s="2" customFormat="1" ht="20" customHeight="1" spans="1:8">
      <c r="A529" s="22">
        <v>525</v>
      </c>
      <c r="B529" s="23" t="s">
        <v>3484</v>
      </c>
      <c r="C529" s="21" t="s">
        <v>2115</v>
      </c>
      <c r="D529" s="45">
        <v>3.91</v>
      </c>
      <c r="E529" s="45">
        <v>3.91</v>
      </c>
      <c r="F529" s="45">
        <v>179.53</v>
      </c>
      <c r="G529" s="45">
        <v>701.96</v>
      </c>
      <c r="H529" s="22" t="s">
        <v>3440</v>
      </c>
    </row>
    <row r="530" s="2" customFormat="1" ht="20" customHeight="1" spans="1:8">
      <c r="A530" s="22">
        <v>526</v>
      </c>
      <c r="B530" s="23" t="s">
        <v>3485</v>
      </c>
      <c r="C530" s="21" t="s">
        <v>1929</v>
      </c>
      <c r="D530" s="45">
        <v>1.83</v>
      </c>
      <c r="E530" s="45">
        <v>1.83</v>
      </c>
      <c r="F530" s="45">
        <v>179.53</v>
      </c>
      <c r="G530" s="45">
        <v>328.54</v>
      </c>
      <c r="H530" s="22" t="s">
        <v>3440</v>
      </c>
    </row>
    <row r="531" s="2" customFormat="1" ht="20" customHeight="1" spans="1:8">
      <c r="A531" s="22">
        <v>527</v>
      </c>
      <c r="B531" s="23" t="s">
        <v>2480</v>
      </c>
      <c r="C531" s="21" t="s">
        <v>1864</v>
      </c>
      <c r="D531" s="45">
        <v>2.82</v>
      </c>
      <c r="E531" s="45">
        <v>2.82</v>
      </c>
      <c r="F531" s="45">
        <v>179.53</v>
      </c>
      <c r="G531" s="45">
        <v>506.27</v>
      </c>
      <c r="H531" s="22" t="s">
        <v>3440</v>
      </c>
    </row>
    <row r="532" s="2" customFormat="1" ht="20" customHeight="1" spans="1:8">
      <c r="A532" s="22">
        <v>528</v>
      </c>
      <c r="B532" s="23" t="s">
        <v>2470</v>
      </c>
      <c r="C532" s="21" t="s">
        <v>1864</v>
      </c>
      <c r="D532" s="45">
        <v>1.96</v>
      </c>
      <c r="E532" s="45">
        <v>1.96</v>
      </c>
      <c r="F532" s="45">
        <v>179.53</v>
      </c>
      <c r="G532" s="45">
        <v>351.88</v>
      </c>
      <c r="H532" s="22" t="s">
        <v>3440</v>
      </c>
    </row>
    <row r="533" s="2" customFormat="1" ht="20" customHeight="1" spans="1:8">
      <c r="A533" s="22">
        <v>529</v>
      </c>
      <c r="B533" s="23" t="s">
        <v>3486</v>
      </c>
      <c r="C533" s="21" t="s">
        <v>1929</v>
      </c>
      <c r="D533" s="45">
        <v>5.08</v>
      </c>
      <c r="E533" s="45">
        <v>5.08</v>
      </c>
      <c r="F533" s="45">
        <v>179.53</v>
      </c>
      <c r="G533" s="45">
        <v>912.01</v>
      </c>
      <c r="H533" s="22" t="s">
        <v>3440</v>
      </c>
    </row>
    <row r="534" s="2" customFormat="1" ht="20" customHeight="1" spans="1:8">
      <c r="A534" s="22">
        <v>530</v>
      </c>
      <c r="B534" s="23" t="s">
        <v>3487</v>
      </c>
      <c r="C534" s="21" t="s">
        <v>1947</v>
      </c>
      <c r="D534" s="45">
        <v>3.69</v>
      </c>
      <c r="E534" s="45">
        <v>3.69</v>
      </c>
      <c r="F534" s="45">
        <v>179.53</v>
      </c>
      <c r="G534" s="45">
        <v>662.47</v>
      </c>
      <c r="H534" s="22" t="s">
        <v>3440</v>
      </c>
    </row>
    <row r="535" s="2" customFormat="1" ht="20" customHeight="1" spans="1:8">
      <c r="A535" s="22">
        <v>531</v>
      </c>
      <c r="B535" s="23" t="s">
        <v>3470</v>
      </c>
      <c r="C535" s="21" t="s">
        <v>1864</v>
      </c>
      <c r="D535" s="45">
        <v>3.36</v>
      </c>
      <c r="E535" s="45">
        <v>3.36</v>
      </c>
      <c r="F535" s="45">
        <v>179.53</v>
      </c>
      <c r="G535" s="45">
        <v>603.22</v>
      </c>
      <c r="H535" s="22" t="s">
        <v>3440</v>
      </c>
    </row>
    <row r="536" s="2" customFormat="1" ht="20" customHeight="1" spans="1:8">
      <c r="A536" s="22">
        <v>532</v>
      </c>
      <c r="B536" s="23" t="s">
        <v>2189</v>
      </c>
      <c r="C536" s="21" t="s">
        <v>1956</v>
      </c>
      <c r="D536" s="45">
        <v>5.75</v>
      </c>
      <c r="E536" s="45">
        <v>5.75</v>
      </c>
      <c r="F536" s="45">
        <v>179.53</v>
      </c>
      <c r="G536" s="45">
        <v>1032.3</v>
      </c>
      <c r="H536" s="22" t="s">
        <v>3440</v>
      </c>
    </row>
    <row r="537" s="2" customFormat="1" ht="20" customHeight="1" spans="1:8">
      <c r="A537" s="22">
        <v>533</v>
      </c>
      <c r="B537" s="23" t="s">
        <v>3488</v>
      </c>
      <c r="C537" s="21" t="s">
        <v>1903</v>
      </c>
      <c r="D537" s="45">
        <v>2.51</v>
      </c>
      <c r="E537" s="45">
        <v>2.51</v>
      </c>
      <c r="F537" s="45">
        <v>179.53</v>
      </c>
      <c r="G537" s="45">
        <v>450.62</v>
      </c>
      <c r="H537" s="22" t="s">
        <v>3440</v>
      </c>
    </row>
    <row r="538" s="2" customFormat="1" ht="20" customHeight="1" spans="1:8">
      <c r="A538" s="22">
        <v>534</v>
      </c>
      <c r="B538" s="23" t="s">
        <v>2453</v>
      </c>
      <c r="C538" s="21" t="s">
        <v>1945</v>
      </c>
      <c r="D538" s="45">
        <v>4.09</v>
      </c>
      <c r="E538" s="45">
        <v>4.09</v>
      </c>
      <c r="F538" s="45">
        <v>179.53</v>
      </c>
      <c r="G538" s="45">
        <v>734.28</v>
      </c>
      <c r="H538" s="22" t="s">
        <v>3440</v>
      </c>
    </row>
    <row r="539" s="2" customFormat="1" ht="20" customHeight="1" spans="1:8">
      <c r="A539" s="22">
        <v>535</v>
      </c>
      <c r="B539" s="23" t="s">
        <v>3489</v>
      </c>
      <c r="C539" s="21" t="s">
        <v>1929</v>
      </c>
      <c r="D539" s="45">
        <v>1.5</v>
      </c>
      <c r="E539" s="45">
        <v>1.5</v>
      </c>
      <c r="F539" s="45">
        <v>179.53</v>
      </c>
      <c r="G539" s="45">
        <v>269.3</v>
      </c>
      <c r="H539" s="22" t="s">
        <v>3440</v>
      </c>
    </row>
    <row r="540" s="2" customFormat="1" ht="20" customHeight="1" spans="1:8">
      <c r="A540" s="22">
        <v>536</v>
      </c>
      <c r="B540" s="23" t="s">
        <v>3490</v>
      </c>
      <c r="C540" s="21" t="s">
        <v>1945</v>
      </c>
      <c r="D540" s="45">
        <v>2.56</v>
      </c>
      <c r="E540" s="45">
        <v>2.56</v>
      </c>
      <c r="F540" s="45">
        <v>179.53</v>
      </c>
      <c r="G540" s="45">
        <v>459.6</v>
      </c>
      <c r="H540" s="22" t="s">
        <v>3440</v>
      </c>
    </row>
    <row r="541" s="2" customFormat="1" ht="20" customHeight="1" spans="1:8">
      <c r="A541" s="22">
        <v>537</v>
      </c>
      <c r="B541" s="23" t="s">
        <v>3491</v>
      </c>
      <c r="C541" s="21" t="s">
        <v>1903</v>
      </c>
      <c r="D541" s="45">
        <v>0.44</v>
      </c>
      <c r="E541" s="45">
        <v>0.44</v>
      </c>
      <c r="F541" s="45">
        <v>179.53</v>
      </c>
      <c r="G541" s="45">
        <v>78.99</v>
      </c>
      <c r="H541" s="22" t="s">
        <v>3492</v>
      </c>
    </row>
    <row r="542" s="2" customFormat="1" ht="20" customHeight="1" spans="1:8">
      <c r="A542" s="22">
        <v>538</v>
      </c>
      <c r="B542" s="23" t="s">
        <v>3493</v>
      </c>
      <c r="C542" s="21" t="s">
        <v>1876</v>
      </c>
      <c r="D542" s="45">
        <v>4.51</v>
      </c>
      <c r="E542" s="45">
        <v>4.51</v>
      </c>
      <c r="F542" s="45">
        <v>179.53</v>
      </c>
      <c r="G542" s="45">
        <v>809.68</v>
      </c>
      <c r="H542" s="22" t="s">
        <v>3492</v>
      </c>
    </row>
    <row r="543" s="2" customFormat="1" ht="20" customHeight="1" spans="1:8">
      <c r="A543" s="22">
        <v>539</v>
      </c>
      <c r="B543" s="23" t="s">
        <v>3494</v>
      </c>
      <c r="C543" s="21" t="s">
        <v>1968</v>
      </c>
      <c r="D543" s="45">
        <v>3.91</v>
      </c>
      <c r="E543" s="45">
        <v>3.91</v>
      </c>
      <c r="F543" s="45">
        <v>179.53</v>
      </c>
      <c r="G543" s="45">
        <v>701.96</v>
      </c>
      <c r="H543" s="22" t="s">
        <v>3492</v>
      </c>
    </row>
    <row r="544" s="2" customFormat="1" ht="20" customHeight="1" spans="1:8">
      <c r="A544" s="22">
        <v>540</v>
      </c>
      <c r="B544" s="23" t="s">
        <v>2578</v>
      </c>
      <c r="C544" s="21" t="s">
        <v>1866</v>
      </c>
      <c r="D544" s="45">
        <v>2.08</v>
      </c>
      <c r="E544" s="45">
        <v>2.08</v>
      </c>
      <c r="F544" s="45">
        <v>179.53</v>
      </c>
      <c r="G544" s="45">
        <v>373.42</v>
      </c>
      <c r="H544" s="22" t="s">
        <v>3492</v>
      </c>
    </row>
    <row r="545" s="2" customFormat="1" ht="20" customHeight="1" spans="1:8">
      <c r="A545" s="22">
        <v>541</v>
      </c>
      <c r="B545" s="23" t="s">
        <v>3495</v>
      </c>
      <c r="C545" s="21" t="s">
        <v>1951</v>
      </c>
      <c r="D545" s="45">
        <v>1.21</v>
      </c>
      <c r="E545" s="45">
        <v>1.21</v>
      </c>
      <c r="F545" s="45">
        <v>179.53</v>
      </c>
      <c r="G545" s="45">
        <v>217.23</v>
      </c>
      <c r="H545" s="22" t="s">
        <v>3492</v>
      </c>
    </row>
    <row r="546" s="2" customFormat="1" ht="20" customHeight="1" spans="1:8">
      <c r="A546" s="22">
        <v>542</v>
      </c>
      <c r="B546" s="23" t="s">
        <v>3496</v>
      </c>
      <c r="C546" s="21" t="s">
        <v>1894</v>
      </c>
      <c r="D546" s="45">
        <v>2.83</v>
      </c>
      <c r="E546" s="45">
        <v>2.83</v>
      </c>
      <c r="F546" s="45">
        <v>179.53</v>
      </c>
      <c r="G546" s="45">
        <v>508.07</v>
      </c>
      <c r="H546" s="22" t="s">
        <v>3492</v>
      </c>
    </row>
    <row r="547" s="2" customFormat="1" ht="20" customHeight="1" spans="1:8">
      <c r="A547" s="22">
        <v>543</v>
      </c>
      <c r="B547" s="23" t="s">
        <v>3497</v>
      </c>
      <c r="C547" s="21" t="s">
        <v>2258</v>
      </c>
      <c r="D547" s="45">
        <v>3.46</v>
      </c>
      <c r="E547" s="45">
        <v>3.46</v>
      </c>
      <c r="F547" s="45">
        <v>179.53</v>
      </c>
      <c r="G547" s="45">
        <v>621.17</v>
      </c>
      <c r="H547" s="22" t="s">
        <v>3492</v>
      </c>
    </row>
    <row r="548" s="2" customFormat="1" ht="20" customHeight="1" spans="1:8">
      <c r="A548" s="22">
        <v>544</v>
      </c>
      <c r="B548" s="23" t="s">
        <v>3498</v>
      </c>
      <c r="C548" s="21" t="s">
        <v>2619</v>
      </c>
      <c r="D548" s="45">
        <v>3.34</v>
      </c>
      <c r="E548" s="45">
        <v>3.34</v>
      </c>
      <c r="F548" s="45">
        <v>179.53</v>
      </c>
      <c r="G548" s="45">
        <v>599.63</v>
      </c>
      <c r="H548" s="22" t="s">
        <v>3492</v>
      </c>
    </row>
    <row r="549" s="2" customFormat="1" ht="20" customHeight="1" spans="1:8">
      <c r="A549" s="22">
        <v>545</v>
      </c>
      <c r="B549" s="23" t="s">
        <v>3499</v>
      </c>
      <c r="C549" s="21" t="s">
        <v>2115</v>
      </c>
      <c r="D549" s="45">
        <v>1.33</v>
      </c>
      <c r="E549" s="45">
        <v>1.33</v>
      </c>
      <c r="F549" s="45">
        <v>179.53</v>
      </c>
      <c r="G549" s="45">
        <v>238.77</v>
      </c>
      <c r="H549" s="22" t="s">
        <v>3492</v>
      </c>
    </row>
    <row r="550" s="2" customFormat="1" ht="20" customHeight="1" spans="1:8">
      <c r="A550" s="22">
        <v>546</v>
      </c>
      <c r="B550" s="23" t="s">
        <v>3500</v>
      </c>
      <c r="C550" s="21" t="s">
        <v>1951</v>
      </c>
      <c r="D550" s="45">
        <v>1.33</v>
      </c>
      <c r="E550" s="45">
        <v>1.33</v>
      </c>
      <c r="F550" s="45">
        <v>179.53</v>
      </c>
      <c r="G550" s="45">
        <v>238.77</v>
      </c>
      <c r="H550" s="22" t="s">
        <v>3492</v>
      </c>
    </row>
    <row r="551" s="2" customFormat="1" ht="20" customHeight="1" spans="1:8">
      <c r="A551" s="22">
        <v>547</v>
      </c>
      <c r="B551" s="23" t="s">
        <v>3501</v>
      </c>
      <c r="C551" s="21" t="s">
        <v>1872</v>
      </c>
      <c r="D551" s="45">
        <v>0.64</v>
      </c>
      <c r="E551" s="45">
        <v>0.64</v>
      </c>
      <c r="F551" s="45">
        <v>179.53</v>
      </c>
      <c r="G551" s="45">
        <v>114.9</v>
      </c>
      <c r="H551" s="22" t="s">
        <v>3492</v>
      </c>
    </row>
    <row r="552" s="2" customFormat="1" ht="20" customHeight="1" spans="1:8">
      <c r="A552" s="22">
        <v>548</v>
      </c>
      <c r="B552" s="23" t="s">
        <v>3502</v>
      </c>
      <c r="C552" s="21" t="s">
        <v>1898</v>
      </c>
      <c r="D552" s="45">
        <v>1.45</v>
      </c>
      <c r="E552" s="45">
        <v>1.45</v>
      </c>
      <c r="F552" s="45">
        <v>179.53</v>
      </c>
      <c r="G552" s="45">
        <v>260.32</v>
      </c>
      <c r="H552" s="22" t="s">
        <v>3492</v>
      </c>
    </row>
    <row r="553" s="2" customFormat="1" ht="20" customHeight="1" spans="1:8">
      <c r="A553" s="22">
        <v>549</v>
      </c>
      <c r="B553" s="23" t="s">
        <v>3503</v>
      </c>
      <c r="C553" s="21" t="s">
        <v>1956</v>
      </c>
      <c r="D553" s="45">
        <v>3.15</v>
      </c>
      <c r="E553" s="45">
        <v>3.15</v>
      </c>
      <c r="F553" s="45">
        <v>179.53</v>
      </c>
      <c r="G553" s="45">
        <v>565.52</v>
      </c>
      <c r="H553" s="22" t="s">
        <v>3492</v>
      </c>
    </row>
    <row r="554" s="2" customFormat="1" ht="20" customHeight="1" spans="1:8">
      <c r="A554" s="22">
        <v>550</v>
      </c>
      <c r="B554" s="23" t="s">
        <v>3504</v>
      </c>
      <c r="C554" s="21" t="s">
        <v>1888</v>
      </c>
      <c r="D554" s="45">
        <v>4.14</v>
      </c>
      <c r="E554" s="45">
        <v>4.14</v>
      </c>
      <c r="F554" s="45">
        <v>179.53</v>
      </c>
      <c r="G554" s="45">
        <v>743.25</v>
      </c>
      <c r="H554" s="22" t="s">
        <v>3492</v>
      </c>
    </row>
    <row r="555" s="2" customFormat="1" ht="20" customHeight="1" spans="1:8">
      <c r="A555" s="22">
        <v>551</v>
      </c>
      <c r="B555" s="23" t="s">
        <v>3505</v>
      </c>
      <c r="C555" s="23" t="s">
        <v>1866</v>
      </c>
      <c r="D555" s="45">
        <v>0.99</v>
      </c>
      <c r="E555" s="45">
        <v>0.99</v>
      </c>
      <c r="F555" s="45">
        <v>179.53</v>
      </c>
      <c r="G555" s="45">
        <v>177.73</v>
      </c>
      <c r="H555" s="22" t="s">
        <v>3492</v>
      </c>
    </row>
    <row r="556" s="2" customFormat="1" ht="20" customHeight="1" spans="1:8">
      <c r="A556" s="22">
        <v>552</v>
      </c>
      <c r="B556" s="23" t="s">
        <v>3506</v>
      </c>
      <c r="C556" s="21" t="s">
        <v>1864</v>
      </c>
      <c r="D556" s="45">
        <v>4.84</v>
      </c>
      <c r="E556" s="45">
        <v>4.84</v>
      </c>
      <c r="F556" s="45">
        <v>179.53</v>
      </c>
      <c r="G556" s="45">
        <v>868.93</v>
      </c>
      <c r="H556" s="22" t="s">
        <v>3492</v>
      </c>
    </row>
    <row r="557" s="2" customFormat="1" ht="20" customHeight="1" spans="1:8">
      <c r="A557" s="22">
        <v>553</v>
      </c>
      <c r="B557" s="23" t="s">
        <v>3507</v>
      </c>
      <c r="C557" s="21" t="s">
        <v>2087</v>
      </c>
      <c r="D557" s="45">
        <v>2.25</v>
      </c>
      <c r="E557" s="45">
        <v>2.25</v>
      </c>
      <c r="F557" s="45">
        <v>179.53</v>
      </c>
      <c r="G557" s="45">
        <v>403.94</v>
      </c>
      <c r="H557" s="22" t="s">
        <v>3492</v>
      </c>
    </row>
    <row r="558" s="2" customFormat="1" ht="20" customHeight="1" spans="1:8">
      <c r="A558" s="22">
        <v>554</v>
      </c>
      <c r="B558" s="23" t="s">
        <v>3508</v>
      </c>
      <c r="C558" s="21" t="s">
        <v>1922</v>
      </c>
      <c r="D558" s="45">
        <v>3.85</v>
      </c>
      <c r="E558" s="45">
        <v>3.85</v>
      </c>
      <c r="F558" s="45">
        <v>179.53</v>
      </c>
      <c r="G558" s="45">
        <v>691.19</v>
      </c>
      <c r="H558" s="22" t="s">
        <v>3492</v>
      </c>
    </row>
    <row r="559" s="2" customFormat="1" ht="20" customHeight="1" spans="1:8">
      <c r="A559" s="22">
        <v>555</v>
      </c>
      <c r="B559" s="23" t="s">
        <v>3509</v>
      </c>
      <c r="C559" s="21" t="s">
        <v>1888</v>
      </c>
      <c r="D559" s="45">
        <v>1.65</v>
      </c>
      <c r="E559" s="45">
        <v>1.65</v>
      </c>
      <c r="F559" s="45">
        <v>179.53</v>
      </c>
      <c r="G559" s="45">
        <v>296.22</v>
      </c>
      <c r="H559" s="22" t="s">
        <v>3492</v>
      </c>
    </row>
    <row r="560" s="2" customFormat="1" ht="20" customHeight="1" spans="1:8">
      <c r="A560" s="22">
        <v>556</v>
      </c>
      <c r="B560" s="23" t="s">
        <v>3510</v>
      </c>
      <c r="C560" s="21" t="s">
        <v>1870</v>
      </c>
      <c r="D560" s="45">
        <v>2.12</v>
      </c>
      <c r="E560" s="45">
        <v>2.12</v>
      </c>
      <c r="F560" s="45">
        <v>179.53</v>
      </c>
      <c r="G560" s="45">
        <v>380.6</v>
      </c>
      <c r="H560" s="22" t="s">
        <v>3492</v>
      </c>
    </row>
    <row r="561" s="2" customFormat="1" ht="20" customHeight="1" spans="1:8">
      <c r="A561" s="22">
        <v>557</v>
      </c>
      <c r="B561" s="23" t="s">
        <v>3511</v>
      </c>
      <c r="C561" s="21" t="s">
        <v>2115</v>
      </c>
      <c r="D561" s="45">
        <v>2.99</v>
      </c>
      <c r="E561" s="45">
        <v>2.99</v>
      </c>
      <c r="F561" s="45">
        <v>179.53</v>
      </c>
      <c r="G561" s="45">
        <v>536.79</v>
      </c>
      <c r="H561" s="22" t="s">
        <v>3492</v>
      </c>
    </row>
    <row r="562" s="2" customFormat="1" ht="20" customHeight="1" spans="1:8">
      <c r="A562" s="22">
        <v>558</v>
      </c>
      <c r="B562" s="23" t="s">
        <v>3512</v>
      </c>
      <c r="C562" s="21" t="s">
        <v>1962</v>
      </c>
      <c r="D562" s="45">
        <v>2.76</v>
      </c>
      <c r="E562" s="45">
        <v>2.76</v>
      </c>
      <c r="F562" s="45">
        <v>179.53</v>
      </c>
      <c r="G562" s="45">
        <v>495.5</v>
      </c>
      <c r="H562" s="22" t="s">
        <v>3492</v>
      </c>
    </row>
    <row r="563" s="2" customFormat="1" ht="20" customHeight="1" spans="1:8">
      <c r="A563" s="22">
        <v>559</v>
      </c>
      <c r="B563" s="23" t="s">
        <v>3513</v>
      </c>
      <c r="C563" s="21" t="s">
        <v>3514</v>
      </c>
      <c r="D563" s="45">
        <v>3.64</v>
      </c>
      <c r="E563" s="45">
        <v>3.64</v>
      </c>
      <c r="F563" s="45">
        <v>179.53</v>
      </c>
      <c r="G563" s="45">
        <v>653.49</v>
      </c>
      <c r="H563" s="22" t="s">
        <v>3492</v>
      </c>
    </row>
    <row r="564" s="2" customFormat="1" ht="20" customHeight="1" spans="1:8">
      <c r="A564" s="22">
        <v>560</v>
      </c>
      <c r="B564" s="23" t="s">
        <v>3515</v>
      </c>
      <c r="C564" s="21" t="s">
        <v>1860</v>
      </c>
      <c r="D564" s="45">
        <v>2.21</v>
      </c>
      <c r="E564" s="45">
        <v>2.21</v>
      </c>
      <c r="F564" s="45">
        <v>179.53</v>
      </c>
      <c r="G564" s="45">
        <v>396.76</v>
      </c>
      <c r="H564" s="22" t="s">
        <v>3492</v>
      </c>
    </row>
    <row r="565" s="2" customFormat="1" ht="20" customHeight="1" spans="1:8">
      <c r="A565" s="22">
        <v>561</v>
      </c>
      <c r="B565" s="23" t="s">
        <v>3516</v>
      </c>
      <c r="C565" s="21" t="s">
        <v>2024</v>
      </c>
      <c r="D565" s="45">
        <v>1.9</v>
      </c>
      <c r="E565" s="45">
        <v>1.9</v>
      </c>
      <c r="F565" s="45">
        <v>179.53</v>
      </c>
      <c r="G565" s="45">
        <v>341.11</v>
      </c>
      <c r="H565" s="22" t="s">
        <v>3492</v>
      </c>
    </row>
    <row r="566" s="2" customFormat="1" ht="20" customHeight="1" spans="1:8">
      <c r="A566" s="22">
        <v>562</v>
      </c>
      <c r="B566" s="23" t="s">
        <v>3517</v>
      </c>
      <c r="C566" s="21" t="s">
        <v>1890</v>
      </c>
      <c r="D566" s="45">
        <v>2.37</v>
      </c>
      <c r="E566" s="45">
        <v>2.37</v>
      </c>
      <c r="F566" s="45">
        <v>179.53</v>
      </c>
      <c r="G566" s="45">
        <v>425.49</v>
      </c>
      <c r="H566" s="22" t="s">
        <v>3492</v>
      </c>
    </row>
    <row r="567" s="2" customFormat="1" ht="20" customHeight="1" spans="1:8">
      <c r="A567" s="22">
        <v>563</v>
      </c>
      <c r="B567" s="23" t="s">
        <v>3518</v>
      </c>
      <c r="C567" s="21" t="s">
        <v>1922</v>
      </c>
      <c r="D567" s="45">
        <v>3.03</v>
      </c>
      <c r="E567" s="45">
        <v>3.03</v>
      </c>
      <c r="F567" s="45">
        <v>179.53</v>
      </c>
      <c r="G567" s="45">
        <v>543.98</v>
      </c>
      <c r="H567" s="22" t="s">
        <v>3492</v>
      </c>
    </row>
    <row r="568" s="2" customFormat="1" ht="20" customHeight="1" spans="1:8">
      <c r="A568" s="22">
        <v>564</v>
      </c>
      <c r="B568" s="23" t="s">
        <v>3519</v>
      </c>
      <c r="C568" s="21" t="s">
        <v>1929</v>
      </c>
      <c r="D568" s="45">
        <v>3.11</v>
      </c>
      <c r="E568" s="45">
        <v>3.11</v>
      </c>
      <c r="F568" s="45">
        <v>179.53</v>
      </c>
      <c r="G568" s="45">
        <v>558.34</v>
      </c>
      <c r="H568" s="22" t="s">
        <v>3492</v>
      </c>
    </row>
    <row r="569" s="2" customFormat="1" ht="20" customHeight="1" spans="1:8">
      <c r="A569" s="22">
        <v>565</v>
      </c>
      <c r="B569" s="23" t="s">
        <v>3520</v>
      </c>
      <c r="C569" s="21" t="s">
        <v>1888</v>
      </c>
      <c r="D569" s="45">
        <v>1.87</v>
      </c>
      <c r="E569" s="45">
        <v>1.87</v>
      </c>
      <c r="F569" s="45">
        <v>179.53</v>
      </c>
      <c r="G569" s="45">
        <v>335.72</v>
      </c>
      <c r="H569" s="22" t="s">
        <v>3492</v>
      </c>
    </row>
    <row r="570" s="2" customFormat="1" ht="20" customHeight="1" spans="1:8">
      <c r="A570" s="22">
        <v>566</v>
      </c>
      <c r="B570" s="23" t="s">
        <v>3521</v>
      </c>
      <c r="C570" s="21" t="s">
        <v>1890</v>
      </c>
      <c r="D570" s="45">
        <v>5.03</v>
      </c>
      <c r="E570" s="45">
        <v>5.03</v>
      </c>
      <c r="F570" s="45">
        <v>179.53</v>
      </c>
      <c r="G570" s="45">
        <v>903.04</v>
      </c>
      <c r="H570" s="22" t="s">
        <v>3492</v>
      </c>
    </row>
    <row r="571" s="2" customFormat="1" ht="20" customHeight="1" spans="1:8">
      <c r="A571" s="22">
        <v>567</v>
      </c>
      <c r="B571" s="23" t="s">
        <v>2721</v>
      </c>
      <c r="C571" s="21" t="s">
        <v>1864</v>
      </c>
      <c r="D571" s="45">
        <v>2.89</v>
      </c>
      <c r="E571" s="45">
        <v>2.89</v>
      </c>
      <c r="F571" s="45">
        <v>179.53</v>
      </c>
      <c r="G571" s="45">
        <v>518.84</v>
      </c>
      <c r="H571" s="22" t="s">
        <v>3492</v>
      </c>
    </row>
    <row r="572" s="2" customFormat="1" ht="20" customHeight="1" spans="1:8">
      <c r="A572" s="22">
        <v>568</v>
      </c>
      <c r="B572" s="23" t="s">
        <v>3522</v>
      </c>
      <c r="C572" s="21" t="s">
        <v>3523</v>
      </c>
      <c r="D572" s="45">
        <v>2.07</v>
      </c>
      <c r="E572" s="45">
        <v>2.07</v>
      </c>
      <c r="F572" s="45">
        <v>179.53</v>
      </c>
      <c r="G572" s="45">
        <v>371.63</v>
      </c>
      <c r="H572" s="22" t="s">
        <v>3492</v>
      </c>
    </row>
    <row r="573" s="2" customFormat="1" ht="20" customHeight="1" spans="1:8">
      <c r="A573" s="22">
        <v>569</v>
      </c>
      <c r="B573" s="23" t="s">
        <v>3524</v>
      </c>
      <c r="C573" s="21" t="s">
        <v>1872</v>
      </c>
      <c r="D573" s="45">
        <v>2.19</v>
      </c>
      <c r="E573" s="45">
        <v>2.19</v>
      </c>
      <c r="F573" s="45">
        <v>179.53</v>
      </c>
      <c r="G573" s="45">
        <v>393.17</v>
      </c>
      <c r="H573" s="22" t="s">
        <v>3492</v>
      </c>
    </row>
    <row r="574" s="2" customFormat="1" ht="20" customHeight="1" spans="1:8">
      <c r="A574" s="22">
        <v>570</v>
      </c>
      <c r="B574" s="23" t="s">
        <v>3525</v>
      </c>
      <c r="C574" s="21" t="s">
        <v>2087</v>
      </c>
      <c r="D574" s="45">
        <v>0.74</v>
      </c>
      <c r="E574" s="45">
        <v>0.74</v>
      </c>
      <c r="F574" s="45">
        <v>179.53</v>
      </c>
      <c r="G574" s="45">
        <v>132.85</v>
      </c>
      <c r="H574" s="22" t="s">
        <v>3492</v>
      </c>
    </row>
    <row r="575" s="2" customFormat="1" ht="20" customHeight="1" spans="1:8">
      <c r="A575" s="22">
        <v>571</v>
      </c>
      <c r="B575" s="23" t="s">
        <v>3526</v>
      </c>
      <c r="C575" s="21" t="s">
        <v>1986</v>
      </c>
      <c r="D575" s="45">
        <v>2.26</v>
      </c>
      <c r="E575" s="45">
        <v>2.26</v>
      </c>
      <c r="F575" s="45">
        <v>179.53</v>
      </c>
      <c r="G575" s="45">
        <v>405.74</v>
      </c>
      <c r="H575" s="22" t="s">
        <v>3492</v>
      </c>
    </row>
    <row r="576" s="2" customFormat="1" ht="20" customHeight="1" spans="1:8">
      <c r="A576" s="22">
        <v>572</v>
      </c>
      <c r="B576" s="23" t="s">
        <v>3527</v>
      </c>
      <c r="C576" s="21" t="s">
        <v>1974</v>
      </c>
      <c r="D576" s="45">
        <v>9.16</v>
      </c>
      <c r="E576" s="45">
        <v>9.16</v>
      </c>
      <c r="F576" s="45">
        <v>179.53</v>
      </c>
      <c r="G576" s="45">
        <v>1644.49</v>
      </c>
      <c r="H576" s="22" t="s">
        <v>3492</v>
      </c>
    </row>
    <row r="577" s="2" customFormat="1" ht="20" customHeight="1" spans="1:8">
      <c r="A577" s="22">
        <v>573</v>
      </c>
      <c r="B577" s="23" t="s">
        <v>3528</v>
      </c>
      <c r="C577" s="21" t="s">
        <v>3529</v>
      </c>
      <c r="D577" s="45">
        <v>3.63</v>
      </c>
      <c r="E577" s="45">
        <v>3.63</v>
      </c>
      <c r="F577" s="45">
        <v>179.53</v>
      </c>
      <c r="G577" s="45">
        <v>651.69</v>
      </c>
      <c r="H577" s="22" t="s">
        <v>3492</v>
      </c>
    </row>
    <row r="578" s="2" customFormat="1" ht="20" customHeight="1" spans="1:8">
      <c r="A578" s="22">
        <v>574</v>
      </c>
      <c r="B578" s="23" t="s">
        <v>2674</v>
      </c>
      <c r="C578" s="21" t="s">
        <v>1922</v>
      </c>
      <c r="D578" s="45">
        <v>5.54</v>
      </c>
      <c r="E578" s="45">
        <v>5.54</v>
      </c>
      <c r="F578" s="45">
        <v>179.53</v>
      </c>
      <c r="G578" s="45">
        <v>994.6</v>
      </c>
      <c r="H578" s="22" t="s">
        <v>3492</v>
      </c>
    </row>
    <row r="579" s="2" customFormat="1" ht="20" customHeight="1" spans="1:8">
      <c r="A579" s="22">
        <v>575</v>
      </c>
      <c r="B579" s="23" t="s">
        <v>3530</v>
      </c>
      <c r="C579" s="21" t="s">
        <v>2117</v>
      </c>
      <c r="D579" s="45">
        <v>4.23</v>
      </c>
      <c r="E579" s="45">
        <v>4.23</v>
      </c>
      <c r="F579" s="45">
        <v>179.53</v>
      </c>
      <c r="G579" s="45">
        <v>759.41</v>
      </c>
      <c r="H579" s="22" t="s">
        <v>3492</v>
      </c>
    </row>
    <row r="580" s="2" customFormat="1" ht="20" customHeight="1" spans="1:8">
      <c r="A580" s="22">
        <v>576</v>
      </c>
      <c r="B580" s="23" t="s">
        <v>3531</v>
      </c>
      <c r="C580" s="21" t="s">
        <v>1929</v>
      </c>
      <c r="D580" s="45">
        <v>3</v>
      </c>
      <c r="E580" s="45">
        <v>3</v>
      </c>
      <c r="F580" s="45">
        <v>179.53</v>
      </c>
      <c r="G580" s="45">
        <v>538.59</v>
      </c>
      <c r="H580" s="22" t="s">
        <v>3492</v>
      </c>
    </row>
    <row r="581" s="2" customFormat="1" ht="20" customHeight="1" spans="1:8">
      <c r="A581" s="22">
        <v>577</v>
      </c>
      <c r="B581" s="23" t="s">
        <v>3532</v>
      </c>
      <c r="C581" s="21" t="s">
        <v>1954</v>
      </c>
      <c r="D581" s="45">
        <v>1.01</v>
      </c>
      <c r="E581" s="45">
        <v>1.01</v>
      </c>
      <c r="F581" s="45">
        <v>179.53</v>
      </c>
      <c r="G581" s="45">
        <v>181.33</v>
      </c>
      <c r="H581" s="22" t="s">
        <v>3492</v>
      </c>
    </row>
    <row r="582" s="2" customFormat="1" ht="20" customHeight="1" spans="1:8">
      <c r="A582" s="22">
        <v>578</v>
      </c>
      <c r="B582" s="23" t="s">
        <v>3533</v>
      </c>
      <c r="C582" s="21" t="s">
        <v>2115</v>
      </c>
      <c r="D582" s="45">
        <v>2.39</v>
      </c>
      <c r="E582" s="45">
        <v>2.39</v>
      </c>
      <c r="F582" s="45">
        <v>179.53</v>
      </c>
      <c r="G582" s="45">
        <v>429.08</v>
      </c>
      <c r="H582" s="22" t="s">
        <v>3492</v>
      </c>
    </row>
    <row r="583" s="2" customFormat="1" ht="20" customHeight="1" spans="1:8">
      <c r="A583" s="22">
        <v>579</v>
      </c>
      <c r="B583" s="23" t="s">
        <v>2585</v>
      </c>
      <c r="C583" s="21" t="s">
        <v>1945</v>
      </c>
      <c r="D583" s="45">
        <v>4.28</v>
      </c>
      <c r="E583" s="45">
        <v>4.28</v>
      </c>
      <c r="F583" s="45">
        <v>179.53</v>
      </c>
      <c r="G583" s="45">
        <v>768.39</v>
      </c>
      <c r="H583" s="22" t="s">
        <v>3492</v>
      </c>
    </row>
    <row r="584" s="2" customFormat="1" ht="20" customHeight="1" spans="1:8">
      <c r="A584" s="22">
        <v>580</v>
      </c>
      <c r="B584" s="23" t="s">
        <v>3086</v>
      </c>
      <c r="C584" s="21" t="s">
        <v>2042</v>
      </c>
      <c r="D584" s="45">
        <v>0.8</v>
      </c>
      <c r="E584" s="45">
        <v>0.8</v>
      </c>
      <c r="F584" s="45">
        <v>179.53</v>
      </c>
      <c r="G584" s="45">
        <v>143.62</v>
      </c>
      <c r="H584" s="22" t="s">
        <v>3534</v>
      </c>
    </row>
    <row r="585" s="2" customFormat="1" ht="20" customHeight="1" spans="1:8">
      <c r="A585" s="22">
        <v>581</v>
      </c>
      <c r="B585" s="23" t="s">
        <v>3535</v>
      </c>
      <c r="C585" s="21" t="s">
        <v>1922</v>
      </c>
      <c r="D585" s="45">
        <v>1.63</v>
      </c>
      <c r="E585" s="45">
        <v>1.63</v>
      </c>
      <c r="F585" s="45">
        <v>179.53</v>
      </c>
      <c r="G585" s="45">
        <v>292.63</v>
      </c>
      <c r="H585" s="22" t="s">
        <v>3534</v>
      </c>
    </row>
    <row r="586" s="2" customFormat="1" ht="20" customHeight="1" spans="1:8">
      <c r="A586" s="22">
        <v>582</v>
      </c>
      <c r="B586" s="23" t="s">
        <v>2234</v>
      </c>
      <c r="C586" s="21" t="s">
        <v>1876</v>
      </c>
      <c r="D586" s="45">
        <v>4.77</v>
      </c>
      <c r="E586" s="45">
        <v>4.77</v>
      </c>
      <c r="F586" s="45">
        <v>179.53</v>
      </c>
      <c r="G586" s="45">
        <v>856.36</v>
      </c>
      <c r="H586" s="22" t="s">
        <v>3534</v>
      </c>
    </row>
    <row r="587" s="2" customFormat="1" ht="20" customHeight="1" spans="1:8">
      <c r="A587" s="22">
        <v>583</v>
      </c>
      <c r="B587" s="23" t="s">
        <v>3536</v>
      </c>
      <c r="C587" s="21" t="s">
        <v>1894</v>
      </c>
      <c r="D587" s="45">
        <v>1.14</v>
      </c>
      <c r="E587" s="45">
        <v>1.14</v>
      </c>
      <c r="F587" s="45">
        <v>179.53</v>
      </c>
      <c r="G587" s="45">
        <v>204.66</v>
      </c>
      <c r="H587" s="22" t="s">
        <v>3534</v>
      </c>
    </row>
    <row r="588" s="2" customFormat="1" ht="20" customHeight="1" spans="1:8">
      <c r="A588" s="22">
        <v>584</v>
      </c>
      <c r="B588" s="23" t="s">
        <v>3537</v>
      </c>
      <c r="C588" s="21" t="s">
        <v>1880</v>
      </c>
      <c r="D588" s="45">
        <v>1.21</v>
      </c>
      <c r="E588" s="45">
        <v>1.21</v>
      </c>
      <c r="F588" s="45">
        <v>179.53</v>
      </c>
      <c r="G588" s="45">
        <v>217.23</v>
      </c>
      <c r="H588" s="22" t="s">
        <v>3534</v>
      </c>
    </row>
    <row r="589" s="2" customFormat="1" ht="20" customHeight="1" spans="1:8">
      <c r="A589" s="22">
        <v>585</v>
      </c>
      <c r="B589" s="23" t="s">
        <v>3538</v>
      </c>
      <c r="C589" s="21" t="s">
        <v>1922</v>
      </c>
      <c r="D589" s="45">
        <v>1.04</v>
      </c>
      <c r="E589" s="45">
        <v>1.04</v>
      </c>
      <c r="F589" s="45">
        <v>179.53</v>
      </c>
      <c r="G589" s="45">
        <v>186.71</v>
      </c>
      <c r="H589" s="22" t="s">
        <v>3534</v>
      </c>
    </row>
    <row r="590" s="2" customFormat="1" ht="20" customHeight="1" spans="1:8">
      <c r="A590" s="22">
        <v>586</v>
      </c>
      <c r="B590" s="23" t="s">
        <v>3539</v>
      </c>
      <c r="C590" s="21" t="s">
        <v>1888</v>
      </c>
      <c r="D590" s="45">
        <v>5.7</v>
      </c>
      <c r="E590" s="45">
        <v>5.7</v>
      </c>
      <c r="F590" s="45">
        <v>179.53</v>
      </c>
      <c r="G590" s="45">
        <v>1023.32</v>
      </c>
      <c r="H590" s="22" t="s">
        <v>3534</v>
      </c>
    </row>
    <row r="591" s="2" customFormat="1" ht="20" customHeight="1" spans="1:8">
      <c r="A591" s="22">
        <v>587</v>
      </c>
      <c r="B591" s="23" t="s">
        <v>3540</v>
      </c>
      <c r="C591" s="21" t="s">
        <v>1929</v>
      </c>
      <c r="D591" s="45">
        <v>5.45</v>
      </c>
      <c r="E591" s="45">
        <v>5.45</v>
      </c>
      <c r="F591" s="45">
        <v>179.53</v>
      </c>
      <c r="G591" s="45">
        <v>978.44</v>
      </c>
      <c r="H591" s="22" t="s">
        <v>3534</v>
      </c>
    </row>
    <row r="592" s="2" customFormat="1" ht="20" customHeight="1" spans="1:8">
      <c r="A592" s="22">
        <v>588</v>
      </c>
      <c r="B592" s="23" t="s">
        <v>3541</v>
      </c>
      <c r="C592" s="21" t="s">
        <v>1914</v>
      </c>
      <c r="D592" s="45">
        <v>1.48</v>
      </c>
      <c r="E592" s="45">
        <v>1.48</v>
      </c>
      <c r="F592" s="45">
        <v>179.53</v>
      </c>
      <c r="G592" s="45">
        <v>265.7</v>
      </c>
      <c r="H592" s="22" t="s">
        <v>3534</v>
      </c>
    </row>
    <row r="593" s="2" customFormat="1" ht="20" customHeight="1" spans="1:8">
      <c r="A593" s="22">
        <v>589</v>
      </c>
      <c r="B593" s="23" t="s">
        <v>3326</v>
      </c>
      <c r="C593" s="21" t="s">
        <v>1935</v>
      </c>
      <c r="D593" s="45">
        <v>4.68</v>
      </c>
      <c r="E593" s="45">
        <v>4.68</v>
      </c>
      <c r="F593" s="45">
        <v>179.53</v>
      </c>
      <c r="G593" s="45">
        <v>840.2</v>
      </c>
      <c r="H593" s="22" t="s">
        <v>3534</v>
      </c>
    </row>
    <row r="594" s="2" customFormat="1" ht="20" customHeight="1" spans="1:8">
      <c r="A594" s="22">
        <v>590</v>
      </c>
      <c r="B594" s="23" t="s">
        <v>3542</v>
      </c>
      <c r="C594" s="21" t="s">
        <v>1864</v>
      </c>
      <c r="D594" s="45">
        <v>3.36</v>
      </c>
      <c r="E594" s="45">
        <v>3.36</v>
      </c>
      <c r="F594" s="45">
        <v>179.53</v>
      </c>
      <c r="G594" s="45">
        <v>603.22</v>
      </c>
      <c r="H594" s="22" t="s">
        <v>3534</v>
      </c>
    </row>
    <row r="595" s="2" customFormat="1" ht="20" customHeight="1" spans="1:8">
      <c r="A595" s="22">
        <v>591</v>
      </c>
      <c r="B595" s="23" t="s">
        <v>3543</v>
      </c>
      <c r="C595" s="21" t="s">
        <v>1876</v>
      </c>
      <c r="D595" s="45">
        <v>4.49</v>
      </c>
      <c r="E595" s="45">
        <v>4.49</v>
      </c>
      <c r="F595" s="45">
        <v>179.53</v>
      </c>
      <c r="G595" s="45">
        <v>806.09</v>
      </c>
      <c r="H595" s="22" t="s">
        <v>3534</v>
      </c>
    </row>
    <row r="596" s="2" customFormat="1" ht="20" customHeight="1" spans="1:8">
      <c r="A596" s="22">
        <v>592</v>
      </c>
      <c r="B596" s="23" t="s">
        <v>3248</v>
      </c>
      <c r="C596" s="21" t="s">
        <v>1857</v>
      </c>
      <c r="D596" s="45">
        <v>1.34</v>
      </c>
      <c r="E596" s="45">
        <v>1.34</v>
      </c>
      <c r="F596" s="45">
        <v>179.53</v>
      </c>
      <c r="G596" s="45">
        <v>240.57</v>
      </c>
      <c r="H596" s="22" t="s">
        <v>3534</v>
      </c>
    </row>
    <row r="597" s="2" customFormat="1" ht="20" customHeight="1" spans="1:8">
      <c r="A597" s="22">
        <v>593</v>
      </c>
      <c r="B597" s="23" t="s">
        <v>3544</v>
      </c>
      <c r="C597" s="21" t="s">
        <v>1922</v>
      </c>
      <c r="D597" s="45">
        <v>0.28</v>
      </c>
      <c r="E597" s="45">
        <v>0.28</v>
      </c>
      <c r="F597" s="45">
        <v>179.53</v>
      </c>
      <c r="G597" s="45">
        <v>50.27</v>
      </c>
      <c r="H597" s="22" t="s">
        <v>3534</v>
      </c>
    </row>
    <row r="598" s="2" customFormat="1" ht="20" customHeight="1" spans="1:8">
      <c r="A598" s="22">
        <v>594</v>
      </c>
      <c r="B598" s="23" t="s">
        <v>3545</v>
      </c>
      <c r="C598" s="21" t="s">
        <v>1914</v>
      </c>
      <c r="D598" s="45">
        <v>5.38</v>
      </c>
      <c r="E598" s="45">
        <v>5.38</v>
      </c>
      <c r="F598" s="45">
        <v>179.53</v>
      </c>
      <c r="G598" s="45">
        <v>965.87</v>
      </c>
      <c r="H598" s="22" t="s">
        <v>3534</v>
      </c>
    </row>
    <row r="599" s="2" customFormat="1" ht="20" customHeight="1" spans="1:8">
      <c r="A599" s="22">
        <v>595</v>
      </c>
      <c r="B599" s="23" t="s">
        <v>1897</v>
      </c>
      <c r="C599" s="21" t="s">
        <v>1888</v>
      </c>
      <c r="D599" s="45">
        <v>5.59</v>
      </c>
      <c r="E599" s="45">
        <v>5.59</v>
      </c>
      <c r="F599" s="45">
        <v>179.53</v>
      </c>
      <c r="G599" s="45">
        <v>1003.57</v>
      </c>
      <c r="H599" s="22" t="s">
        <v>3534</v>
      </c>
    </row>
    <row r="600" s="2" customFormat="1" ht="20" customHeight="1" spans="1:8">
      <c r="A600" s="22">
        <v>596</v>
      </c>
      <c r="B600" s="23" t="s">
        <v>3546</v>
      </c>
      <c r="C600" s="21" t="s">
        <v>1982</v>
      </c>
      <c r="D600" s="45">
        <v>3.77</v>
      </c>
      <c r="E600" s="45">
        <v>3.77</v>
      </c>
      <c r="F600" s="45">
        <v>179.53</v>
      </c>
      <c r="G600" s="45">
        <v>676.83</v>
      </c>
      <c r="H600" s="22" t="s">
        <v>3534</v>
      </c>
    </row>
    <row r="601" s="2" customFormat="1" ht="20" customHeight="1" spans="1:8">
      <c r="A601" s="22">
        <v>597</v>
      </c>
      <c r="B601" s="23" t="s">
        <v>3547</v>
      </c>
      <c r="C601" s="21" t="s">
        <v>1880</v>
      </c>
      <c r="D601" s="45">
        <v>4.19</v>
      </c>
      <c r="E601" s="45">
        <v>4.19</v>
      </c>
      <c r="F601" s="45">
        <v>179.53</v>
      </c>
      <c r="G601" s="45">
        <v>752.23</v>
      </c>
      <c r="H601" s="22" t="s">
        <v>3534</v>
      </c>
    </row>
    <row r="602" s="2" customFormat="1" ht="20" customHeight="1" spans="1:8">
      <c r="A602" s="22">
        <v>598</v>
      </c>
      <c r="B602" s="23" t="s">
        <v>3548</v>
      </c>
      <c r="C602" s="21" t="s">
        <v>1903</v>
      </c>
      <c r="D602" s="45">
        <v>6.44</v>
      </c>
      <c r="E602" s="45">
        <v>6.44</v>
      </c>
      <c r="F602" s="45">
        <v>179.53</v>
      </c>
      <c r="G602" s="45">
        <v>1156.17</v>
      </c>
      <c r="H602" s="22" t="s">
        <v>3534</v>
      </c>
    </row>
    <row r="603" s="2" customFormat="1" ht="20" customHeight="1" spans="1:8">
      <c r="A603" s="22">
        <v>599</v>
      </c>
      <c r="B603" s="23" t="s">
        <v>3549</v>
      </c>
      <c r="C603" s="21" t="s">
        <v>2115</v>
      </c>
      <c r="D603" s="45">
        <v>9.67</v>
      </c>
      <c r="E603" s="45">
        <v>9.67</v>
      </c>
      <c r="F603" s="45">
        <v>179.53</v>
      </c>
      <c r="G603" s="45">
        <v>1736.06</v>
      </c>
      <c r="H603" s="22" t="s">
        <v>3534</v>
      </c>
    </row>
    <row r="604" s="2" customFormat="1" ht="20" customHeight="1" spans="1:8">
      <c r="A604" s="22">
        <v>600</v>
      </c>
      <c r="B604" s="23" t="s">
        <v>3550</v>
      </c>
      <c r="C604" s="21" t="s">
        <v>1864</v>
      </c>
      <c r="D604" s="45">
        <v>3.85</v>
      </c>
      <c r="E604" s="45">
        <v>3.85</v>
      </c>
      <c r="F604" s="45">
        <v>179.53</v>
      </c>
      <c r="G604" s="45">
        <v>691.19</v>
      </c>
      <c r="H604" s="22" t="s">
        <v>3534</v>
      </c>
    </row>
    <row r="605" s="2" customFormat="1" ht="20" customHeight="1" spans="1:8">
      <c r="A605" s="22">
        <v>601</v>
      </c>
      <c r="B605" s="23" t="s">
        <v>3551</v>
      </c>
      <c r="C605" s="21" t="s">
        <v>1898</v>
      </c>
      <c r="D605" s="45">
        <v>5.98</v>
      </c>
      <c r="E605" s="45">
        <v>5.98</v>
      </c>
      <c r="F605" s="45">
        <v>179.53</v>
      </c>
      <c r="G605" s="45">
        <v>1073.59</v>
      </c>
      <c r="H605" s="22" t="s">
        <v>3534</v>
      </c>
    </row>
    <row r="606" s="2" customFormat="1" ht="20" customHeight="1" spans="1:8">
      <c r="A606" s="22">
        <v>602</v>
      </c>
      <c r="B606" s="23" t="s">
        <v>3552</v>
      </c>
      <c r="C606" s="21" t="s">
        <v>1903</v>
      </c>
      <c r="D606" s="45">
        <v>5.89</v>
      </c>
      <c r="E606" s="45">
        <v>5.89</v>
      </c>
      <c r="F606" s="45">
        <v>179.53</v>
      </c>
      <c r="G606" s="45">
        <v>1057.43</v>
      </c>
      <c r="H606" s="22" t="s">
        <v>3534</v>
      </c>
    </row>
    <row r="607" s="2" customFormat="1" ht="20" customHeight="1" spans="1:8">
      <c r="A607" s="22">
        <v>603</v>
      </c>
      <c r="B607" s="23" t="s">
        <v>3553</v>
      </c>
      <c r="C607" s="21" t="s">
        <v>1968</v>
      </c>
      <c r="D607" s="45">
        <v>4.61</v>
      </c>
      <c r="E607" s="45">
        <v>4.61</v>
      </c>
      <c r="F607" s="45">
        <v>179.53</v>
      </c>
      <c r="G607" s="45">
        <v>827.63</v>
      </c>
      <c r="H607" s="22" t="s">
        <v>3534</v>
      </c>
    </row>
    <row r="608" s="2" customFormat="1" ht="20" customHeight="1" spans="1:8">
      <c r="A608" s="22">
        <v>604</v>
      </c>
      <c r="B608" s="23" t="s">
        <v>3554</v>
      </c>
      <c r="C608" s="21" t="s">
        <v>1968</v>
      </c>
      <c r="D608" s="45">
        <v>7.09</v>
      </c>
      <c r="E608" s="45">
        <v>7.09</v>
      </c>
      <c r="F608" s="45">
        <v>179.53</v>
      </c>
      <c r="G608" s="45">
        <v>1272.87</v>
      </c>
      <c r="H608" s="22" t="s">
        <v>3534</v>
      </c>
    </row>
    <row r="609" s="2" customFormat="1" ht="20" customHeight="1" spans="1:8">
      <c r="A609" s="22">
        <v>605</v>
      </c>
      <c r="B609" s="23" t="s">
        <v>1925</v>
      </c>
      <c r="C609" s="21" t="s">
        <v>1883</v>
      </c>
      <c r="D609" s="45">
        <v>1.18</v>
      </c>
      <c r="E609" s="45">
        <v>1.18</v>
      </c>
      <c r="F609" s="45">
        <v>179.53</v>
      </c>
      <c r="G609" s="45">
        <v>211.85</v>
      </c>
      <c r="H609" s="22" t="s">
        <v>3534</v>
      </c>
    </row>
    <row r="610" s="2" customFormat="1" ht="20" customHeight="1" spans="1:8">
      <c r="A610" s="22">
        <v>606</v>
      </c>
      <c r="B610" s="23" t="s">
        <v>3555</v>
      </c>
      <c r="C610" s="21" t="s">
        <v>1914</v>
      </c>
      <c r="D610" s="45">
        <v>3.22</v>
      </c>
      <c r="E610" s="45">
        <v>3.22</v>
      </c>
      <c r="F610" s="45">
        <v>179.53</v>
      </c>
      <c r="G610" s="45">
        <v>578.09</v>
      </c>
      <c r="H610" s="22" t="s">
        <v>3534</v>
      </c>
    </row>
    <row r="611" s="2" customFormat="1" ht="20" customHeight="1" spans="1:8">
      <c r="A611" s="22">
        <v>607</v>
      </c>
      <c r="B611" s="23" t="s">
        <v>3149</v>
      </c>
      <c r="C611" s="21" t="s">
        <v>1898</v>
      </c>
      <c r="D611" s="45">
        <v>3.41</v>
      </c>
      <c r="E611" s="45">
        <v>3.41</v>
      </c>
      <c r="F611" s="45">
        <v>179.53</v>
      </c>
      <c r="G611" s="45">
        <v>612.2</v>
      </c>
      <c r="H611" s="22" t="s">
        <v>3534</v>
      </c>
    </row>
    <row r="612" s="2" customFormat="1" ht="20" customHeight="1" spans="1:8">
      <c r="A612" s="22">
        <v>608</v>
      </c>
      <c r="B612" s="23" t="s">
        <v>3556</v>
      </c>
      <c r="C612" s="21" t="s">
        <v>1898</v>
      </c>
      <c r="D612" s="45">
        <v>5.09</v>
      </c>
      <c r="E612" s="45">
        <v>5.09</v>
      </c>
      <c r="F612" s="45">
        <v>179.53</v>
      </c>
      <c r="G612" s="45">
        <v>913.81</v>
      </c>
      <c r="H612" s="22" t="s">
        <v>3534</v>
      </c>
    </row>
    <row r="613" s="2" customFormat="1" ht="20" customHeight="1" spans="1:8">
      <c r="A613" s="22">
        <v>609</v>
      </c>
      <c r="B613" s="23" t="s">
        <v>3557</v>
      </c>
      <c r="C613" s="21" t="s">
        <v>1954</v>
      </c>
      <c r="D613" s="45">
        <v>0.35</v>
      </c>
      <c r="E613" s="45">
        <v>0.35</v>
      </c>
      <c r="F613" s="45">
        <v>179.53</v>
      </c>
      <c r="G613" s="45">
        <v>62.84</v>
      </c>
      <c r="H613" s="22" t="s">
        <v>3534</v>
      </c>
    </row>
    <row r="614" s="2" customFormat="1" ht="20" customHeight="1" spans="1:8">
      <c r="A614" s="22">
        <v>610</v>
      </c>
      <c r="B614" s="23" t="s">
        <v>3558</v>
      </c>
      <c r="C614" s="21" t="s">
        <v>1880</v>
      </c>
      <c r="D614" s="45">
        <v>1.55</v>
      </c>
      <c r="E614" s="45">
        <v>1.55</v>
      </c>
      <c r="F614" s="45">
        <v>179.53</v>
      </c>
      <c r="G614" s="45">
        <v>278.27</v>
      </c>
      <c r="H614" s="22" t="s">
        <v>3534</v>
      </c>
    </row>
    <row r="615" s="2" customFormat="1" ht="20" customHeight="1" spans="1:8">
      <c r="A615" s="22">
        <v>611</v>
      </c>
      <c r="B615" s="23" t="s">
        <v>2138</v>
      </c>
      <c r="C615" s="21" t="s">
        <v>1888</v>
      </c>
      <c r="D615" s="45">
        <v>6.64</v>
      </c>
      <c r="E615" s="45">
        <v>6.64</v>
      </c>
      <c r="F615" s="45">
        <v>179.53</v>
      </c>
      <c r="G615" s="45">
        <v>1192.08</v>
      </c>
      <c r="H615" s="22" t="s">
        <v>3534</v>
      </c>
    </row>
    <row r="616" s="2" customFormat="1" ht="20" customHeight="1" spans="1:8">
      <c r="A616" s="22">
        <v>612</v>
      </c>
      <c r="B616" s="23" t="s">
        <v>2555</v>
      </c>
      <c r="C616" s="21" t="s">
        <v>2042</v>
      </c>
      <c r="D616" s="45">
        <v>0.77</v>
      </c>
      <c r="E616" s="45">
        <v>0.77</v>
      </c>
      <c r="F616" s="45">
        <v>179.53</v>
      </c>
      <c r="G616" s="45">
        <v>138.24</v>
      </c>
      <c r="H616" s="22" t="s">
        <v>3534</v>
      </c>
    </row>
    <row r="617" s="2" customFormat="1" ht="20" customHeight="1" spans="1:8">
      <c r="A617" s="22">
        <v>613</v>
      </c>
      <c r="B617" s="23" t="s">
        <v>3559</v>
      </c>
      <c r="C617" s="21" t="s">
        <v>1864</v>
      </c>
      <c r="D617" s="45">
        <v>2.86</v>
      </c>
      <c r="E617" s="45">
        <v>2.86</v>
      </c>
      <c r="F617" s="45">
        <v>179.53</v>
      </c>
      <c r="G617" s="45">
        <v>513.46</v>
      </c>
      <c r="H617" s="22" t="s">
        <v>3534</v>
      </c>
    </row>
    <row r="618" s="2" customFormat="1" ht="20" customHeight="1" spans="1:8">
      <c r="A618" s="22">
        <v>614</v>
      </c>
      <c r="B618" s="23" t="s">
        <v>3560</v>
      </c>
      <c r="C618" s="21" t="s">
        <v>1922</v>
      </c>
      <c r="D618" s="45">
        <v>3.22</v>
      </c>
      <c r="E618" s="45">
        <v>3.22</v>
      </c>
      <c r="F618" s="45">
        <v>179.53</v>
      </c>
      <c r="G618" s="45">
        <v>578.09</v>
      </c>
      <c r="H618" s="22" t="s">
        <v>3534</v>
      </c>
    </row>
    <row r="619" s="2" customFormat="1" ht="20" customHeight="1" spans="1:8">
      <c r="A619" s="22">
        <v>615</v>
      </c>
      <c r="B619" s="23" t="s">
        <v>3561</v>
      </c>
      <c r="C619" s="21" t="s">
        <v>1929</v>
      </c>
      <c r="D619" s="45">
        <v>5.24</v>
      </c>
      <c r="E619" s="45">
        <v>5.24</v>
      </c>
      <c r="F619" s="45">
        <v>179.53</v>
      </c>
      <c r="G619" s="45">
        <v>940.74</v>
      </c>
      <c r="H619" s="22" t="s">
        <v>3534</v>
      </c>
    </row>
    <row r="620" s="2" customFormat="1" ht="20" customHeight="1" spans="1:8">
      <c r="A620" s="22">
        <v>616</v>
      </c>
      <c r="B620" s="23" t="s">
        <v>2453</v>
      </c>
      <c r="C620" s="21" t="s">
        <v>1929</v>
      </c>
      <c r="D620" s="45">
        <v>4.61</v>
      </c>
      <c r="E620" s="45">
        <v>4.61</v>
      </c>
      <c r="F620" s="45">
        <v>179.53</v>
      </c>
      <c r="G620" s="45">
        <v>827.63</v>
      </c>
      <c r="H620" s="22" t="s">
        <v>3534</v>
      </c>
    </row>
    <row r="621" s="2" customFormat="1" ht="20" customHeight="1" spans="1:8">
      <c r="A621" s="22">
        <v>617</v>
      </c>
      <c r="B621" s="23" t="s">
        <v>3562</v>
      </c>
      <c r="C621" s="21" t="s">
        <v>1890</v>
      </c>
      <c r="D621" s="45">
        <v>2.86</v>
      </c>
      <c r="E621" s="45">
        <v>2.86</v>
      </c>
      <c r="F621" s="45">
        <v>179.53</v>
      </c>
      <c r="G621" s="45">
        <v>513.46</v>
      </c>
      <c r="H621" s="22" t="s">
        <v>3534</v>
      </c>
    </row>
    <row r="622" s="2" customFormat="1" ht="20" customHeight="1" spans="1:8">
      <c r="A622" s="22">
        <v>618</v>
      </c>
      <c r="B622" s="23" t="s">
        <v>3563</v>
      </c>
      <c r="C622" s="21" t="s">
        <v>1888</v>
      </c>
      <c r="D622" s="45">
        <v>3.91</v>
      </c>
      <c r="E622" s="45">
        <v>3.91</v>
      </c>
      <c r="F622" s="45">
        <v>179.53</v>
      </c>
      <c r="G622" s="45">
        <v>701.96</v>
      </c>
      <c r="H622" s="22" t="s">
        <v>3534</v>
      </c>
    </row>
    <row r="623" s="2" customFormat="1" ht="20" customHeight="1" spans="1:8">
      <c r="A623" s="22">
        <v>619</v>
      </c>
      <c r="B623" s="23" t="s">
        <v>3564</v>
      </c>
      <c r="C623" s="21" t="s">
        <v>1883</v>
      </c>
      <c r="D623" s="45">
        <v>5.09</v>
      </c>
      <c r="E623" s="45">
        <v>5.09</v>
      </c>
      <c r="F623" s="45">
        <v>179.53</v>
      </c>
      <c r="G623" s="45">
        <v>913.81</v>
      </c>
      <c r="H623" s="22" t="s">
        <v>3534</v>
      </c>
    </row>
    <row r="624" s="2" customFormat="1" ht="20" customHeight="1" spans="1:8">
      <c r="A624" s="22">
        <v>620</v>
      </c>
      <c r="B624" s="23" t="s">
        <v>3565</v>
      </c>
      <c r="C624" s="21" t="s">
        <v>1922</v>
      </c>
      <c r="D624" s="45">
        <v>4.63</v>
      </c>
      <c r="E624" s="45">
        <v>4.63</v>
      </c>
      <c r="F624" s="45">
        <v>179.53</v>
      </c>
      <c r="G624" s="45">
        <v>831.22</v>
      </c>
      <c r="H624" s="22" t="s">
        <v>3534</v>
      </c>
    </row>
    <row r="625" s="2" customFormat="1" ht="20" customHeight="1" spans="1:8">
      <c r="A625" s="22">
        <v>621</v>
      </c>
      <c r="B625" s="23" t="s">
        <v>3566</v>
      </c>
      <c r="C625" s="21" t="s">
        <v>1914</v>
      </c>
      <c r="D625" s="45">
        <v>4.65</v>
      </c>
      <c r="E625" s="45">
        <v>4.65</v>
      </c>
      <c r="F625" s="45">
        <v>179.53</v>
      </c>
      <c r="G625" s="45">
        <v>834.81</v>
      </c>
      <c r="H625" s="22" t="s">
        <v>3534</v>
      </c>
    </row>
    <row r="626" s="2" customFormat="1" ht="20" customHeight="1" spans="1:8">
      <c r="A626" s="22">
        <v>622</v>
      </c>
      <c r="B626" s="23" t="s">
        <v>3567</v>
      </c>
      <c r="C626" s="21" t="s">
        <v>1890</v>
      </c>
      <c r="D626" s="45">
        <v>3.19</v>
      </c>
      <c r="E626" s="45">
        <v>3.19</v>
      </c>
      <c r="F626" s="45">
        <v>179.53</v>
      </c>
      <c r="G626" s="45">
        <v>572.7</v>
      </c>
      <c r="H626" s="22" t="s">
        <v>3534</v>
      </c>
    </row>
    <row r="627" s="2" customFormat="1" ht="20" customHeight="1" spans="1:8">
      <c r="A627" s="22">
        <v>623</v>
      </c>
      <c r="B627" s="23" t="s">
        <v>3568</v>
      </c>
      <c r="C627" s="21" t="s">
        <v>1903</v>
      </c>
      <c r="D627" s="45">
        <v>6.26</v>
      </c>
      <c r="E627" s="45">
        <v>6.26</v>
      </c>
      <c r="F627" s="45">
        <v>179.53</v>
      </c>
      <c r="G627" s="45">
        <v>1123.86</v>
      </c>
      <c r="H627" s="22" t="s">
        <v>3534</v>
      </c>
    </row>
    <row r="628" s="2" customFormat="1" ht="20" customHeight="1" spans="1:8">
      <c r="A628" s="22">
        <v>624</v>
      </c>
      <c r="B628" s="23" t="s">
        <v>3569</v>
      </c>
      <c r="C628" s="21" t="s">
        <v>1890</v>
      </c>
      <c r="D628" s="45">
        <v>4.48</v>
      </c>
      <c r="E628" s="45">
        <v>4.48</v>
      </c>
      <c r="F628" s="45">
        <v>179.53</v>
      </c>
      <c r="G628" s="45">
        <v>804.29</v>
      </c>
      <c r="H628" s="22" t="s">
        <v>3534</v>
      </c>
    </row>
    <row r="629" s="2" customFormat="1" ht="20" customHeight="1" spans="1:8">
      <c r="A629" s="22">
        <v>625</v>
      </c>
      <c r="B629" s="23" t="s">
        <v>3570</v>
      </c>
      <c r="C629" s="21" t="s">
        <v>1903</v>
      </c>
      <c r="D629" s="45">
        <v>5.01</v>
      </c>
      <c r="E629" s="45">
        <v>5.01</v>
      </c>
      <c r="F629" s="45">
        <v>179.53</v>
      </c>
      <c r="G629" s="45">
        <v>899.45</v>
      </c>
      <c r="H629" s="22" t="s">
        <v>3534</v>
      </c>
    </row>
    <row r="630" s="2" customFormat="1" ht="20" customHeight="1" spans="1:8">
      <c r="A630" s="22">
        <v>626</v>
      </c>
      <c r="B630" s="23" t="s">
        <v>3571</v>
      </c>
      <c r="C630" s="21" t="s">
        <v>2619</v>
      </c>
      <c r="D630" s="45">
        <v>5.97</v>
      </c>
      <c r="E630" s="45">
        <v>5.97</v>
      </c>
      <c r="F630" s="45">
        <v>179.53</v>
      </c>
      <c r="G630" s="45">
        <v>1071.79</v>
      </c>
      <c r="H630" s="22" t="s">
        <v>3534</v>
      </c>
    </row>
    <row r="631" s="2" customFormat="1" ht="20" customHeight="1" spans="1:8">
      <c r="A631" s="22">
        <v>627</v>
      </c>
      <c r="B631" s="23" t="s">
        <v>2471</v>
      </c>
      <c r="C631" s="21" t="s">
        <v>1866</v>
      </c>
      <c r="D631" s="45">
        <v>4.43</v>
      </c>
      <c r="E631" s="45">
        <v>4.43</v>
      </c>
      <c r="F631" s="45">
        <v>179.53</v>
      </c>
      <c r="G631" s="45">
        <v>795.32</v>
      </c>
      <c r="H631" s="22" t="s">
        <v>3534</v>
      </c>
    </row>
    <row r="632" s="2" customFormat="1" ht="20" customHeight="1" spans="1:8">
      <c r="A632" s="22">
        <v>628</v>
      </c>
      <c r="B632" s="23" t="s">
        <v>3572</v>
      </c>
      <c r="C632" s="21" t="s">
        <v>1888</v>
      </c>
      <c r="D632" s="45">
        <v>4.8</v>
      </c>
      <c r="E632" s="45">
        <v>4.8</v>
      </c>
      <c r="F632" s="45">
        <v>179.53</v>
      </c>
      <c r="G632" s="45">
        <v>861.74</v>
      </c>
      <c r="H632" s="22" t="s">
        <v>3534</v>
      </c>
    </row>
    <row r="633" s="2" customFormat="1" ht="20" customHeight="1" spans="1:8">
      <c r="A633" s="22">
        <v>629</v>
      </c>
      <c r="B633" s="23" t="s">
        <v>3573</v>
      </c>
      <c r="C633" s="21" t="s">
        <v>1857</v>
      </c>
      <c r="D633" s="45">
        <v>5.66</v>
      </c>
      <c r="E633" s="45">
        <v>5.66</v>
      </c>
      <c r="F633" s="45">
        <v>179.53</v>
      </c>
      <c r="G633" s="45">
        <v>1016.14</v>
      </c>
      <c r="H633" s="22" t="s">
        <v>3534</v>
      </c>
    </row>
    <row r="634" s="2" customFormat="1" ht="20" customHeight="1" spans="1:8">
      <c r="A634" s="22">
        <v>630</v>
      </c>
      <c r="B634" s="23" t="s">
        <v>3574</v>
      </c>
      <c r="C634" s="21" t="s">
        <v>1929</v>
      </c>
      <c r="D634" s="45">
        <v>5.49</v>
      </c>
      <c r="E634" s="45">
        <v>5.49</v>
      </c>
      <c r="F634" s="45">
        <v>179.53</v>
      </c>
      <c r="G634" s="45">
        <v>985.62</v>
      </c>
      <c r="H634" s="22" t="s">
        <v>3534</v>
      </c>
    </row>
    <row r="635" s="2" customFormat="1" ht="20" customHeight="1" spans="1:8">
      <c r="A635" s="22">
        <v>631</v>
      </c>
      <c r="B635" s="23" t="s">
        <v>3575</v>
      </c>
      <c r="C635" s="21" t="s">
        <v>1888</v>
      </c>
      <c r="D635" s="45">
        <v>3.84</v>
      </c>
      <c r="E635" s="45">
        <v>3.84</v>
      </c>
      <c r="F635" s="45">
        <v>179.53</v>
      </c>
      <c r="G635" s="45">
        <v>689.4</v>
      </c>
      <c r="H635" s="22" t="s">
        <v>3534</v>
      </c>
    </row>
    <row r="636" s="2" customFormat="1" ht="20" customHeight="1" spans="1:8">
      <c r="A636" s="22">
        <v>632</v>
      </c>
      <c r="B636" s="23" t="s">
        <v>3576</v>
      </c>
      <c r="C636" s="21" t="s">
        <v>1894</v>
      </c>
      <c r="D636" s="45">
        <v>5.63</v>
      </c>
      <c r="E636" s="45">
        <v>5.63</v>
      </c>
      <c r="F636" s="45">
        <v>179.53</v>
      </c>
      <c r="G636" s="45">
        <v>1010.75</v>
      </c>
      <c r="H636" s="22" t="s">
        <v>3534</v>
      </c>
    </row>
    <row r="637" s="2" customFormat="1" ht="20" customHeight="1" spans="1:8">
      <c r="A637" s="22">
        <v>633</v>
      </c>
      <c r="B637" s="23" t="s">
        <v>3577</v>
      </c>
      <c r="C637" s="21" t="s">
        <v>2115</v>
      </c>
      <c r="D637" s="45">
        <v>3.75</v>
      </c>
      <c r="E637" s="45">
        <v>3.75</v>
      </c>
      <c r="F637" s="45">
        <v>179.53</v>
      </c>
      <c r="G637" s="45">
        <v>673.24</v>
      </c>
      <c r="H637" s="22" t="s">
        <v>3534</v>
      </c>
    </row>
    <row r="638" s="2" customFormat="1" ht="20" customHeight="1" spans="1:8">
      <c r="A638" s="22">
        <v>634</v>
      </c>
      <c r="B638" s="23" t="s">
        <v>3578</v>
      </c>
      <c r="C638" s="21" t="s">
        <v>1945</v>
      </c>
      <c r="D638" s="45">
        <v>8.15</v>
      </c>
      <c r="E638" s="45">
        <v>8.15</v>
      </c>
      <c r="F638" s="45">
        <v>179.53</v>
      </c>
      <c r="G638" s="45">
        <v>1463.17</v>
      </c>
      <c r="H638" s="22" t="s">
        <v>3579</v>
      </c>
    </row>
    <row r="639" s="2" customFormat="1" ht="20" customHeight="1" spans="1:8">
      <c r="A639" s="22">
        <v>635</v>
      </c>
      <c r="B639" s="23" t="s">
        <v>3580</v>
      </c>
      <c r="C639" s="21" t="s">
        <v>2264</v>
      </c>
      <c r="D639" s="45">
        <v>0.73</v>
      </c>
      <c r="E639" s="45">
        <v>0.73</v>
      </c>
      <c r="F639" s="45">
        <v>179.53</v>
      </c>
      <c r="G639" s="45">
        <v>131.06</v>
      </c>
      <c r="H639" s="22" t="s">
        <v>3579</v>
      </c>
    </row>
    <row r="640" s="2" customFormat="1" ht="20" customHeight="1" spans="1:8">
      <c r="A640" s="22">
        <v>636</v>
      </c>
      <c r="B640" s="23" t="s">
        <v>3581</v>
      </c>
      <c r="C640" s="21" t="s">
        <v>1876</v>
      </c>
      <c r="D640" s="45">
        <v>2.46</v>
      </c>
      <c r="E640" s="45">
        <v>2.46</v>
      </c>
      <c r="F640" s="45">
        <v>179.53</v>
      </c>
      <c r="G640" s="45">
        <v>441.64</v>
      </c>
      <c r="H640" s="22" t="s">
        <v>3579</v>
      </c>
    </row>
    <row r="641" s="2" customFormat="1" ht="20" customHeight="1" spans="1:8">
      <c r="A641" s="22">
        <v>637</v>
      </c>
      <c r="B641" s="23" t="s">
        <v>2165</v>
      </c>
      <c r="C641" s="21" t="s">
        <v>3451</v>
      </c>
      <c r="D641" s="45">
        <v>5.73</v>
      </c>
      <c r="E641" s="45">
        <v>5.73</v>
      </c>
      <c r="F641" s="45">
        <v>179.53</v>
      </c>
      <c r="G641" s="45">
        <v>1028.71</v>
      </c>
      <c r="H641" s="22" t="s">
        <v>3579</v>
      </c>
    </row>
    <row r="642" s="2" customFormat="1" ht="20" customHeight="1" spans="1:8">
      <c r="A642" s="22">
        <v>638</v>
      </c>
      <c r="B642" s="23" t="s">
        <v>3582</v>
      </c>
      <c r="C642" s="21" t="s">
        <v>1995</v>
      </c>
      <c r="D642" s="45">
        <v>6.02</v>
      </c>
      <c r="E642" s="45">
        <v>6.02</v>
      </c>
      <c r="F642" s="45">
        <v>179.53</v>
      </c>
      <c r="G642" s="45">
        <v>1080.77</v>
      </c>
      <c r="H642" s="22" t="s">
        <v>3579</v>
      </c>
    </row>
    <row r="643" s="2" customFormat="1" ht="20" customHeight="1" spans="1:8">
      <c r="A643" s="22">
        <v>639</v>
      </c>
      <c r="B643" s="23" t="s">
        <v>2289</v>
      </c>
      <c r="C643" s="21" t="s">
        <v>1898</v>
      </c>
      <c r="D643" s="45">
        <v>4.75</v>
      </c>
      <c r="E643" s="45">
        <v>4.75</v>
      </c>
      <c r="F643" s="45">
        <v>179.53</v>
      </c>
      <c r="G643" s="45">
        <v>852.77</v>
      </c>
      <c r="H643" s="22" t="s">
        <v>3579</v>
      </c>
    </row>
    <row r="644" s="2" customFormat="1" ht="20" customHeight="1" spans="1:8">
      <c r="A644" s="22">
        <v>640</v>
      </c>
      <c r="B644" s="23" t="s">
        <v>3583</v>
      </c>
      <c r="C644" s="21" t="s">
        <v>1857</v>
      </c>
      <c r="D644" s="45">
        <v>2.3</v>
      </c>
      <c r="E644" s="45">
        <v>2.3</v>
      </c>
      <c r="F644" s="45">
        <v>179.53</v>
      </c>
      <c r="G644" s="45">
        <v>412.92</v>
      </c>
      <c r="H644" s="22" t="s">
        <v>3579</v>
      </c>
    </row>
    <row r="645" s="2" customFormat="1" ht="20" customHeight="1" spans="1:8">
      <c r="A645" s="22">
        <v>641</v>
      </c>
      <c r="B645" s="23" t="s">
        <v>3584</v>
      </c>
      <c r="C645" s="21" t="s">
        <v>1898</v>
      </c>
      <c r="D645" s="45">
        <v>6.41</v>
      </c>
      <c r="E645" s="45">
        <v>6.41</v>
      </c>
      <c r="F645" s="45">
        <v>179.53</v>
      </c>
      <c r="G645" s="45">
        <v>1150.79</v>
      </c>
      <c r="H645" s="22" t="s">
        <v>3579</v>
      </c>
    </row>
    <row r="646" s="2" customFormat="1" ht="20" customHeight="1" spans="1:8">
      <c r="A646" s="22">
        <v>642</v>
      </c>
      <c r="B646" s="23" t="s">
        <v>3585</v>
      </c>
      <c r="C646" s="21" t="s">
        <v>1945</v>
      </c>
      <c r="D646" s="45">
        <v>4.85</v>
      </c>
      <c r="E646" s="45">
        <v>4.85</v>
      </c>
      <c r="F646" s="45">
        <v>179.53</v>
      </c>
      <c r="G646" s="45">
        <v>870.72</v>
      </c>
      <c r="H646" s="22" t="s">
        <v>3579</v>
      </c>
    </row>
    <row r="647" s="2" customFormat="1" ht="20" customHeight="1" spans="1:8">
      <c r="A647" s="22">
        <v>643</v>
      </c>
      <c r="B647" s="23" t="s">
        <v>3586</v>
      </c>
      <c r="C647" s="21" t="s">
        <v>1903</v>
      </c>
      <c r="D647" s="45">
        <v>1.45</v>
      </c>
      <c r="E647" s="45">
        <v>1.45</v>
      </c>
      <c r="F647" s="45">
        <v>179.53</v>
      </c>
      <c r="G647" s="45">
        <v>260.32</v>
      </c>
      <c r="H647" s="22" t="s">
        <v>3579</v>
      </c>
    </row>
    <row r="648" s="2" customFormat="1" ht="20" customHeight="1" spans="1:8">
      <c r="A648" s="22">
        <v>644</v>
      </c>
      <c r="B648" s="23" t="s">
        <v>3587</v>
      </c>
      <c r="C648" s="21" t="s">
        <v>1956</v>
      </c>
      <c r="D648" s="45">
        <v>2.55</v>
      </c>
      <c r="E648" s="45">
        <v>2.55</v>
      </c>
      <c r="F648" s="45">
        <v>179.53</v>
      </c>
      <c r="G648" s="45">
        <v>457.8</v>
      </c>
      <c r="H648" s="22" t="s">
        <v>3579</v>
      </c>
    </row>
    <row r="649" s="2" customFormat="1" ht="20" customHeight="1" spans="1:8">
      <c r="A649" s="22">
        <v>645</v>
      </c>
      <c r="B649" s="23" t="s">
        <v>3416</v>
      </c>
      <c r="C649" s="21" t="s">
        <v>1914</v>
      </c>
      <c r="D649" s="45">
        <v>5.87</v>
      </c>
      <c r="E649" s="45">
        <v>5.87</v>
      </c>
      <c r="F649" s="45">
        <v>179.53</v>
      </c>
      <c r="G649" s="45">
        <v>1053.84</v>
      </c>
      <c r="H649" s="22" t="s">
        <v>3579</v>
      </c>
    </row>
    <row r="650" s="2" customFormat="1" ht="20" customHeight="1" spans="1:8">
      <c r="A650" s="22">
        <v>646</v>
      </c>
      <c r="B650" s="23" t="s">
        <v>3588</v>
      </c>
      <c r="C650" s="21" t="s">
        <v>1898</v>
      </c>
      <c r="D650" s="45">
        <v>0.64</v>
      </c>
      <c r="E650" s="45">
        <v>0.64</v>
      </c>
      <c r="F650" s="45">
        <v>179.53</v>
      </c>
      <c r="G650" s="45">
        <v>114.9</v>
      </c>
      <c r="H650" s="22" t="s">
        <v>3579</v>
      </c>
    </row>
    <row r="651" s="2" customFormat="1" ht="20" customHeight="1" spans="1:8">
      <c r="A651" s="22">
        <v>647</v>
      </c>
      <c r="B651" s="23" t="s">
        <v>3589</v>
      </c>
      <c r="C651" s="21" t="s">
        <v>1956</v>
      </c>
      <c r="D651" s="45">
        <v>0.57</v>
      </c>
      <c r="E651" s="45">
        <v>0.57</v>
      </c>
      <c r="F651" s="45">
        <v>179.53</v>
      </c>
      <c r="G651" s="45">
        <v>102.33</v>
      </c>
      <c r="H651" s="22" t="s">
        <v>3579</v>
      </c>
    </row>
    <row r="652" s="2" customFormat="1" ht="20" customHeight="1" spans="1:8">
      <c r="A652" s="22">
        <v>648</v>
      </c>
      <c r="B652" s="23" t="s">
        <v>3590</v>
      </c>
      <c r="C652" s="21" t="s">
        <v>1956</v>
      </c>
      <c r="D652" s="45">
        <v>0.65</v>
      </c>
      <c r="E652" s="45">
        <v>0.65</v>
      </c>
      <c r="F652" s="45">
        <v>179.53</v>
      </c>
      <c r="G652" s="45">
        <v>116.69</v>
      </c>
      <c r="H652" s="22" t="s">
        <v>3579</v>
      </c>
    </row>
    <row r="653" s="2" customFormat="1" ht="20" customHeight="1" spans="1:8">
      <c r="A653" s="22">
        <v>649</v>
      </c>
      <c r="B653" s="23" t="s">
        <v>3591</v>
      </c>
      <c r="C653" s="21" t="s">
        <v>1914</v>
      </c>
      <c r="D653" s="45">
        <v>7.1</v>
      </c>
      <c r="E653" s="45">
        <v>7.1</v>
      </c>
      <c r="F653" s="45">
        <v>179.53</v>
      </c>
      <c r="G653" s="45">
        <v>1274.66</v>
      </c>
      <c r="H653" s="22" t="s">
        <v>3579</v>
      </c>
    </row>
    <row r="654" s="2" customFormat="1" ht="20" customHeight="1" spans="1:8">
      <c r="A654" s="22">
        <v>650</v>
      </c>
      <c r="B654" s="23" t="s">
        <v>3592</v>
      </c>
      <c r="C654" s="21" t="s">
        <v>1945</v>
      </c>
      <c r="D654" s="45">
        <v>6.14</v>
      </c>
      <c r="E654" s="45">
        <v>6.14</v>
      </c>
      <c r="F654" s="45">
        <v>179.53</v>
      </c>
      <c r="G654" s="45">
        <v>1102.31</v>
      </c>
      <c r="H654" s="22" t="s">
        <v>3579</v>
      </c>
    </row>
    <row r="655" s="2" customFormat="1" ht="20" customHeight="1" spans="1:8">
      <c r="A655" s="22">
        <v>651</v>
      </c>
      <c r="B655" s="23" t="s">
        <v>3593</v>
      </c>
      <c r="C655" s="21" t="s">
        <v>1956</v>
      </c>
      <c r="D655" s="45">
        <v>6.15</v>
      </c>
      <c r="E655" s="45">
        <v>6.15</v>
      </c>
      <c r="F655" s="45">
        <v>179.53</v>
      </c>
      <c r="G655" s="45">
        <v>1104.11</v>
      </c>
      <c r="H655" s="22" t="s">
        <v>3579</v>
      </c>
    </row>
    <row r="656" s="2" customFormat="1" ht="20" customHeight="1" spans="1:8">
      <c r="A656" s="22">
        <v>652</v>
      </c>
      <c r="B656" s="23" t="s">
        <v>2367</v>
      </c>
      <c r="C656" s="21" t="s">
        <v>1935</v>
      </c>
      <c r="D656" s="45">
        <v>8.39</v>
      </c>
      <c r="E656" s="45">
        <v>8.39</v>
      </c>
      <c r="F656" s="45">
        <v>179.53</v>
      </c>
      <c r="G656" s="45">
        <v>1506.26</v>
      </c>
      <c r="H656" s="22" t="s">
        <v>3579</v>
      </c>
    </row>
    <row r="657" s="2" customFormat="1" ht="20" customHeight="1" spans="1:8">
      <c r="A657" s="22">
        <v>653</v>
      </c>
      <c r="B657" s="23" t="s">
        <v>3594</v>
      </c>
      <c r="C657" s="21" t="s">
        <v>3529</v>
      </c>
      <c r="D657" s="45">
        <v>3.7</v>
      </c>
      <c r="E657" s="45">
        <v>3.7</v>
      </c>
      <c r="F657" s="45">
        <v>179.53</v>
      </c>
      <c r="G657" s="45">
        <v>664.26</v>
      </c>
      <c r="H657" s="22" t="s">
        <v>3579</v>
      </c>
    </row>
    <row r="658" s="2" customFormat="1" ht="20" customHeight="1" spans="1:8">
      <c r="A658" s="22">
        <v>654</v>
      </c>
      <c r="B658" s="23" t="s">
        <v>3595</v>
      </c>
      <c r="C658" s="21" t="s">
        <v>1945</v>
      </c>
      <c r="D658" s="45">
        <v>2.55</v>
      </c>
      <c r="E658" s="45">
        <v>2.55</v>
      </c>
      <c r="F658" s="45">
        <v>179.53</v>
      </c>
      <c r="G658" s="45">
        <v>457.8</v>
      </c>
      <c r="H658" s="22" t="s">
        <v>3579</v>
      </c>
    </row>
    <row r="659" s="2" customFormat="1" ht="20" customHeight="1" spans="1:8">
      <c r="A659" s="22">
        <v>655</v>
      </c>
      <c r="B659" s="23" t="s">
        <v>3596</v>
      </c>
      <c r="C659" s="21" t="s">
        <v>1888</v>
      </c>
      <c r="D659" s="45">
        <v>4.59</v>
      </c>
      <c r="E659" s="45">
        <v>4.59</v>
      </c>
      <c r="F659" s="45">
        <v>179.53</v>
      </c>
      <c r="G659" s="45">
        <v>824.04</v>
      </c>
      <c r="H659" s="22" t="s">
        <v>3579</v>
      </c>
    </row>
    <row r="660" s="2" customFormat="1" ht="20" customHeight="1" spans="1:8">
      <c r="A660" s="22">
        <v>656</v>
      </c>
      <c r="B660" s="23" t="s">
        <v>3597</v>
      </c>
      <c r="C660" s="21" t="s">
        <v>1880</v>
      </c>
      <c r="D660" s="45">
        <v>5.84</v>
      </c>
      <c r="E660" s="45">
        <v>5.84</v>
      </c>
      <c r="F660" s="45">
        <v>179.53</v>
      </c>
      <c r="G660" s="45">
        <v>1048.46</v>
      </c>
      <c r="H660" s="22" t="s">
        <v>3579</v>
      </c>
    </row>
    <row r="661" s="2" customFormat="1" ht="20" customHeight="1" spans="1:8">
      <c r="A661" s="22">
        <v>657</v>
      </c>
      <c r="B661" s="23" t="s">
        <v>3598</v>
      </c>
      <c r="C661" s="21" t="s">
        <v>1986</v>
      </c>
      <c r="D661" s="45">
        <v>0.97</v>
      </c>
      <c r="E661" s="45">
        <v>0.97</v>
      </c>
      <c r="F661" s="45">
        <v>179.53</v>
      </c>
      <c r="G661" s="45">
        <v>174.14</v>
      </c>
      <c r="H661" s="22" t="s">
        <v>3579</v>
      </c>
    </row>
    <row r="662" s="2" customFormat="1" ht="20" customHeight="1" spans="1:8">
      <c r="A662" s="22">
        <v>658</v>
      </c>
      <c r="B662" s="23" t="s">
        <v>3599</v>
      </c>
      <c r="C662" s="21" t="s">
        <v>1888</v>
      </c>
      <c r="D662" s="45">
        <v>2.28</v>
      </c>
      <c r="E662" s="45">
        <v>2.28</v>
      </c>
      <c r="F662" s="45">
        <v>179.53</v>
      </c>
      <c r="G662" s="45">
        <v>409.33</v>
      </c>
      <c r="H662" s="22" t="s">
        <v>3579</v>
      </c>
    </row>
    <row r="663" s="2" customFormat="1" ht="20" customHeight="1" spans="1:8">
      <c r="A663" s="22">
        <v>659</v>
      </c>
      <c r="B663" s="23" t="s">
        <v>3600</v>
      </c>
      <c r="C663" s="21" t="s">
        <v>1857</v>
      </c>
      <c r="D663" s="45">
        <v>5.9</v>
      </c>
      <c r="E663" s="45">
        <v>5.9</v>
      </c>
      <c r="F663" s="45">
        <v>179.53</v>
      </c>
      <c r="G663" s="45">
        <v>1059.23</v>
      </c>
      <c r="H663" s="22" t="s">
        <v>3579</v>
      </c>
    </row>
    <row r="664" s="2" customFormat="1" ht="20" customHeight="1" spans="1:8">
      <c r="A664" s="22">
        <v>660</v>
      </c>
      <c r="B664" s="23" t="s">
        <v>3601</v>
      </c>
      <c r="C664" s="21" t="s">
        <v>1864</v>
      </c>
      <c r="D664" s="45">
        <v>3.59</v>
      </c>
      <c r="E664" s="45">
        <v>3.59</v>
      </c>
      <c r="F664" s="45">
        <v>179.53</v>
      </c>
      <c r="G664" s="45">
        <v>644.51</v>
      </c>
      <c r="H664" s="22" t="s">
        <v>3579</v>
      </c>
    </row>
    <row r="665" s="2" customFormat="1" ht="20" customHeight="1" spans="1:8">
      <c r="A665" s="22">
        <v>661</v>
      </c>
      <c r="B665" s="23" t="s">
        <v>3602</v>
      </c>
      <c r="C665" s="21" t="s">
        <v>1864</v>
      </c>
      <c r="D665" s="45">
        <v>5.35</v>
      </c>
      <c r="E665" s="45">
        <v>5.35</v>
      </c>
      <c r="F665" s="45">
        <v>179.53</v>
      </c>
      <c r="G665" s="45">
        <v>960.49</v>
      </c>
      <c r="H665" s="22" t="s">
        <v>3579</v>
      </c>
    </row>
    <row r="666" s="2" customFormat="1" ht="20" customHeight="1" spans="1:8">
      <c r="A666" s="22">
        <v>662</v>
      </c>
      <c r="B666" s="23" t="s">
        <v>3603</v>
      </c>
      <c r="C666" s="21" t="s">
        <v>1903</v>
      </c>
      <c r="D666" s="45">
        <v>6.44</v>
      </c>
      <c r="E666" s="45">
        <v>6.44</v>
      </c>
      <c r="F666" s="45">
        <v>179.53</v>
      </c>
      <c r="G666" s="45">
        <v>1156.17</v>
      </c>
      <c r="H666" s="22" t="s">
        <v>3579</v>
      </c>
    </row>
    <row r="667" s="2" customFormat="1" ht="20" customHeight="1" spans="1:8">
      <c r="A667" s="22">
        <v>663</v>
      </c>
      <c r="B667" s="23" t="s">
        <v>3604</v>
      </c>
      <c r="C667" s="21" t="s">
        <v>1866</v>
      </c>
      <c r="D667" s="45">
        <v>5.18</v>
      </c>
      <c r="E667" s="45">
        <v>5.18</v>
      </c>
      <c r="F667" s="45">
        <v>179.53</v>
      </c>
      <c r="G667" s="45">
        <v>929.97</v>
      </c>
      <c r="H667" s="22" t="s">
        <v>3579</v>
      </c>
    </row>
    <row r="668" s="2" customFormat="1" ht="20" customHeight="1" spans="1:8">
      <c r="A668" s="22">
        <v>664</v>
      </c>
      <c r="B668" s="23" t="s">
        <v>3495</v>
      </c>
      <c r="C668" s="21" t="s">
        <v>1903</v>
      </c>
      <c r="D668" s="45">
        <v>3.92</v>
      </c>
      <c r="E668" s="45">
        <v>3.92</v>
      </c>
      <c r="F668" s="45">
        <v>179.53</v>
      </c>
      <c r="G668" s="45">
        <v>703.76</v>
      </c>
      <c r="H668" s="22" t="s">
        <v>3579</v>
      </c>
    </row>
    <row r="669" s="2" customFormat="1" ht="20" customHeight="1" spans="1:8">
      <c r="A669" s="22">
        <v>665</v>
      </c>
      <c r="B669" s="23" t="s">
        <v>3605</v>
      </c>
      <c r="C669" s="21" t="s">
        <v>1929</v>
      </c>
      <c r="D669" s="45">
        <v>7.59</v>
      </c>
      <c r="E669" s="45">
        <v>7.59</v>
      </c>
      <c r="F669" s="45">
        <v>179.53</v>
      </c>
      <c r="G669" s="45">
        <v>1362.63</v>
      </c>
      <c r="H669" s="22" t="s">
        <v>3579</v>
      </c>
    </row>
    <row r="670" s="2" customFormat="1" ht="20" customHeight="1" spans="1:8">
      <c r="A670" s="22">
        <v>666</v>
      </c>
      <c r="B670" s="23" t="s">
        <v>3606</v>
      </c>
      <c r="C670" s="21" t="s">
        <v>1866</v>
      </c>
      <c r="D670" s="45">
        <v>3.81</v>
      </c>
      <c r="E670" s="45">
        <v>3.81</v>
      </c>
      <c r="F670" s="45">
        <v>179.53</v>
      </c>
      <c r="G670" s="45">
        <v>684.01</v>
      </c>
      <c r="H670" s="22" t="s">
        <v>3579</v>
      </c>
    </row>
    <row r="671" s="2" customFormat="1" ht="20" customHeight="1" spans="1:8">
      <c r="A671" s="22">
        <v>667</v>
      </c>
      <c r="B671" s="23" t="s">
        <v>3607</v>
      </c>
      <c r="C671" s="21" t="s">
        <v>1922</v>
      </c>
      <c r="D671" s="45">
        <v>5.14</v>
      </c>
      <c r="E671" s="45">
        <v>5.14</v>
      </c>
      <c r="F671" s="45">
        <v>179.53</v>
      </c>
      <c r="G671" s="45">
        <v>922.78</v>
      </c>
      <c r="H671" s="22" t="s">
        <v>3579</v>
      </c>
    </row>
    <row r="672" s="2" customFormat="1" ht="20" customHeight="1" spans="1:8">
      <c r="A672" s="22">
        <v>668</v>
      </c>
      <c r="B672" s="23" t="s">
        <v>3608</v>
      </c>
      <c r="C672" s="21" t="s">
        <v>1922</v>
      </c>
      <c r="D672" s="45">
        <v>3.8</v>
      </c>
      <c r="E672" s="45">
        <v>3.8</v>
      </c>
      <c r="F672" s="45">
        <v>179.53</v>
      </c>
      <c r="G672" s="45">
        <v>682.21</v>
      </c>
      <c r="H672" s="22" t="s">
        <v>3579</v>
      </c>
    </row>
    <row r="673" s="2" customFormat="1" ht="20" customHeight="1" spans="1:8">
      <c r="A673" s="22">
        <v>669</v>
      </c>
      <c r="B673" s="23" t="s">
        <v>3609</v>
      </c>
      <c r="C673" s="21" t="s">
        <v>1857</v>
      </c>
      <c r="D673" s="45">
        <v>5.55</v>
      </c>
      <c r="E673" s="45">
        <v>5.55</v>
      </c>
      <c r="F673" s="45">
        <v>179.53</v>
      </c>
      <c r="G673" s="45">
        <v>996.39</v>
      </c>
      <c r="H673" s="22" t="s">
        <v>3579</v>
      </c>
    </row>
    <row r="674" s="2" customFormat="1" ht="20" customHeight="1" spans="1:8">
      <c r="A674" s="22">
        <v>670</v>
      </c>
      <c r="B674" s="23" t="s">
        <v>3610</v>
      </c>
      <c r="C674" s="21" t="s">
        <v>1898</v>
      </c>
      <c r="D674" s="45">
        <v>5.69</v>
      </c>
      <c r="E674" s="45">
        <v>5.69</v>
      </c>
      <c r="F674" s="45">
        <v>179.53</v>
      </c>
      <c r="G674" s="45">
        <v>1021.53</v>
      </c>
      <c r="H674" s="22" t="s">
        <v>3579</v>
      </c>
    </row>
    <row r="675" s="2" customFormat="1" ht="20" customHeight="1" spans="1:8">
      <c r="A675" s="22">
        <v>671</v>
      </c>
      <c r="B675" s="23" t="s">
        <v>3611</v>
      </c>
      <c r="C675" s="21" t="s">
        <v>1956</v>
      </c>
      <c r="D675" s="45">
        <v>9.44</v>
      </c>
      <c r="E675" s="45">
        <v>9.44</v>
      </c>
      <c r="F675" s="45">
        <v>179.53</v>
      </c>
      <c r="G675" s="45">
        <v>1694.76</v>
      </c>
      <c r="H675" s="22" t="s">
        <v>3579</v>
      </c>
    </row>
    <row r="676" s="2" customFormat="1" ht="20" customHeight="1" spans="1:8">
      <c r="A676" s="22">
        <v>672</v>
      </c>
      <c r="B676" s="23" t="s">
        <v>3612</v>
      </c>
      <c r="C676" s="21" t="s">
        <v>2011</v>
      </c>
      <c r="D676" s="45">
        <v>3.8</v>
      </c>
      <c r="E676" s="45">
        <v>3.8</v>
      </c>
      <c r="F676" s="45">
        <v>179.53</v>
      </c>
      <c r="G676" s="45">
        <v>682.21</v>
      </c>
      <c r="H676" s="22" t="s">
        <v>3579</v>
      </c>
    </row>
    <row r="677" s="2" customFormat="1" ht="20" customHeight="1" spans="1:8">
      <c r="A677" s="22">
        <v>673</v>
      </c>
      <c r="B677" s="23" t="s">
        <v>3613</v>
      </c>
      <c r="C677" s="21" t="s">
        <v>1939</v>
      </c>
      <c r="D677" s="45">
        <v>5.34</v>
      </c>
      <c r="E677" s="45">
        <v>5.34</v>
      </c>
      <c r="F677" s="45">
        <v>179.53</v>
      </c>
      <c r="G677" s="45">
        <v>958.69</v>
      </c>
      <c r="H677" s="22" t="s">
        <v>3579</v>
      </c>
    </row>
    <row r="678" s="2" customFormat="1" ht="20" customHeight="1" spans="1:8">
      <c r="A678" s="22">
        <v>674</v>
      </c>
      <c r="B678" s="23" t="s">
        <v>3614</v>
      </c>
      <c r="C678" s="21" t="s">
        <v>1898</v>
      </c>
      <c r="D678" s="45">
        <v>6.58</v>
      </c>
      <c r="E678" s="45">
        <v>6.58</v>
      </c>
      <c r="F678" s="45">
        <v>179.53</v>
      </c>
      <c r="G678" s="45">
        <v>1181.31</v>
      </c>
      <c r="H678" s="22" t="s">
        <v>3579</v>
      </c>
    </row>
    <row r="679" s="2" customFormat="1" ht="20" customHeight="1" spans="1:8">
      <c r="A679" s="22">
        <v>675</v>
      </c>
      <c r="B679" s="23" t="s">
        <v>2354</v>
      </c>
      <c r="C679" s="21" t="s">
        <v>1864</v>
      </c>
      <c r="D679" s="45">
        <v>2.57</v>
      </c>
      <c r="E679" s="45">
        <v>2.57</v>
      </c>
      <c r="F679" s="45">
        <v>179.53</v>
      </c>
      <c r="G679" s="45">
        <v>461.39</v>
      </c>
      <c r="H679" s="22" t="s">
        <v>3615</v>
      </c>
    </row>
    <row r="680" s="2" customFormat="1" ht="20" customHeight="1" spans="1:8">
      <c r="A680" s="22">
        <v>676</v>
      </c>
      <c r="B680" s="23" t="s">
        <v>3616</v>
      </c>
      <c r="C680" s="21" t="s">
        <v>1929</v>
      </c>
      <c r="D680" s="45">
        <v>4.56</v>
      </c>
      <c r="E680" s="45">
        <v>4.56</v>
      </c>
      <c r="F680" s="45">
        <v>179.53</v>
      </c>
      <c r="G680" s="45">
        <v>818.66</v>
      </c>
      <c r="H680" s="22" t="s">
        <v>3615</v>
      </c>
    </row>
    <row r="681" s="2" customFormat="1" ht="20" customHeight="1" spans="1:8">
      <c r="A681" s="22">
        <v>677</v>
      </c>
      <c r="B681" s="23" t="s">
        <v>3617</v>
      </c>
      <c r="C681" s="21" t="s">
        <v>1866</v>
      </c>
      <c r="D681" s="45">
        <v>3.06</v>
      </c>
      <c r="E681" s="45">
        <v>3.06</v>
      </c>
      <c r="F681" s="45">
        <v>179.53</v>
      </c>
      <c r="G681" s="45">
        <v>549.36</v>
      </c>
      <c r="H681" s="22" t="s">
        <v>3615</v>
      </c>
    </row>
    <row r="682" s="2" customFormat="1" ht="20" customHeight="1" spans="1:8">
      <c r="A682" s="22">
        <v>678</v>
      </c>
      <c r="B682" s="23" t="s">
        <v>3618</v>
      </c>
      <c r="C682" s="21" t="s">
        <v>1956</v>
      </c>
      <c r="D682" s="45">
        <v>3.18</v>
      </c>
      <c r="E682" s="45">
        <v>3.18</v>
      </c>
      <c r="F682" s="45">
        <v>179.53</v>
      </c>
      <c r="G682" s="45">
        <v>570.91</v>
      </c>
      <c r="H682" s="22" t="s">
        <v>3615</v>
      </c>
    </row>
    <row r="683" s="2" customFormat="1" ht="20" customHeight="1" spans="1:8">
      <c r="A683" s="22">
        <v>679</v>
      </c>
      <c r="B683" s="23" t="s">
        <v>2130</v>
      </c>
      <c r="C683" s="21" t="s">
        <v>3167</v>
      </c>
      <c r="D683" s="45">
        <v>3.18</v>
      </c>
      <c r="E683" s="45">
        <v>3.18</v>
      </c>
      <c r="F683" s="45">
        <v>179.53</v>
      </c>
      <c r="G683" s="45">
        <v>570.91</v>
      </c>
      <c r="H683" s="22" t="s">
        <v>3615</v>
      </c>
    </row>
    <row r="684" s="2" customFormat="1" ht="20" customHeight="1" spans="1:8">
      <c r="A684" s="22">
        <v>680</v>
      </c>
      <c r="B684" s="23" t="s">
        <v>2581</v>
      </c>
      <c r="C684" s="21" t="s">
        <v>1956</v>
      </c>
      <c r="D684" s="45">
        <v>5.14</v>
      </c>
      <c r="E684" s="45">
        <v>5.14</v>
      </c>
      <c r="F684" s="45">
        <v>179.53</v>
      </c>
      <c r="G684" s="45">
        <v>922.78</v>
      </c>
      <c r="H684" s="22" t="s">
        <v>3615</v>
      </c>
    </row>
    <row r="685" s="2" customFormat="1" ht="20" customHeight="1" spans="1:8">
      <c r="A685" s="22">
        <v>681</v>
      </c>
      <c r="B685" s="23" t="s">
        <v>3619</v>
      </c>
      <c r="C685" s="21" t="s">
        <v>1962</v>
      </c>
      <c r="D685" s="45">
        <v>1.41</v>
      </c>
      <c r="E685" s="45">
        <v>1.41</v>
      </c>
      <c r="F685" s="45">
        <v>179.53</v>
      </c>
      <c r="G685" s="45">
        <v>253.14</v>
      </c>
      <c r="H685" s="22" t="s">
        <v>3615</v>
      </c>
    </row>
    <row r="686" s="2" customFormat="1" ht="20" customHeight="1" spans="1:8">
      <c r="A686" s="22">
        <v>682</v>
      </c>
      <c r="B686" s="23" t="s">
        <v>3620</v>
      </c>
      <c r="C686" s="21" t="s">
        <v>1995</v>
      </c>
      <c r="D686" s="45">
        <v>2.13</v>
      </c>
      <c r="E686" s="45">
        <v>2.13</v>
      </c>
      <c r="F686" s="45">
        <v>179.53</v>
      </c>
      <c r="G686" s="45">
        <v>382.4</v>
      </c>
      <c r="H686" s="22" t="s">
        <v>3615</v>
      </c>
    </row>
    <row r="687" s="2" customFormat="1" ht="20" customHeight="1" spans="1:8">
      <c r="A687" s="22">
        <v>683</v>
      </c>
      <c r="B687" s="23" t="s">
        <v>3134</v>
      </c>
      <c r="C687" s="21" t="s">
        <v>1866</v>
      </c>
      <c r="D687" s="45">
        <v>2.62</v>
      </c>
      <c r="E687" s="45">
        <v>2.62</v>
      </c>
      <c r="F687" s="45">
        <v>179.53</v>
      </c>
      <c r="G687" s="45">
        <v>470.37</v>
      </c>
      <c r="H687" s="22" t="s">
        <v>3615</v>
      </c>
    </row>
    <row r="688" s="2" customFormat="1" ht="20" customHeight="1" spans="1:8">
      <c r="A688" s="22">
        <v>684</v>
      </c>
      <c r="B688" s="23" t="s">
        <v>3621</v>
      </c>
      <c r="C688" s="21" t="s">
        <v>1866</v>
      </c>
      <c r="D688" s="45">
        <v>5.62</v>
      </c>
      <c r="E688" s="45">
        <v>5.62</v>
      </c>
      <c r="F688" s="45">
        <v>179.53</v>
      </c>
      <c r="G688" s="45">
        <v>1008.96</v>
      </c>
      <c r="H688" s="22" t="s">
        <v>3615</v>
      </c>
    </row>
    <row r="689" s="2" customFormat="1" ht="20" customHeight="1" spans="1:8">
      <c r="A689" s="22">
        <v>685</v>
      </c>
      <c r="B689" s="23" t="s">
        <v>3622</v>
      </c>
      <c r="C689" s="21" t="s">
        <v>1922</v>
      </c>
      <c r="D689" s="45">
        <v>8.49</v>
      </c>
      <c r="E689" s="45">
        <v>8.49</v>
      </c>
      <c r="F689" s="45">
        <v>179.53</v>
      </c>
      <c r="G689" s="45">
        <v>1524.21</v>
      </c>
      <c r="H689" s="22" t="s">
        <v>3615</v>
      </c>
    </row>
    <row r="690" s="2" customFormat="1" ht="20" customHeight="1" spans="1:8">
      <c r="A690" s="22">
        <v>686</v>
      </c>
      <c r="B690" s="23" t="s">
        <v>3623</v>
      </c>
      <c r="C690" s="21" t="s">
        <v>2174</v>
      </c>
      <c r="D690" s="45">
        <v>7.25</v>
      </c>
      <c r="E690" s="45">
        <v>7.25</v>
      </c>
      <c r="F690" s="45">
        <v>179.53</v>
      </c>
      <c r="G690" s="45">
        <v>1301.59</v>
      </c>
      <c r="H690" s="22" t="s">
        <v>3615</v>
      </c>
    </row>
    <row r="691" s="2" customFormat="1" ht="20" customHeight="1" spans="1:8">
      <c r="A691" s="22">
        <v>687</v>
      </c>
      <c r="B691" s="23" t="s">
        <v>2348</v>
      </c>
      <c r="C691" s="21" t="s">
        <v>1866</v>
      </c>
      <c r="D691" s="45">
        <v>1.51</v>
      </c>
      <c r="E691" s="45">
        <v>1.51</v>
      </c>
      <c r="F691" s="45">
        <v>179.53</v>
      </c>
      <c r="G691" s="45">
        <v>271.09</v>
      </c>
      <c r="H691" s="22" t="s">
        <v>3615</v>
      </c>
    </row>
    <row r="692" s="2" customFormat="1" ht="20" customHeight="1" spans="1:8">
      <c r="A692" s="22">
        <v>688</v>
      </c>
      <c r="B692" s="23" t="s">
        <v>3624</v>
      </c>
      <c r="C692" s="21" t="s">
        <v>3625</v>
      </c>
      <c r="D692" s="45">
        <v>6.32</v>
      </c>
      <c r="E692" s="45">
        <v>6.32</v>
      </c>
      <c r="F692" s="45">
        <v>179.53</v>
      </c>
      <c r="G692" s="45">
        <v>1134.63</v>
      </c>
      <c r="H692" s="22" t="s">
        <v>3615</v>
      </c>
    </row>
    <row r="693" s="2" customFormat="1" ht="20" customHeight="1" spans="1:8">
      <c r="A693" s="22">
        <v>689</v>
      </c>
      <c r="B693" s="23" t="s">
        <v>3626</v>
      </c>
      <c r="C693" s="21" t="s">
        <v>1954</v>
      </c>
      <c r="D693" s="45">
        <v>5.7</v>
      </c>
      <c r="E693" s="45">
        <v>5.7</v>
      </c>
      <c r="F693" s="45">
        <v>179.53</v>
      </c>
      <c r="G693" s="45">
        <v>1023.32</v>
      </c>
      <c r="H693" s="22" t="s">
        <v>3615</v>
      </c>
    </row>
    <row r="694" s="2" customFormat="1" ht="20" customHeight="1" spans="1:8">
      <c r="A694" s="22">
        <v>690</v>
      </c>
      <c r="B694" s="23" t="s">
        <v>1630</v>
      </c>
      <c r="C694" s="21" t="s">
        <v>1962</v>
      </c>
      <c r="D694" s="45">
        <v>2.88</v>
      </c>
      <c r="E694" s="45">
        <v>2.88</v>
      </c>
      <c r="F694" s="45">
        <v>179.53</v>
      </c>
      <c r="G694" s="45">
        <v>517.05</v>
      </c>
      <c r="H694" s="22" t="s">
        <v>3615</v>
      </c>
    </row>
    <row r="695" s="2" customFormat="1" ht="20" customHeight="1" spans="1:8">
      <c r="A695" s="22">
        <v>691</v>
      </c>
      <c r="B695" s="23" t="s">
        <v>3627</v>
      </c>
      <c r="C695" s="21" t="s">
        <v>1866</v>
      </c>
      <c r="D695" s="45">
        <v>7.01</v>
      </c>
      <c r="E695" s="45">
        <v>7.01</v>
      </c>
      <c r="F695" s="45">
        <v>179.53</v>
      </c>
      <c r="G695" s="45">
        <v>1258.51</v>
      </c>
      <c r="H695" s="22" t="s">
        <v>3615</v>
      </c>
    </row>
    <row r="696" s="2" customFormat="1" ht="20" customHeight="1" spans="1:8">
      <c r="A696" s="22">
        <v>692</v>
      </c>
      <c r="B696" s="23" t="s">
        <v>3628</v>
      </c>
      <c r="C696" s="21" t="s">
        <v>1903</v>
      </c>
      <c r="D696" s="45">
        <v>6.67</v>
      </c>
      <c r="E696" s="45">
        <v>6.67</v>
      </c>
      <c r="F696" s="45">
        <v>179.53</v>
      </c>
      <c r="G696" s="45">
        <v>1197.47</v>
      </c>
      <c r="H696" s="22" t="s">
        <v>3615</v>
      </c>
    </row>
    <row r="697" s="2" customFormat="1" ht="20" customHeight="1" spans="1:8">
      <c r="A697" s="22">
        <v>693</v>
      </c>
      <c r="B697" s="23" t="s">
        <v>3629</v>
      </c>
      <c r="C697" s="21" t="s">
        <v>1935</v>
      </c>
      <c r="D697" s="45">
        <v>6.94</v>
      </c>
      <c r="E697" s="45">
        <v>6.94</v>
      </c>
      <c r="F697" s="45">
        <v>179.53</v>
      </c>
      <c r="G697" s="45">
        <v>1245.94</v>
      </c>
      <c r="H697" s="22" t="s">
        <v>3615</v>
      </c>
    </row>
    <row r="698" s="2" customFormat="1" ht="20" customHeight="1" spans="1:8">
      <c r="A698" s="22">
        <v>694</v>
      </c>
      <c r="B698" s="23" t="s">
        <v>3630</v>
      </c>
      <c r="C698" s="21" t="s">
        <v>1857</v>
      </c>
      <c r="D698" s="45">
        <v>6.51</v>
      </c>
      <c r="E698" s="45">
        <v>6.51</v>
      </c>
      <c r="F698" s="45">
        <v>179.53</v>
      </c>
      <c r="G698" s="45">
        <v>1168.74</v>
      </c>
      <c r="H698" s="22" t="s">
        <v>3615</v>
      </c>
    </row>
    <row r="699" s="2" customFormat="1" ht="20" customHeight="1" spans="1:8">
      <c r="A699" s="22">
        <v>695</v>
      </c>
      <c r="B699" s="23" t="s">
        <v>3631</v>
      </c>
      <c r="C699" s="21" t="s">
        <v>1922</v>
      </c>
      <c r="D699" s="45">
        <v>6.27</v>
      </c>
      <c r="E699" s="45">
        <v>6.27</v>
      </c>
      <c r="F699" s="45">
        <v>179.53</v>
      </c>
      <c r="G699" s="45">
        <v>1125.65</v>
      </c>
      <c r="H699" s="22" t="s">
        <v>3615</v>
      </c>
    </row>
    <row r="700" s="2" customFormat="1" ht="20" customHeight="1" spans="1:8">
      <c r="A700" s="22">
        <v>696</v>
      </c>
      <c r="B700" s="23" t="s">
        <v>3632</v>
      </c>
      <c r="C700" s="21" t="s">
        <v>1922</v>
      </c>
      <c r="D700" s="45">
        <v>5.89</v>
      </c>
      <c r="E700" s="45">
        <v>5.89</v>
      </c>
      <c r="F700" s="45">
        <v>179.53</v>
      </c>
      <c r="G700" s="45">
        <v>1057.43</v>
      </c>
      <c r="H700" s="22" t="s">
        <v>3615</v>
      </c>
    </row>
    <row r="701" s="2" customFormat="1" ht="20" customHeight="1" spans="1:8">
      <c r="A701" s="22">
        <v>697</v>
      </c>
      <c r="B701" s="23" t="s">
        <v>2079</v>
      </c>
      <c r="C701" s="21" t="s">
        <v>1857</v>
      </c>
      <c r="D701" s="45">
        <v>2.21</v>
      </c>
      <c r="E701" s="45">
        <v>2.21</v>
      </c>
      <c r="F701" s="45">
        <v>179.53</v>
      </c>
      <c r="G701" s="45">
        <v>396.76</v>
      </c>
      <c r="H701" s="22" t="s">
        <v>3615</v>
      </c>
    </row>
    <row r="702" s="2" customFormat="1" ht="20" customHeight="1" spans="1:8">
      <c r="A702" s="22">
        <v>698</v>
      </c>
      <c r="B702" s="23" t="s">
        <v>3633</v>
      </c>
      <c r="C702" s="21" t="s">
        <v>3167</v>
      </c>
      <c r="D702" s="45">
        <v>2.42</v>
      </c>
      <c r="E702" s="45">
        <v>2.42</v>
      </c>
      <c r="F702" s="45">
        <v>179.53</v>
      </c>
      <c r="G702" s="45">
        <v>434.46</v>
      </c>
      <c r="H702" s="22" t="s">
        <v>3615</v>
      </c>
    </row>
    <row r="703" s="2" customFormat="1" ht="20" customHeight="1" spans="1:8">
      <c r="A703" s="22">
        <v>699</v>
      </c>
      <c r="B703" s="23" t="s">
        <v>3634</v>
      </c>
      <c r="C703" s="21" t="s">
        <v>2115</v>
      </c>
      <c r="D703" s="45">
        <v>5.83</v>
      </c>
      <c r="E703" s="45">
        <v>5.83</v>
      </c>
      <c r="F703" s="45">
        <v>179.53</v>
      </c>
      <c r="G703" s="45">
        <v>1046.66</v>
      </c>
      <c r="H703" s="22" t="s">
        <v>3615</v>
      </c>
    </row>
    <row r="704" s="2" customFormat="1" ht="20" customHeight="1" spans="1:8">
      <c r="A704" s="22">
        <v>700</v>
      </c>
      <c r="B704" s="23" t="s">
        <v>3635</v>
      </c>
      <c r="C704" s="21" t="s">
        <v>1986</v>
      </c>
      <c r="D704" s="45">
        <v>0.4</v>
      </c>
      <c r="E704" s="45">
        <v>0.4</v>
      </c>
      <c r="F704" s="45">
        <v>179.53</v>
      </c>
      <c r="G704" s="45">
        <v>71.81</v>
      </c>
      <c r="H704" s="22" t="s">
        <v>3615</v>
      </c>
    </row>
    <row r="705" s="2" customFormat="1" ht="20" customHeight="1" spans="1:8">
      <c r="A705" s="22">
        <v>701</v>
      </c>
      <c r="B705" s="23" t="s">
        <v>3636</v>
      </c>
      <c r="C705" s="21" t="s">
        <v>1883</v>
      </c>
      <c r="D705" s="45">
        <v>5.76</v>
      </c>
      <c r="E705" s="45">
        <v>5.76</v>
      </c>
      <c r="F705" s="45">
        <v>179.53</v>
      </c>
      <c r="G705" s="45">
        <v>1034.09</v>
      </c>
      <c r="H705" s="22" t="s">
        <v>3615</v>
      </c>
    </row>
    <row r="706" s="2" customFormat="1" ht="20" customHeight="1" spans="1:8">
      <c r="A706" s="22">
        <v>702</v>
      </c>
      <c r="B706" s="23" t="s">
        <v>3637</v>
      </c>
      <c r="C706" s="21" t="s">
        <v>1914</v>
      </c>
      <c r="D706" s="45">
        <v>0.47</v>
      </c>
      <c r="E706" s="45">
        <v>0.47</v>
      </c>
      <c r="F706" s="45">
        <v>179.53</v>
      </c>
      <c r="G706" s="45">
        <v>84.38</v>
      </c>
      <c r="H706" s="22" t="s">
        <v>3615</v>
      </c>
    </row>
    <row r="707" s="2" customFormat="1" ht="20" customHeight="1" spans="1:8">
      <c r="A707" s="22">
        <v>703</v>
      </c>
      <c r="B707" s="23" t="s">
        <v>3638</v>
      </c>
      <c r="C707" s="21" t="s">
        <v>1982</v>
      </c>
      <c r="D707" s="45">
        <v>6.26</v>
      </c>
      <c r="E707" s="45">
        <v>6.26</v>
      </c>
      <c r="F707" s="45">
        <v>179.53</v>
      </c>
      <c r="G707" s="45">
        <v>1123.86</v>
      </c>
      <c r="H707" s="22" t="s">
        <v>3615</v>
      </c>
    </row>
    <row r="708" s="2" customFormat="1" ht="20" customHeight="1" spans="1:8">
      <c r="A708" s="22">
        <v>704</v>
      </c>
      <c r="B708" s="23" t="s">
        <v>3639</v>
      </c>
      <c r="C708" s="21" t="s">
        <v>1866</v>
      </c>
      <c r="D708" s="45">
        <v>1.41</v>
      </c>
      <c r="E708" s="45">
        <v>1.41</v>
      </c>
      <c r="F708" s="45">
        <v>179.53</v>
      </c>
      <c r="G708" s="45">
        <v>253.14</v>
      </c>
      <c r="H708" s="22" t="s">
        <v>3615</v>
      </c>
    </row>
    <row r="709" s="2" customFormat="1" ht="20" customHeight="1" spans="1:8">
      <c r="A709" s="22">
        <v>705</v>
      </c>
      <c r="B709" s="23" t="s">
        <v>3640</v>
      </c>
      <c r="C709" s="21" t="s">
        <v>1929</v>
      </c>
      <c r="D709" s="45">
        <v>1.17</v>
      </c>
      <c r="E709" s="45">
        <v>1.17</v>
      </c>
      <c r="F709" s="45">
        <v>179.53</v>
      </c>
      <c r="G709" s="45">
        <v>210.05</v>
      </c>
      <c r="H709" s="22" t="s">
        <v>3615</v>
      </c>
    </row>
    <row r="710" s="2" customFormat="1" ht="20" customHeight="1" spans="1:8">
      <c r="A710" s="22">
        <v>706</v>
      </c>
      <c r="B710" s="23" t="s">
        <v>3641</v>
      </c>
      <c r="C710" s="21" t="s">
        <v>2087</v>
      </c>
      <c r="D710" s="45">
        <v>7.69</v>
      </c>
      <c r="E710" s="45">
        <v>7.69</v>
      </c>
      <c r="F710" s="45">
        <v>179.53</v>
      </c>
      <c r="G710" s="45">
        <v>1380.59</v>
      </c>
      <c r="H710" s="22" t="s">
        <v>3615</v>
      </c>
    </row>
    <row r="711" s="2" customFormat="1" ht="20" customHeight="1" spans="1:8">
      <c r="A711" s="22">
        <v>707</v>
      </c>
      <c r="B711" s="23" t="s">
        <v>3642</v>
      </c>
      <c r="C711" s="21" t="s">
        <v>1922</v>
      </c>
      <c r="D711" s="45">
        <v>6.01</v>
      </c>
      <c r="E711" s="45">
        <v>6.01</v>
      </c>
      <c r="F711" s="45">
        <v>179.53</v>
      </c>
      <c r="G711" s="45">
        <v>1078.98</v>
      </c>
      <c r="H711" s="22" t="s">
        <v>3615</v>
      </c>
    </row>
    <row r="712" s="2" customFormat="1" ht="20" customHeight="1" spans="1:8">
      <c r="A712" s="22">
        <v>708</v>
      </c>
      <c r="B712" s="23" t="s">
        <v>3643</v>
      </c>
      <c r="C712" s="21" t="s">
        <v>1995</v>
      </c>
      <c r="D712" s="45">
        <v>7.46</v>
      </c>
      <c r="E712" s="45">
        <v>7.46</v>
      </c>
      <c r="F712" s="45">
        <v>179.53</v>
      </c>
      <c r="G712" s="45">
        <v>1339.29</v>
      </c>
      <c r="H712" s="22" t="s">
        <v>3615</v>
      </c>
    </row>
    <row r="713" s="2" customFormat="1" ht="20" customHeight="1" spans="1:8">
      <c r="A713" s="22">
        <v>709</v>
      </c>
      <c r="B713" s="23" t="s">
        <v>2339</v>
      </c>
      <c r="C713" s="21" t="s">
        <v>1866</v>
      </c>
      <c r="D713" s="45">
        <v>5.11</v>
      </c>
      <c r="E713" s="45">
        <v>5.11</v>
      </c>
      <c r="F713" s="45">
        <v>179.53</v>
      </c>
      <c r="G713" s="45">
        <v>917.4</v>
      </c>
      <c r="H713" s="22" t="s">
        <v>3615</v>
      </c>
    </row>
    <row r="714" s="2" customFormat="1" ht="20" customHeight="1" spans="1:8">
      <c r="A714" s="22">
        <v>710</v>
      </c>
      <c r="B714" s="23" t="s">
        <v>3644</v>
      </c>
      <c r="C714" s="21" t="s">
        <v>1890</v>
      </c>
      <c r="D714" s="45">
        <v>1.88</v>
      </c>
      <c r="E714" s="45">
        <v>1.88</v>
      </c>
      <c r="F714" s="45">
        <v>179.53</v>
      </c>
      <c r="G714" s="45">
        <v>337.52</v>
      </c>
      <c r="H714" s="22" t="s">
        <v>3615</v>
      </c>
    </row>
    <row r="715" s="2" customFormat="1" ht="20" customHeight="1" spans="1:8">
      <c r="A715" s="22">
        <v>711</v>
      </c>
      <c r="B715" s="23" t="s">
        <v>1887</v>
      </c>
      <c r="C715" s="21" t="s">
        <v>1929</v>
      </c>
      <c r="D715" s="45">
        <v>2.02</v>
      </c>
      <c r="E715" s="45">
        <v>2.02</v>
      </c>
      <c r="F715" s="45">
        <v>179.53</v>
      </c>
      <c r="G715" s="45">
        <v>362.65</v>
      </c>
      <c r="H715" s="22" t="s">
        <v>3615</v>
      </c>
    </row>
    <row r="716" s="2" customFormat="1" ht="20" customHeight="1" spans="1:8">
      <c r="A716" s="22">
        <v>712</v>
      </c>
      <c r="B716" s="23" t="s">
        <v>3144</v>
      </c>
      <c r="C716" s="21" t="s">
        <v>1922</v>
      </c>
      <c r="D716" s="45">
        <v>7.56</v>
      </c>
      <c r="E716" s="45">
        <v>7.56</v>
      </c>
      <c r="F716" s="45">
        <v>179.53</v>
      </c>
      <c r="G716" s="45">
        <v>1357.25</v>
      </c>
      <c r="H716" s="22" t="s">
        <v>3615</v>
      </c>
    </row>
    <row r="717" s="2" customFormat="1" ht="20" customHeight="1" spans="1:8">
      <c r="A717" s="22">
        <v>713</v>
      </c>
      <c r="B717" s="23" t="s">
        <v>2484</v>
      </c>
      <c r="C717" s="21" t="s">
        <v>1929</v>
      </c>
      <c r="D717" s="45">
        <v>5.66</v>
      </c>
      <c r="E717" s="45">
        <v>5.66</v>
      </c>
      <c r="F717" s="45">
        <v>179.53</v>
      </c>
      <c r="G717" s="45">
        <v>1016.14</v>
      </c>
      <c r="H717" s="22" t="s">
        <v>3615</v>
      </c>
    </row>
    <row r="718" s="2" customFormat="1" ht="20" customHeight="1" spans="1:8">
      <c r="A718" s="22">
        <v>714</v>
      </c>
      <c r="B718" s="23" t="s">
        <v>3645</v>
      </c>
      <c r="C718" s="21" t="s">
        <v>1898</v>
      </c>
      <c r="D718" s="45">
        <v>5.72</v>
      </c>
      <c r="E718" s="45">
        <v>5.72</v>
      </c>
      <c r="F718" s="45">
        <v>179.53</v>
      </c>
      <c r="G718" s="45">
        <v>1026.91</v>
      </c>
      <c r="H718" s="22" t="s">
        <v>3646</v>
      </c>
    </row>
    <row r="719" s="2" customFormat="1" ht="20" customHeight="1" spans="1:8">
      <c r="A719" s="22">
        <v>715</v>
      </c>
      <c r="B719" s="23" t="s">
        <v>2355</v>
      </c>
      <c r="C719" s="21" t="s">
        <v>1890</v>
      </c>
      <c r="D719" s="45">
        <v>5.07</v>
      </c>
      <c r="E719" s="45">
        <v>5.07</v>
      </c>
      <c r="F719" s="45">
        <v>179.53</v>
      </c>
      <c r="G719" s="45">
        <v>910.22</v>
      </c>
      <c r="H719" s="22" t="s">
        <v>3646</v>
      </c>
    </row>
    <row r="720" s="2" customFormat="1" ht="20" customHeight="1" spans="1:8">
      <c r="A720" s="22">
        <v>716</v>
      </c>
      <c r="B720" s="23" t="s">
        <v>3647</v>
      </c>
      <c r="C720" s="21" t="s">
        <v>1945</v>
      </c>
      <c r="D720" s="45">
        <v>4.99</v>
      </c>
      <c r="E720" s="45">
        <v>4.99</v>
      </c>
      <c r="F720" s="45">
        <v>179.53</v>
      </c>
      <c r="G720" s="45">
        <v>895.85</v>
      </c>
      <c r="H720" s="22" t="s">
        <v>3646</v>
      </c>
    </row>
    <row r="721" s="2" customFormat="1" ht="20" customHeight="1" spans="1:8">
      <c r="A721" s="22">
        <v>717</v>
      </c>
      <c r="B721" s="23" t="s">
        <v>3648</v>
      </c>
      <c r="C721" s="21" t="s">
        <v>2115</v>
      </c>
      <c r="D721" s="45">
        <v>5.37</v>
      </c>
      <c r="E721" s="45">
        <v>5.37</v>
      </c>
      <c r="F721" s="45">
        <v>179.53</v>
      </c>
      <c r="G721" s="45">
        <v>964.08</v>
      </c>
      <c r="H721" s="22" t="s">
        <v>3646</v>
      </c>
    </row>
    <row r="722" s="2" customFormat="1" ht="20" customHeight="1" spans="1:8">
      <c r="A722" s="22">
        <v>718</v>
      </c>
      <c r="B722" s="23" t="s">
        <v>3649</v>
      </c>
      <c r="C722" s="21" t="s">
        <v>1929</v>
      </c>
      <c r="D722" s="45">
        <v>7.29</v>
      </c>
      <c r="E722" s="45">
        <v>7.29</v>
      </c>
      <c r="F722" s="45">
        <v>179.53</v>
      </c>
      <c r="G722" s="45">
        <v>1308.77</v>
      </c>
      <c r="H722" s="22" t="s">
        <v>3646</v>
      </c>
    </row>
    <row r="723" s="2" customFormat="1" ht="20" customHeight="1" spans="1:8">
      <c r="A723" s="22">
        <v>719</v>
      </c>
      <c r="B723" s="23" t="s">
        <v>3650</v>
      </c>
      <c r="C723" s="21" t="s">
        <v>1935</v>
      </c>
      <c r="D723" s="45">
        <v>6.31</v>
      </c>
      <c r="E723" s="45">
        <v>6.31</v>
      </c>
      <c r="F723" s="45">
        <v>179.53</v>
      </c>
      <c r="G723" s="45">
        <v>1132.83</v>
      </c>
      <c r="H723" s="22" t="s">
        <v>3646</v>
      </c>
    </row>
    <row r="724" s="2" customFormat="1" ht="20" customHeight="1" spans="1:8">
      <c r="A724" s="22">
        <v>720</v>
      </c>
      <c r="B724" s="23" t="s">
        <v>3651</v>
      </c>
      <c r="C724" s="21" t="s">
        <v>1968</v>
      </c>
      <c r="D724" s="45">
        <v>1.73</v>
      </c>
      <c r="E724" s="45">
        <v>1.73</v>
      </c>
      <c r="F724" s="45">
        <v>179.53</v>
      </c>
      <c r="G724" s="45">
        <v>310.59</v>
      </c>
      <c r="H724" s="22" t="s">
        <v>3646</v>
      </c>
    </row>
    <row r="725" s="2" customFormat="1" ht="20" customHeight="1" spans="1:8">
      <c r="A725" s="22">
        <v>721</v>
      </c>
      <c r="B725" s="23" t="s">
        <v>3652</v>
      </c>
      <c r="C725" s="21" t="s">
        <v>1933</v>
      </c>
      <c r="D725" s="45">
        <v>3.47</v>
      </c>
      <c r="E725" s="45">
        <v>3.47</v>
      </c>
      <c r="F725" s="45">
        <v>179.53</v>
      </c>
      <c r="G725" s="45">
        <v>622.97</v>
      </c>
      <c r="H725" s="22" t="s">
        <v>3646</v>
      </c>
    </row>
    <row r="726" s="2" customFormat="1" ht="20" customHeight="1" spans="1:8">
      <c r="A726" s="22">
        <v>722</v>
      </c>
      <c r="B726" s="23" t="s">
        <v>3653</v>
      </c>
      <c r="C726" s="21" t="s">
        <v>1922</v>
      </c>
      <c r="D726" s="45">
        <v>5.42</v>
      </c>
      <c r="E726" s="45">
        <v>5.42</v>
      </c>
      <c r="F726" s="45">
        <v>179.53</v>
      </c>
      <c r="G726" s="45">
        <v>973.05</v>
      </c>
      <c r="H726" s="22" t="s">
        <v>3646</v>
      </c>
    </row>
    <row r="727" s="2" customFormat="1" ht="20" customHeight="1" spans="1:8">
      <c r="A727" s="22">
        <v>723</v>
      </c>
      <c r="B727" s="23" t="s">
        <v>3052</v>
      </c>
      <c r="C727" s="21" t="s">
        <v>1857</v>
      </c>
      <c r="D727" s="45">
        <v>4.14</v>
      </c>
      <c r="E727" s="45">
        <v>4.14</v>
      </c>
      <c r="F727" s="45">
        <v>179.53</v>
      </c>
      <c r="G727" s="45">
        <v>743.25</v>
      </c>
      <c r="H727" s="22" t="s">
        <v>3646</v>
      </c>
    </row>
    <row r="728" s="2" customFormat="1" ht="20" customHeight="1" spans="1:8">
      <c r="A728" s="22">
        <v>724</v>
      </c>
      <c r="B728" s="23" t="s">
        <v>2041</v>
      </c>
      <c r="C728" s="21" t="s">
        <v>1939</v>
      </c>
      <c r="D728" s="45">
        <v>5.13</v>
      </c>
      <c r="E728" s="45">
        <v>5.13</v>
      </c>
      <c r="F728" s="45">
        <v>179.53</v>
      </c>
      <c r="G728" s="45">
        <v>920.99</v>
      </c>
      <c r="H728" s="22" t="s">
        <v>3646</v>
      </c>
    </row>
    <row r="729" s="2" customFormat="1" ht="20" customHeight="1" spans="1:8">
      <c r="A729" s="22">
        <v>725</v>
      </c>
      <c r="B729" s="23" t="s">
        <v>3573</v>
      </c>
      <c r="C729" s="21" t="s">
        <v>1883</v>
      </c>
      <c r="D729" s="45">
        <v>0.93</v>
      </c>
      <c r="E729" s="45">
        <v>0.93</v>
      </c>
      <c r="F729" s="45">
        <v>179.53</v>
      </c>
      <c r="G729" s="45">
        <v>166.96</v>
      </c>
      <c r="H729" s="22" t="s">
        <v>3646</v>
      </c>
    </row>
    <row r="730" s="2" customFormat="1" ht="20" customHeight="1" spans="1:8">
      <c r="A730" s="22">
        <v>726</v>
      </c>
      <c r="B730" s="23" t="s">
        <v>3654</v>
      </c>
      <c r="C730" s="21" t="s">
        <v>1888</v>
      </c>
      <c r="D730" s="45">
        <v>1.19</v>
      </c>
      <c r="E730" s="45">
        <v>1.19</v>
      </c>
      <c r="F730" s="45">
        <v>179.53</v>
      </c>
      <c r="G730" s="45">
        <v>213.64</v>
      </c>
      <c r="H730" s="22" t="s">
        <v>3646</v>
      </c>
    </row>
    <row r="731" s="2" customFormat="1" ht="20" customHeight="1" spans="1:8">
      <c r="A731" s="22">
        <v>727</v>
      </c>
      <c r="B731" s="23" t="s">
        <v>3655</v>
      </c>
      <c r="C731" s="21" t="s">
        <v>1890</v>
      </c>
      <c r="D731" s="45">
        <v>1.33</v>
      </c>
      <c r="E731" s="45">
        <v>1.33</v>
      </c>
      <c r="F731" s="45">
        <v>179.53</v>
      </c>
      <c r="G731" s="45">
        <v>238.77</v>
      </c>
      <c r="H731" s="22" t="s">
        <v>3646</v>
      </c>
    </row>
    <row r="732" s="2" customFormat="1" ht="20" customHeight="1" spans="1:8">
      <c r="A732" s="22">
        <v>728</v>
      </c>
      <c r="B732" s="23" t="s">
        <v>3656</v>
      </c>
      <c r="C732" s="21" t="s">
        <v>3657</v>
      </c>
      <c r="D732" s="45">
        <v>5.14</v>
      </c>
      <c r="E732" s="45">
        <v>5.14</v>
      </c>
      <c r="F732" s="45">
        <v>179.53</v>
      </c>
      <c r="G732" s="45">
        <v>922.78</v>
      </c>
      <c r="H732" s="22" t="s">
        <v>3646</v>
      </c>
    </row>
    <row r="733" s="2" customFormat="1" ht="20" customHeight="1" spans="1:8">
      <c r="A733" s="22">
        <v>729</v>
      </c>
      <c r="B733" s="23" t="s">
        <v>3658</v>
      </c>
      <c r="C733" s="21" t="s">
        <v>1866</v>
      </c>
      <c r="D733" s="45">
        <v>2.84</v>
      </c>
      <c r="E733" s="45">
        <v>2.84</v>
      </c>
      <c r="F733" s="45">
        <v>179.53</v>
      </c>
      <c r="G733" s="45">
        <v>509.87</v>
      </c>
      <c r="H733" s="22" t="s">
        <v>3646</v>
      </c>
    </row>
    <row r="734" s="2" customFormat="1" ht="20" customHeight="1" spans="1:8">
      <c r="A734" s="22">
        <v>730</v>
      </c>
      <c r="B734" s="23" t="s">
        <v>3659</v>
      </c>
      <c r="C734" s="21" t="s">
        <v>1929</v>
      </c>
      <c r="D734" s="45">
        <v>8.08</v>
      </c>
      <c r="E734" s="45">
        <v>8.08</v>
      </c>
      <c r="F734" s="45">
        <v>179.53</v>
      </c>
      <c r="G734" s="45">
        <v>1450.6</v>
      </c>
      <c r="H734" s="22" t="s">
        <v>3646</v>
      </c>
    </row>
    <row r="735" s="2" customFormat="1" ht="20" customHeight="1" spans="1:8">
      <c r="A735" s="22">
        <v>731</v>
      </c>
      <c r="B735" s="23" t="s">
        <v>3660</v>
      </c>
      <c r="C735" s="21" t="s">
        <v>1922</v>
      </c>
      <c r="D735" s="45">
        <v>6.06</v>
      </c>
      <c r="E735" s="45">
        <v>6.06</v>
      </c>
      <c r="F735" s="45">
        <v>179.53</v>
      </c>
      <c r="G735" s="45">
        <v>1087.95</v>
      </c>
      <c r="H735" s="22" t="s">
        <v>3646</v>
      </c>
    </row>
    <row r="736" s="2" customFormat="1" ht="20" customHeight="1" spans="1:8">
      <c r="A736" s="22">
        <v>732</v>
      </c>
      <c r="B736" s="23" t="s">
        <v>3661</v>
      </c>
      <c r="C736" s="21" t="s">
        <v>1919</v>
      </c>
      <c r="D736" s="45">
        <v>6.1</v>
      </c>
      <c r="E736" s="45">
        <v>6.1</v>
      </c>
      <c r="F736" s="45">
        <v>179.53</v>
      </c>
      <c r="G736" s="45">
        <v>1095.13</v>
      </c>
      <c r="H736" s="22" t="s">
        <v>3646</v>
      </c>
    </row>
    <row r="737" s="2" customFormat="1" ht="20" customHeight="1" spans="1:8">
      <c r="A737" s="22">
        <v>733</v>
      </c>
      <c r="B737" s="23" t="s">
        <v>2525</v>
      </c>
      <c r="C737" s="21" t="s">
        <v>2264</v>
      </c>
      <c r="D737" s="45">
        <v>6.82</v>
      </c>
      <c r="E737" s="45">
        <v>6.82</v>
      </c>
      <c r="F737" s="45">
        <v>179.53</v>
      </c>
      <c r="G737" s="45">
        <v>1224.39</v>
      </c>
      <c r="H737" s="22" t="s">
        <v>3646</v>
      </c>
    </row>
    <row r="738" s="2" customFormat="1" ht="20" customHeight="1" spans="1:8">
      <c r="A738" s="22">
        <v>734</v>
      </c>
      <c r="B738" s="23" t="s">
        <v>3662</v>
      </c>
      <c r="C738" s="21" t="s">
        <v>1922</v>
      </c>
      <c r="D738" s="45">
        <v>1.61</v>
      </c>
      <c r="E738" s="45">
        <v>1.61</v>
      </c>
      <c r="F738" s="45">
        <v>179.53</v>
      </c>
      <c r="G738" s="45">
        <v>289.04</v>
      </c>
      <c r="H738" s="22" t="s">
        <v>3646</v>
      </c>
    </row>
    <row r="739" s="2" customFormat="1" ht="20" customHeight="1" spans="1:8">
      <c r="A739" s="22">
        <v>735</v>
      </c>
      <c r="B739" s="23" t="s">
        <v>3663</v>
      </c>
      <c r="C739" s="21" t="s">
        <v>1872</v>
      </c>
      <c r="D739" s="45">
        <v>5.73</v>
      </c>
      <c r="E739" s="45">
        <v>5.73</v>
      </c>
      <c r="F739" s="45">
        <v>179.53</v>
      </c>
      <c r="G739" s="45">
        <v>1028.71</v>
      </c>
      <c r="H739" s="22" t="s">
        <v>3646</v>
      </c>
    </row>
    <row r="740" s="2" customFormat="1" ht="20" customHeight="1" spans="1:8">
      <c r="A740" s="22">
        <v>736</v>
      </c>
      <c r="B740" s="23" t="s">
        <v>3664</v>
      </c>
      <c r="C740" s="21" t="s">
        <v>1914</v>
      </c>
      <c r="D740" s="45">
        <v>1.88</v>
      </c>
      <c r="E740" s="45">
        <v>1.88</v>
      </c>
      <c r="F740" s="45">
        <v>179.53</v>
      </c>
      <c r="G740" s="45">
        <v>337.52</v>
      </c>
      <c r="H740" s="22" t="s">
        <v>3646</v>
      </c>
    </row>
    <row r="741" s="2" customFormat="1" ht="20" customHeight="1" spans="1:8">
      <c r="A741" s="22">
        <v>737</v>
      </c>
      <c r="B741" s="23" t="s">
        <v>3665</v>
      </c>
      <c r="C741" s="21" t="s">
        <v>1914</v>
      </c>
      <c r="D741" s="45">
        <v>3.22</v>
      </c>
      <c r="E741" s="45">
        <v>3.22</v>
      </c>
      <c r="F741" s="45">
        <v>179.53</v>
      </c>
      <c r="G741" s="45">
        <v>578.09</v>
      </c>
      <c r="H741" s="22" t="s">
        <v>3646</v>
      </c>
    </row>
    <row r="742" s="2" customFormat="1" ht="20" customHeight="1" spans="1:8">
      <c r="A742" s="22">
        <v>738</v>
      </c>
      <c r="B742" s="23" t="s">
        <v>3666</v>
      </c>
      <c r="C742" s="21" t="s">
        <v>1956</v>
      </c>
      <c r="D742" s="45">
        <v>6.9</v>
      </c>
      <c r="E742" s="45">
        <v>6.9</v>
      </c>
      <c r="F742" s="45">
        <v>179.53</v>
      </c>
      <c r="G742" s="45">
        <v>1238.76</v>
      </c>
      <c r="H742" s="22" t="s">
        <v>3646</v>
      </c>
    </row>
    <row r="743" s="2" customFormat="1" ht="20" customHeight="1" spans="1:8">
      <c r="A743" s="22">
        <v>739</v>
      </c>
      <c r="B743" s="23" t="s">
        <v>3667</v>
      </c>
      <c r="C743" s="21" t="s">
        <v>1903</v>
      </c>
      <c r="D743" s="45">
        <v>1.33</v>
      </c>
      <c r="E743" s="45">
        <v>1.33</v>
      </c>
      <c r="F743" s="45">
        <v>179.53</v>
      </c>
      <c r="G743" s="45">
        <v>238.77</v>
      </c>
      <c r="H743" s="22" t="s">
        <v>3646</v>
      </c>
    </row>
    <row r="744" s="2" customFormat="1" ht="20" customHeight="1" spans="1:8">
      <c r="A744" s="22">
        <v>740</v>
      </c>
      <c r="B744" s="23" t="s">
        <v>3668</v>
      </c>
      <c r="C744" s="21" t="s">
        <v>1945</v>
      </c>
      <c r="D744" s="45">
        <v>4.68</v>
      </c>
      <c r="E744" s="45">
        <v>4.68</v>
      </c>
      <c r="F744" s="45">
        <v>179.53</v>
      </c>
      <c r="G744" s="45">
        <v>840.2</v>
      </c>
      <c r="H744" s="22" t="s">
        <v>3646</v>
      </c>
    </row>
    <row r="745" s="2" customFormat="1" ht="20" customHeight="1" spans="1:8">
      <c r="A745" s="22">
        <v>741</v>
      </c>
      <c r="B745" s="23" t="s">
        <v>3669</v>
      </c>
      <c r="C745" s="21" t="s">
        <v>1935</v>
      </c>
      <c r="D745" s="45">
        <v>6.17</v>
      </c>
      <c r="E745" s="45">
        <v>6.17</v>
      </c>
      <c r="F745" s="45">
        <v>179.53</v>
      </c>
      <c r="G745" s="45">
        <v>1107.7</v>
      </c>
      <c r="H745" s="22" t="s">
        <v>3646</v>
      </c>
    </row>
    <row r="746" s="2" customFormat="1" ht="20" customHeight="1" spans="1:8">
      <c r="A746" s="22">
        <v>742</v>
      </c>
      <c r="B746" s="23" t="s">
        <v>3670</v>
      </c>
      <c r="C746" s="21" t="s">
        <v>2011</v>
      </c>
      <c r="D746" s="45">
        <v>3.32</v>
      </c>
      <c r="E746" s="45">
        <v>3.32</v>
      </c>
      <c r="F746" s="45">
        <v>179.53</v>
      </c>
      <c r="G746" s="45">
        <v>596.04</v>
      </c>
      <c r="H746" s="22" t="s">
        <v>3646</v>
      </c>
    </row>
    <row r="747" s="2" customFormat="1" ht="20" customHeight="1" spans="1:8">
      <c r="A747" s="22">
        <v>743</v>
      </c>
      <c r="B747" s="23" t="s">
        <v>3671</v>
      </c>
      <c r="C747" s="21" t="s">
        <v>1888</v>
      </c>
      <c r="D747" s="45">
        <v>6.27</v>
      </c>
      <c r="E747" s="45">
        <v>6.27</v>
      </c>
      <c r="F747" s="45">
        <v>179.53</v>
      </c>
      <c r="G747" s="45">
        <v>1125.65</v>
      </c>
      <c r="H747" s="22" t="s">
        <v>3646</v>
      </c>
    </row>
    <row r="748" s="2" customFormat="1" ht="20" customHeight="1" spans="1:8">
      <c r="A748" s="22">
        <v>744</v>
      </c>
      <c r="B748" s="23" t="s">
        <v>2176</v>
      </c>
      <c r="C748" s="21" t="s">
        <v>1894</v>
      </c>
      <c r="D748" s="45">
        <v>2.85</v>
      </c>
      <c r="E748" s="45">
        <v>2.85</v>
      </c>
      <c r="F748" s="45">
        <v>179.53</v>
      </c>
      <c r="G748" s="45">
        <v>511.66</v>
      </c>
      <c r="H748" s="22" t="s">
        <v>3646</v>
      </c>
    </row>
    <row r="749" ht="14.25" spans="1:8">
      <c r="A749" s="188" t="s">
        <v>349</v>
      </c>
      <c r="B749" s="70"/>
      <c r="C749" s="27"/>
      <c r="D749" s="46">
        <v>2538.18</v>
      </c>
      <c r="E749" s="46">
        <v>2538.18</v>
      </c>
      <c r="F749" s="46"/>
      <c r="G749" s="46">
        <v>455679.48</v>
      </c>
      <c r="H749" s="27"/>
    </row>
  </sheetData>
  <mergeCells count="3">
    <mergeCell ref="A1:H1"/>
    <mergeCell ref="A2:H2"/>
    <mergeCell ref="A749:B749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8"/>
  <sheetViews>
    <sheetView workbookViewId="0">
      <selection activeCell="E13" sqref="E13"/>
    </sheetView>
  </sheetViews>
  <sheetFormatPr defaultColWidth="9" defaultRowHeight="24" customHeight="1"/>
  <cols>
    <col min="1" max="1" width="6.5" style="77" customWidth="1"/>
    <col min="2" max="2" width="17.125" style="77" customWidth="1"/>
    <col min="3" max="3" width="23.2583333333333" style="77" customWidth="1"/>
    <col min="4" max="4" width="14.7583333333333" style="180" customWidth="1"/>
    <col min="5" max="7" width="13.7583333333333" style="180" customWidth="1"/>
    <col min="8" max="8" width="15.375" style="77" customWidth="1"/>
    <col min="9" max="16384" width="9" style="77"/>
  </cols>
  <sheetData>
    <row r="1" ht="36" customHeight="1" spans="1:8">
      <c r="A1" s="4" t="s">
        <v>0</v>
      </c>
      <c r="B1" s="4"/>
      <c r="C1" s="4"/>
      <c r="D1" s="5"/>
      <c r="E1" s="5"/>
      <c r="F1" s="5"/>
      <c r="G1" s="5"/>
      <c r="H1" s="4"/>
    </row>
    <row r="2" s="77" customFormat="1" ht="72" customHeight="1" spans="1:8">
      <c r="A2" s="6" t="s">
        <v>3672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ht="36" customHeight="1" spans="1:8">
      <c r="A4" s="22" t="s">
        <v>3</v>
      </c>
      <c r="B4" s="22" t="s">
        <v>4</v>
      </c>
      <c r="C4" s="22" t="s">
        <v>5</v>
      </c>
      <c r="D4" s="45" t="s">
        <v>6</v>
      </c>
      <c r="E4" s="45" t="s">
        <v>7</v>
      </c>
      <c r="F4" s="45" t="s">
        <v>8</v>
      </c>
      <c r="G4" s="45" t="s">
        <v>9</v>
      </c>
      <c r="H4" s="22" t="s">
        <v>10</v>
      </c>
    </row>
    <row r="5" customHeight="1" spans="1:8">
      <c r="A5" s="22">
        <v>1</v>
      </c>
      <c r="B5" s="27" t="s">
        <v>3673</v>
      </c>
      <c r="C5" s="27" t="s">
        <v>1995</v>
      </c>
      <c r="D5" s="27">
        <v>2.23</v>
      </c>
      <c r="E5" s="27">
        <v>2.23</v>
      </c>
      <c r="F5" s="27">
        <v>179.53</v>
      </c>
      <c r="G5" s="22">
        <f t="shared" ref="G5:G68" si="0">ROUND(E5*F5,2)</f>
        <v>400.35</v>
      </c>
      <c r="H5" s="22" t="s">
        <v>3674</v>
      </c>
    </row>
    <row r="6" s="77" customFormat="1" customHeight="1" spans="1:8">
      <c r="A6" s="22">
        <v>2</v>
      </c>
      <c r="B6" s="37" t="s">
        <v>3675</v>
      </c>
      <c r="C6" s="38" t="s">
        <v>1888</v>
      </c>
      <c r="D6" s="37">
        <v>2.2</v>
      </c>
      <c r="E6" s="37">
        <v>2.2</v>
      </c>
      <c r="F6" s="27">
        <v>179.53</v>
      </c>
      <c r="G6" s="22">
        <f t="shared" si="0"/>
        <v>394.97</v>
      </c>
      <c r="H6" s="22" t="s">
        <v>3674</v>
      </c>
    </row>
    <row r="7" s="77" customFormat="1" customHeight="1" spans="1:8">
      <c r="A7" s="22">
        <v>3</v>
      </c>
      <c r="B7" s="37" t="s">
        <v>3676</v>
      </c>
      <c r="C7" s="38" t="s">
        <v>3451</v>
      </c>
      <c r="D7" s="37">
        <v>2.33</v>
      </c>
      <c r="E7" s="37">
        <v>2.33</v>
      </c>
      <c r="F7" s="27">
        <v>179.53</v>
      </c>
      <c r="G7" s="22">
        <f t="shared" si="0"/>
        <v>418.3</v>
      </c>
      <c r="H7" s="22" t="s">
        <v>3674</v>
      </c>
    </row>
    <row r="8" customHeight="1" spans="1:8">
      <c r="A8" s="22">
        <v>4</v>
      </c>
      <c r="B8" s="27" t="s">
        <v>3677</v>
      </c>
      <c r="C8" s="27" t="s">
        <v>1919</v>
      </c>
      <c r="D8" s="27">
        <v>5.21</v>
      </c>
      <c r="E8" s="27">
        <v>5.21</v>
      </c>
      <c r="F8" s="27">
        <v>179.53</v>
      </c>
      <c r="G8" s="22">
        <f t="shared" si="0"/>
        <v>935.35</v>
      </c>
      <c r="H8" s="22" t="s">
        <v>3674</v>
      </c>
    </row>
    <row r="9" customHeight="1" spans="1:8">
      <c r="A9" s="22">
        <v>5</v>
      </c>
      <c r="B9" s="27" t="s">
        <v>3678</v>
      </c>
      <c r="C9" s="27" t="s">
        <v>1890</v>
      </c>
      <c r="D9" s="27">
        <v>1.89</v>
      </c>
      <c r="E9" s="27">
        <v>1.89</v>
      </c>
      <c r="F9" s="27">
        <v>179.53</v>
      </c>
      <c r="G9" s="22">
        <f t="shared" si="0"/>
        <v>339.31</v>
      </c>
      <c r="H9" s="22" t="s">
        <v>3674</v>
      </c>
    </row>
    <row r="10" customHeight="1" spans="1:8">
      <c r="A10" s="22">
        <v>6</v>
      </c>
      <c r="B10" s="27" t="s">
        <v>3679</v>
      </c>
      <c r="C10" s="27" t="s">
        <v>3418</v>
      </c>
      <c r="D10" s="27">
        <v>0.63</v>
      </c>
      <c r="E10" s="27">
        <v>0.63</v>
      </c>
      <c r="F10" s="27">
        <v>179.53</v>
      </c>
      <c r="G10" s="22">
        <f t="shared" si="0"/>
        <v>113.1</v>
      </c>
      <c r="H10" s="22" t="s">
        <v>3674</v>
      </c>
    </row>
    <row r="11" s="77" customFormat="1" customHeight="1" spans="1:8">
      <c r="A11" s="22">
        <v>7</v>
      </c>
      <c r="B11" s="37" t="s">
        <v>3680</v>
      </c>
      <c r="C11" s="38" t="s">
        <v>2007</v>
      </c>
      <c r="D11" s="37">
        <v>1.7</v>
      </c>
      <c r="E11" s="37">
        <v>1.7</v>
      </c>
      <c r="F11" s="27">
        <v>179.53</v>
      </c>
      <c r="G11" s="22">
        <f t="shared" si="0"/>
        <v>305.2</v>
      </c>
      <c r="H11" s="22" t="s">
        <v>3674</v>
      </c>
    </row>
    <row r="12" customHeight="1" spans="1:8">
      <c r="A12" s="22">
        <v>8</v>
      </c>
      <c r="B12" s="27" t="s">
        <v>3681</v>
      </c>
      <c r="C12" s="27" t="s">
        <v>1954</v>
      </c>
      <c r="D12" s="27">
        <v>1.62</v>
      </c>
      <c r="E12" s="27">
        <v>1.62</v>
      </c>
      <c r="F12" s="27">
        <v>179.53</v>
      </c>
      <c r="G12" s="22">
        <f t="shared" si="0"/>
        <v>290.84</v>
      </c>
      <c r="H12" s="22" t="s">
        <v>3674</v>
      </c>
    </row>
    <row r="13" customHeight="1" spans="1:8">
      <c r="A13" s="22">
        <v>9</v>
      </c>
      <c r="B13" s="27" t="s">
        <v>3682</v>
      </c>
      <c r="C13" s="27" t="s">
        <v>1898</v>
      </c>
      <c r="D13" s="27">
        <v>3.93</v>
      </c>
      <c r="E13" s="27">
        <v>3.93</v>
      </c>
      <c r="F13" s="27">
        <v>179.53</v>
      </c>
      <c r="G13" s="22">
        <f t="shared" si="0"/>
        <v>705.55</v>
      </c>
      <c r="H13" s="22" t="s">
        <v>3674</v>
      </c>
    </row>
    <row r="14" customHeight="1" spans="1:8">
      <c r="A14" s="22">
        <v>10</v>
      </c>
      <c r="B14" s="27" t="s">
        <v>3683</v>
      </c>
      <c r="C14" s="27" t="s">
        <v>1914</v>
      </c>
      <c r="D14" s="27">
        <v>2.47</v>
      </c>
      <c r="E14" s="27">
        <v>2.47</v>
      </c>
      <c r="F14" s="27">
        <v>179.53</v>
      </c>
      <c r="G14" s="22">
        <f t="shared" si="0"/>
        <v>443.44</v>
      </c>
      <c r="H14" s="22" t="s">
        <v>3674</v>
      </c>
    </row>
    <row r="15" s="77" customFormat="1" customHeight="1" spans="1:8">
      <c r="A15" s="22">
        <v>11</v>
      </c>
      <c r="B15" s="27" t="s">
        <v>3684</v>
      </c>
      <c r="C15" s="27" t="s">
        <v>1888</v>
      </c>
      <c r="D15" s="27">
        <v>5.93</v>
      </c>
      <c r="E15" s="27">
        <v>5.93</v>
      </c>
      <c r="F15" s="27">
        <v>179.53</v>
      </c>
      <c r="G15" s="22">
        <f t="shared" si="0"/>
        <v>1064.61</v>
      </c>
      <c r="H15" s="22" t="s">
        <v>3674</v>
      </c>
    </row>
    <row r="16" customHeight="1" spans="1:8">
      <c r="A16" s="22">
        <v>12</v>
      </c>
      <c r="B16" s="27" t="s">
        <v>3685</v>
      </c>
      <c r="C16" s="27" t="s">
        <v>2727</v>
      </c>
      <c r="D16" s="27">
        <v>3.11</v>
      </c>
      <c r="E16" s="27">
        <v>3.11</v>
      </c>
      <c r="F16" s="27">
        <v>179.53</v>
      </c>
      <c r="G16" s="22">
        <f t="shared" si="0"/>
        <v>558.34</v>
      </c>
      <c r="H16" s="22" t="s">
        <v>3674</v>
      </c>
    </row>
    <row r="17" customHeight="1" spans="1:8">
      <c r="A17" s="22">
        <v>13</v>
      </c>
      <c r="B17" s="27" t="s">
        <v>3686</v>
      </c>
      <c r="C17" s="27" t="s">
        <v>2727</v>
      </c>
      <c r="D17" s="27">
        <v>2.02</v>
      </c>
      <c r="E17" s="27">
        <v>2.02</v>
      </c>
      <c r="F17" s="27">
        <v>179.53</v>
      </c>
      <c r="G17" s="22">
        <f t="shared" si="0"/>
        <v>362.65</v>
      </c>
      <c r="H17" s="22" t="s">
        <v>3674</v>
      </c>
    </row>
    <row r="18" customHeight="1" spans="1:8">
      <c r="A18" s="22">
        <v>14</v>
      </c>
      <c r="B18" s="20" t="s">
        <v>3687</v>
      </c>
      <c r="C18" s="27" t="s">
        <v>1880</v>
      </c>
      <c r="D18" s="27">
        <v>2.42</v>
      </c>
      <c r="E18" s="27">
        <v>2.42</v>
      </c>
      <c r="F18" s="27">
        <v>179.53</v>
      </c>
      <c r="G18" s="22">
        <f t="shared" si="0"/>
        <v>434.46</v>
      </c>
      <c r="H18" s="22" t="s">
        <v>3674</v>
      </c>
    </row>
    <row r="19" customHeight="1" spans="1:8">
      <c r="A19" s="22">
        <v>15</v>
      </c>
      <c r="B19" s="27" t="s">
        <v>3688</v>
      </c>
      <c r="C19" s="27" t="s">
        <v>1880</v>
      </c>
      <c r="D19" s="27">
        <v>0.67</v>
      </c>
      <c r="E19" s="27">
        <v>0.67</v>
      </c>
      <c r="F19" s="27">
        <v>179.53</v>
      </c>
      <c r="G19" s="22">
        <f t="shared" si="0"/>
        <v>120.29</v>
      </c>
      <c r="H19" s="22" t="s">
        <v>3674</v>
      </c>
    </row>
    <row r="20" customHeight="1" spans="1:8">
      <c r="A20" s="22">
        <v>16</v>
      </c>
      <c r="B20" s="27" t="s">
        <v>3689</v>
      </c>
      <c r="C20" s="27" t="s">
        <v>3690</v>
      </c>
      <c r="D20" s="27">
        <v>2.84</v>
      </c>
      <c r="E20" s="27">
        <v>2.84</v>
      </c>
      <c r="F20" s="27">
        <v>179.53</v>
      </c>
      <c r="G20" s="22">
        <f t="shared" si="0"/>
        <v>509.87</v>
      </c>
      <c r="H20" s="22" t="s">
        <v>3674</v>
      </c>
    </row>
    <row r="21" customHeight="1" spans="1:8">
      <c r="A21" s="22">
        <v>17</v>
      </c>
      <c r="B21" s="27" t="s">
        <v>3691</v>
      </c>
      <c r="C21" s="27" t="s">
        <v>2393</v>
      </c>
      <c r="D21" s="27">
        <v>4.89</v>
      </c>
      <c r="E21" s="27">
        <v>4.89</v>
      </c>
      <c r="F21" s="27">
        <v>179.53</v>
      </c>
      <c r="G21" s="22">
        <f t="shared" si="0"/>
        <v>877.9</v>
      </c>
      <c r="H21" s="22" t="s">
        <v>3674</v>
      </c>
    </row>
    <row r="22" customHeight="1" spans="1:8">
      <c r="A22" s="22">
        <v>18</v>
      </c>
      <c r="B22" s="27" t="s">
        <v>1925</v>
      </c>
      <c r="C22" s="27" t="s">
        <v>1880</v>
      </c>
      <c r="D22" s="27">
        <v>2.32</v>
      </c>
      <c r="E22" s="27">
        <v>2.32</v>
      </c>
      <c r="F22" s="27">
        <v>179.53</v>
      </c>
      <c r="G22" s="22">
        <f t="shared" si="0"/>
        <v>416.51</v>
      </c>
      <c r="H22" s="22" t="s">
        <v>3674</v>
      </c>
    </row>
    <row r="23" customHeight="1" spans="1:8">
      <c r="A23" s="22">
        <v>19</v>
      </c>
      <c r="B23" s="37" t="s">
        <v>3692</v>
      </c>
      <c r="C23" s="38" t="s">
        <v>3693</v>
      </c>
      <c r="D23" s="37">
        <v>2.36</v>
      </c>
      <c r="E23" s="37">
        <v>2.36</v>
      </c>
      <c r="F23" s="27">
        <v>179.53</v>
      </c>
      <c r="G23" s="22">
        <f t="shared" si="0"/>
        <v>423.69</v>
      </c>
      <c r="H23" s="22" t="s">
        <v>3674</v>
      </c>
    </row>
    <row r="24" customHeight="1" spans="1:8">
      <c r="A24" s="22">
        <v>20</v>
      </c>
      <c r="B24" s="27" t="s">
        <v>3694</v>
      </c>
      <c r="C24" s="27" t="s">
        <v>1956</v>
      </c>
      <c r="D24" s="27">
        <v>5.62</v>
      </c>
      <c r="E24" s="27">
        <v>5.62</v>
      </c>
      <c r="F24" s="27">
        <v>179.53</v>
      </c>
      <c r="G24" s="22">
        <f t="shared" si="0"/>
        <v>1008.96</v>
      </c>
      <c r="H24" s="22" t="s">
        <v>3674</v>
      </c>
    </row>
    <row r="25" s="77" customFormat="1" customHeight="1" spans="1:8">
      <c r="A25" s="22">
        <v>21</v>
      </c>
      <c r="B25" s="27" t="s">
        <v>3695</v>
      </c>
      <c r="C25" s="27" t="s">
        <v>1903</v>
      </c>
      <c r="D25" s="27">
        <v>5.84</v>
      </c>
      <c r="E25" s="27">
        <v>5.84</v>
      </c>
      <c r="F25" s="27">
        <v>179.53</v>
      </c>
      <c r="G25" s="22">
        <f t="shared" si="0"/>
        <v>1048.46</v>
      </c>
      <c r="H25" s="22" t="s">
        <v>3674</v>
      </c>
    </row>
    <row r="26" customHeight="1" spans="1:8">
      <c r="A26" s="22">
        <v>22</v>
      </c>
      <c r="B26" s="27" t="s">
        <v>3696</v>
      </c>
      <c r="C26" s="27" t="s">
        <v>1922</v>
      </c>
      <c r="D26" s="27">
        <v>1.62</v>
      </c>
      <c r="E26" s="27">
        <v>1.62</v>
      </c>
      <c r="F26" s="27">
        <v>179.53</v>
      </c>
      <c r="G26" s="22">
        <f t="shared" si="0"/>
        <v>290.84</v>
      </c>
      <c r="H26" s="22" t="s">
        <v>3674</v>
      </c>
    </row>
    <row r="27" s="77" customFormat="1" customHeight="1" spans="1:8">
      <c r="A27" s="22">
        <v>23</v>
      </c>
      <c r="B27" s="27" t="s">
        <v>3697</v>
      </c>
      <c r="C27" s="27" t="s">
        <v>1872</v>
      </c>
      <c r="D27" s="27">
        <v>2.54</v>
      </c>
      <c r="E27" s="27">
        <v>2.54</v>
      </c>
      <c r="F27" s="27">
        <v>179.53</v>
      </c>
      <c r="G27" s="22">
        <f t="shared" si="0"/>
        <v>456.01</v>
      </c>
      <c r="H27" s="22" t="s">
        <v>3674</v>
      </c>
    </row>
    <row r="28" customHeight="1" spans="1:8">
      <c r="A28" s="22">
        <v>24</v>
      </c>
      <c r="B28" s="27" t="s">
        <v>3698</v>
      </c>
      <c r="C28" s="27" t="s">
        <v>1914</v>
      </c>
      <c r="D28" s="27">
        <v>4.13</v>
      </c>
      <c r="E28" s="27">
        <v>4.13</v>
      </c>
      <c r="F28" s="27">
        <v>179.53</v>
      </c>
      <c r="G28" s="22">
        <f t="shared" si="0"/>
        <v>741.46</v>
      </c>
      <c r="H28" s="22" t="s">
        <v>3674</v>
      </c>
    </row>
    <row r="29" customHeight="1" spans="1:8">
      <c r="A29" s="22">
        <v>25</v>
      </c>
      <c r="B29" s="27" t="s">
        <v>3699</v>
      </c>
      <c r="C29" s="27" t="s">
        <v>1922</v>
      </c>
      <c r="D29" s="27">
        <v>3.68</v>
      </c>
      <c r="E29" s="27">
        <v>3.68</v>
      </c>
      <c r="F29" s="27">
        <v>179.53</v>
      </c>
      <c r="G29" s="22">
        <f t="shared" si="0"/>
        <v>660.67</v>
      </c>
      <c r="H29" s="22" t="s">
        <v>3674</v>
      </c>
    </row>
    <row r="30" customHeight="1" spans="1:8">
      <c r="A30" s="22">
        <v>26</v>
      </c>
      <c r="B30" s="27" t="s">
        <v>3700</v>
      </c>
      <c r="C30" s="27" t="s">
        <v>1922</v>
      </c>
      <c r="D30" s="27">
        <v>3.69</v>
      </c>
      <c r="E30" s="27">
        <v>3.69</v>
      </c>
      <c r="F30" s="27">
        <v>179.53</v>
      </c>
      <c r="G30" s="22">
        <f t="shared" si="0"/>
        <v>662.47</v>
      </c>
      <c r="H30" s="22" t="s">
        <v>3674</v>
      </c>
    </row>
    <row r="31" customHeight="1" spans="1:8">
      <c r="A31" s="22">
        <v>27</v>
      </c>
      <c r="B31" s="27" t="s">
        <v>3701</v>
      </c>
      <c r="C31" s="27" t="s">
        <v>1945</v>
      </c>
      <c r="D31" s="27">
        <v>3.39</v>
      </c>
      <c r="E31" s="27">
        <v>3.39</v>
      </c>
      <c r="F31" s="27">
        <v>179.53</v>
      </c>
      <c r="G31" s="22">
        <f t="shared" si="0"/>
        <v>608.61</v>
      </c>
      <c r="H31" s="22" t="s">
        <v>3674</v>
      </c>
    </row>
    <row r="32" customHeight="1" spans="1:8">
      <c r="A32" s="22">
        <v>28</v>
      </c>
      <c r="B32" s="37" t="s">
        <v>3702</v>
      </c>
      <c r="C32" s="38" t="s">
        <v>1898</v>
      </c>
      <c r="D32" s="37">
        <v>2.44</v>
      </c>
      <c r="E32" s="37">
        <v>2.44</v>
      </c>
      <c r="F32" s="27">
        <v>179.53</v>
      </c>
      <c r="G32" s="22">
        <f t="shared" si="0"/>
        <v>438.05</v>
      </c>
      <c r="H32" s="22" t="s">
        <v>3674</v>
      </c>
    </row>
    <row r="33" customHeight="1" spans="1:8">
      <c r="A33" s="22">
        <v>29</v>
      </c>
      <c r="B33" s="27" t="s">
        <v>3703</v>
      </c>
      <c r="C33" s="27" t="s">
        <v>1929</v>
      </c>
      <c r="D33" s="27">
        <v>1.64</v>
      </c>
      <c r="E33" s="27">
        <v>1.64</v>
      </c>
      <c r="F33" s="27">
        <v>179.53</v>
      </c>
      <c r="G33" s="22">
        <f t="shared" si="0"/>
        <v>294.43</v>
      </c>
      <c r="H33" s="22" t="s">
        <v>3674</v>
      </c>
    </row>
    <row r="34" customHeight="1" spans="1:8">
      <c r="A34" s="22">
        <v>30</v>
      </c>
      <c r="B34" s="27" t="s">
        <v>3704</v>
      </c>
      <c r="C34" s="27" t="s">
        <v>1894</v>
      </c>
      <c r="D34" s="27">
        <v>2.72</v>
      </c>
      <c r="E34" s="27">
        <v>2.72</v>
      </c>
      <c r="F34" s="27">
        <v>179.53</v>
      </c>
      <c r="G34" s="22">
        <f t="shared" si="0"/>
        <v>488.32</v>
      </c>
      <c r="H34" s="22" t="s">
        <v>3674</v>
      </c>
    </row>
    <row r="35" s="77" customFormat="1" customHeight="1" spans="1:8">
      <c r="A35" s="22">
        <v>31</v>
      </c>
      <c r="B35" s="27" t="s">
        <v>3705</v>
      </c>
      <c r="C35" s="27" t="s">
        <v>1945</v>
      </c>
      <c r="D35" s="27">
        <v>2.45</v>
      </c>
      <c r="E35" s="27">
        <v>2.45</v>
      </c>
      <c r="F35" s="27">
        <v>179.53</v>
      </c>
      <c r="G35" s="22">
        <f t="shared" si="0"/>
        <v>439.85</v>
      </c>
      <c r="H35" s="22" t="s">
        <v>3674</v>
      </c>
    </row>
    <row r="36" customHeight="1" spans="1:8">
      <c r="A36" s="22">
        <v>32</v>
      </c>
      <c r="B36" s="27" t="s">
        <v>3706</v>
      </c>
      <c r="C36" s="27" t="s">
        <v>2264</v>
      </c>
      <c r="D36" s="27">
        <v>1.32</v>
      </c>
      <c r="E36" s="27">
        <v>1.32</v>
      </c>
      <c r="F36" s="27">
        <v>179.53</v>
      </c>
      <c r="G36" s="22">
        <f t="shared" si="0"/>
        <v>236.98</v>
      </c>
      <c r="H36" s="22" t="s">
        <v>3674</v>
      </c>
    </row>
    <row r="37" customHeight="1" spans="1:8">
      <c r="A37" s="22">
        <v>33</v>
      </c>
      <c r="B37" s="37" t="s">
        <v>3707</v>
      </c>
      <c r="C37" s="38" t="s">
        <v>3708</v>
      </c>
      <c r="D37" s="37">
        <v>4.8</v>
      </c>
      <c r="E37" s="37">
        <v>4.8</v>
      </c>
      <c r="F37" s="27">
        <v>179.53</v>
      </c>
      <c r="G37" s="22">
        <f t="shared" si="0"/>
        <v>861.74</v>
      </c>
      <c r="H37" s="22" t="s">
        <v>3674</v>
      </c>
    </row>
    <row r="38" customHeight="1" spans="1:8">
      <c r="A38" s="22">
        <v>34</v>
      </c>
      <c r="B38" s="27" t="s">
        <v>3709</v>
      </c>
      <c r="C38" s="27" t="s">
        <v>2011</v>
      </c>
      <c r="D38" s="27">
        <v>4.17</v>
      </c>
      <c r="E38" s="27">
        <v>4.17</v>
      </c>
      <c r="F38" s="27">
        <v>179.53</v>
      </c>
      <c r="G38" s="22">
        <f t="shared" si="0"/>
        <v>748.64</v>
      </c>
      <c r="H38" s="22" t="s">
        <v>3674</v>
      </c>
    </row>
    <row r="39" customHeight="1" spans="1:8">
      <c r="A39" s="22">
        <v>35</v>
      </c>
      <c r="B39" s="27" t="s">
        <v>3710</v>
      </c>
      <c r="C39" s="27" t="s">
        <v>2065</v>
      </c>
      <c r="D39" s="27">
        <v>4.1</v>
      </c>
      <c r="E39" s="27">
        <v>4.1</v>
      </c>
      <c r="F39" s="27">
        <v>179.53</v>
      </c>
      <c r="G39" s="22">
        <f t="shared" si="0"/>
        <v>736.07</v>
      </c>
      <c r="H39" s="22" t="s">
        <v>3674</v>
      </c>
    </row>
    <row r="40" s="77" customFormat="1" customHeight="1" spans="1:8">
      <c r="A40" s="22">
        <v>36</v>
      </c>
      <c r="B40" s="27" t="s">
        <v>3711</v>
      </c>
      <c r="C40" s="27" t="s">
        <v>1922</v>
      </c>
      <c r="D40" s="27">
        <v>3.82</v>
      </c>
      <c r="E40" s="27">
        <v>3.82</v>
      </c>
      <c r="F40" s="27">
        <v>179.53</v>
      </c>
      <c r="G40" s="22">
        <f t="shared" si="0"/>
        <v>685.8</v>
      </c>
      <c r="H40" s="22" t="s">
        <v>3674</v>
      </c>
    </row>
    <row r="41" customHeight="1" spans="1:8">
      <c r="A41" s="22">
        <v>37</v>
      </c>
      <c r="B41" s="27" t="s">
        <v>3712</v>
      </c>
      <c r="C41" s="27" t="s">
        <v>1914</v>
      </c>
      <c r="D41" s="27">
        <v>3.73</v>
      </c>
      <c r="E41" s="27">
        <v>3.73</v>
      </c>
      <c r="F41" s="27">
        <v>179.53</v>
      </c>
      <c r="G41" s="22">
        <f t="shared" si="0"/>
        <v>669.65</v>
      </c>
      <c r="H41" s="22" t="s">
        <v>3674</v>
      </c>
    </row>
    <row r="42" customHeight="1" spans="1:8">
      <c r="A42" s="22">
        <v>38</v>
      </c>
      <c r="B42" s="27" t="s">
        <v>3713</v>
      </c>
      <c r="C42" s="27" t="s">
        <v>3714</v>
      </c>
      <c r="D42" s="27">
        <v>1.53</v>
      </c>
      <c r="E42" s="27">
        <v>1.53</v>
      </c>
      <c r="F42" s="27">
        <v>179.53</v>
      </c>
      <c r="G42" s="22">
        <f t="shared" si="0"/>
        <v>274.68</v>
      </c>
      <c r="H42" s="22" t="s">
        <v>3674</v>
      </c>
    </row>
    <row r="43" customHeight="1" spans="1:8">
      <c r="A43" s="22">
        <v>39</v>
      </c>
      <c r="B43" s="27" t="s">
        <v>3715</v>
      </c>
      <c r="C43" s="27" t="s">
        <v>2065</v>
      </c>
      <c r="D43" s="27">
        <v>4.51</v>
      </c>
      <c r="E43" s="27">
        <v>4.51</v>
      </c>
      <c r="F43" s="27">
        <v>179.53</v>
      </c>
      <c r="G43" s="22">
        <f t="shared" si="0"/>
        <v>809.68</v>
      </c>
      <c r="H43" s="22" t="s">
        <v>3674</v>
      </c>
    </row>
    <row r="44" customHeight="1" spans="1:8">
      <c r="A44" s="22">
        <v>40</v>
      </c>
      <c r="B44" s="27" t="s">
        <v>3716</v>
      </c>
      <c r="C44" s="27" t="s">
        <v>1864</v>
      </c>
      <c r="D44" s="27">
        <v>5.18</v>
      </c>
      <c r="E44" s="27">
        <v>5.18</v>
      </c>
      <c r="F44" s="27">
        <v>179.53</v>
      </c>
      <c r="G44" s="22">
        <f t="shared" si="0"/>
        <v>929.97</v>
      </c>
      <c r="H44" s="22" t="s">
        <v>3674</v>
      </c>
    </row>
    <row r="45" customHeight="1" spans="1:8">
      <c r="A45" s="22">
        <v>41</v>
      </c>
      <c r="B45" s="27" t="s">
        <v>3717</v>
      </c>
      <c r="C45" s="27" t="s">
        <v>1962</v>
      </c>
      <c r="D45" s="27">
        <v>3.14</v>
      </c>
      <c r="E45" s="27">
        <v>3.14</v>
      </c>
      <c r="F45" s="27">
        <v>179.53</v>
      </c>
      <c r="G45" s="22">
        <f t="shared" si="0"/>
        <v>563.72</v>
      </c>
      <c r="H45" s="22" t="s">
        <v>3674</v>
      </c>
    </row>
    <row r="46" s="77" customFormat="1" customHeight="1" spans="1:8">
      <c r="A46" s="22">
        <v>42</v>
      </c>
      <c r="B46" s="27" t="s">
        <v>3718</v>
      </c>
      <c r="C46" s="27" t="s">
        <v>1954</v>
      </c>
      <c r="D46" s="27">
        <v>2.77</v>
      </c>
      <c r="E46" s="27">
        <v>2.77</v>
      </c>
      <c r="F46" s="27">
        <v>179.53</v>
      </c>
      <c r="G46" s="22">
        <f t="shared" si="0"/>
        <v>497.3</v>
      </c>
      <c r="H46" s="22" t="s">
        <v>3674</v>
      </c>
    </row>
    <row r="47" customHeight="1" spans="1:8">
      <c r="A47" s="22">
        <v>43</v>
      </c>
      <c r="B47" s="37" t="s">
        <v>3719</v>
      </c>
      <c r="C47" s="37" t="s">
        <v>1968</v>
      </c>
      <c r="D47" s="37">
        <v>2.92</v>
      </c>
      <c r="E47" s="37">
        <v>2.92</v>
      </c>
      <c r="F47" s="27">
        <v>179.53</v>
      </c>
      <c r="G47" s="22">
        <f t="shared" si="0"/>
        <v>524.23</v>
      </c>
      <c r="H47" s="22" t="s">
        <v>3674</v>
      </c>
    </row>
    <row r="48" customHeight="1" spans="1:8">
      <c r="A48" s="22">
        <v>44</v>
      </c>
      <c r="B48" s="27" t="s">
        <v>3720</v>
      </c>
      <c r="C48" s="27" t="s">
        <v>2007</v>
      </c>
      <c r="D48" s="27">
        <v>0.15</v>
      </c>
      <c r="E48" s="27">
        <v>0.15</v>
      </c>
      <c r="F48" s="27">
        <v>179.53</v>
      </c>
      <c r="G48" s="22">
        <f t="shared" si="0"/>
        <v>26.93</v>
      </c>
      <c r="H48" s="22" t="s">
        <v>3674</v>
      </c>
    </row>
    <row r="49" customHeight="1" spans="1:8">
      <c r="A49" s="22">
        <v>45</v>
      </c>
      <c r="B49" s="27" t="s">
        <v>3721</v>
      </c>
      <c r="C49" s="27" t="s">
        <v>2129</v>
      </c>
      <c r="D49" s="27">
        <v>1.89</v>
      </c>
      <c r="E49" s="27">
        <v>1.89</v>
      </c>
      <c r="F49" s="27">
        <v>179.53</v>
      </c>
      <c r="G49" s="22">
        <f t="shared" si="0"/>
        <v>339.31</v>
      </c>
      <c r="H49" s="22" t="s">
        <v>3674</v>
      </c>
    </row>
    <row r="50" customHeight="1" spans="1:8">
      <c r="A50" s="22">
        <v>46</v>
      </c>
      <c r="B50" s="27" t="s">
        <v>3722</v>
      </c>
      <c r="C50" s="27" t="s">
        <v>1951</v>
      </c>
      <c r="D50" s="27">
        <v>2.68</v>
      </c>
      <c r="E50" s="27">
        <v>2.68</v>
      </c>
      <c r="F50" s="27">
        <v>179.53</v>
      </c>
      <c r="G50" s="22">
        <f t="shared" si="0"/>
        <v>481.14</v>
      </c>
      <c r="H50" s="22" t="s">
        <v>3674</v>
      </c>
    </row>
    <row r="51" s="77" customFormat="1" customHeight="1" spans="1:8">
      <c r="A51" s="22">
        <v>47</v>
      </c>
      <c r="B51" s="27" t="s">
        <v>3723</v>
      </c>
      <c r="C51" s="27" t="s">
        <v>2115</v>
      </c>
      <c r="D51" s="27">
        <v>2.42</v>
      </c>
      <c r="E51" s="27">
        <v>2.42</v>
      </c>
      <c r="F51" s="27">
        <v>179.53</v>
      </c>
      <c r="G51" s="22">
        <f t="shared" si="0"/>
        <v>434.46</v>
      </c>
      <c r="H51" s="22" t="s">
        <v>3674</v>
      </c>
    </row>
    <row r="52" customHeight="1" spans="1:8">
      <c r="A52" s="22">
        <v>48</v>
      </c>
      <c r="B52" s="22" t="s">
        <v>3724</v>
      </c>
      <c r="C52" s="48" t="s">
        <v>1989</v>
      </c>
      <c r="D52" s="48">
        <v>1.34</v>
      </c>
      <c r="E52" s="48">
        <v>1.34</v>
      </c>
      <c r="F52" s="27">
        <v>179.53</v>
      </c>
      <c r="G52" s="22">
        <f t="shared" si="0"/>
        <v>240.57</v>
      </c>
      <c r="H52" s="22" t="s">
        <v>3725</v>
      </c>
    </row>
    <row r="53" customHeight="1" spans="1:8">
      <c r="A53" s="22">
        <v>49</v>
      </c>
      <c r="B53" s="22" t="s">
        <v>3726</v>
      </c>
      <c r="C53" s="48" t="s">
        <v>3727</v>
      </c>
      <c r="D53" s="48">
        <v>2.61</v>
      </c>
      <c r="E53" s="48">
        <v>2.61</v>
      </c>
      <c r="F53" s="27">
        <v>179.53</v>
      </c>
      <c r="G53" s="22">
        <f t="shared" si="0"/>
        <v>468.57</v>
      </c>
      <c r="H53" s="22" t="s">
        <v>3725</v>
      </c>
    </row>
    <row r="54" customHeight="1" spans="1:8">
      <c r="A54" s="22">
        <v>50</v>
      </c>
      <c r="B54" s="22" t="s">
        <v>3728</v>
      </c>
      <c r="C54" s="48" t="s">
        <v>1890</v>
      </c>
      <c r="D54" s="48">
        <v>3.79</v>
      </c>
      <c r="E54" s="48">
        <v>3.79</v>
      </c>
      <c r="F54" s="27">
        <v>179.53</v>
      </c>
      <c r="G54" s="22">
        <f t="shared" si="0"/>
        <v>680.42</v>
      </c>
      <c r="H54" s="22" t="s">
        <v>3725</v>
      </c>
    </row>
    <row r="55" customHeight="1" spans="1:8">
      <c r="A55" s="22">
        <v>51</v>
      </c>
      <c r="B55" s="22" t="s">
        <v>3729</v>
      </c>
      <c r="C55" s="48" t="s">
        <v>2264</v>
      </c>
      <c r="D55" s="48">
        <v>2.4</v>
      </c>
      <c r="E55" s="48">
        <v>2.4</v>
      </c>
      <c r="F55" s="27">
        <v>179.53</v>
      </c>
      <c r="G55" s="22">
        <f t="shared" si="0"/>
        <v>430.87</v>
      </c>
      <c r="H55" s="22" t="s">
        <v>3725</v>
      </c>
    </row>
    <row r="56" customHeight="1" spans="1:8">
      <c r="A56" s="22">
        <v>52</v>
      </c>
      <c r="B56" s="22" t="s">
        <v>3730</v>
      </c>
      <c r="C56" s="48" t="s">
        <v>2003</v>
      </c>
      <c r="D56" s="48">
        <v>4.65</v>
      </c>
      <c r="E56" s="48">
        <v>4.65</v>
      </c>
      <c r="F56" s="27">
        <v>179.53</v>
      </c>
      <c r="G56" s="22">
        <f t="shared" si="0"/>
        <v>834.81</v>
      </c>
      <c r="H56" s="22" t="s">
        <v>3725</v>
      </c>
    </row>
    <row r="57" customHeight="1" spans="1:8">
      <c r="A57" s="22">
        <v>53</v>
      </c>
      <c r="B57" s="22" t="s">
        <v>661</v>
      </c>
      <c r="C57" s="48" t="s">
        <v>1929</v>
      </c>
      <c r="D57" s="48">
        <v>4.9</v>
      </c>
      <c r="E57" s="48">
        <v>4.9</v>
      </c>
      <c r="F57" s="27">
        <v>179.53</v>
      </c>
      <c r="G57" s="22">
        <f t="shared" si="0"/>
        <v>879.7</v>
      </c>
      <c r="H57" s="22" t="s">
        <v>3725</v>
      </c>
    </row>
    <row r="58" customHeight="1" spans="1:8">
      <c r="A58" s="22">
        <v>54</v>
      </c>
      <c r="B58" s="22" t="s">
        <v>3731</v>
      </c>
      <c r="C58" s="48" t="s">
        <v>2087</v>
      </c>
      <c r="D58" s="48">
        <v>3.16</v>
      </c>
      <c r="E58" s="48">
        <v>3.16</v>
      </c>
      <c r="F58" s="27">
        <v>179.53</v>
      </c>
      <c r="G58" s="22">
        <f t="shared" si="0"/>
        <v>567.31</v>
      </c>
      <c r="H58" s="22" t="s">
        <v>3725</v>
      </c>
    </row>
    <row r="59" customHeight="1" spans="1:8">
      <c r="A59" s="22">
        <v>55</v>
      </c>
      <c r="B59" s="94" t="s">
        <v>3732</v>
      </c>
      <c r="C59" s="145" t="s">
        <v>1968</v>
      </c>
      <c r="D59" s="145">
        <v>0.95</v>
      </c>
      <c r="E59" s="145">
        <v>0.95</v>
      </c>
      <c r="F59" s="27">
        <v>179.53</v>
      </c>
      <c r="G59" s="22">
        <f t="shared" si="0"/>
        <v>170.55</v>
      </c>
      <c r="H59" s="22" t="s">
        <v>3725</v>
      </c>
    </row>
    <row r="60" customHeight="1" spans="1:8">
      <c r="A60" s="22">
        <v>56</v>
      </c>
      <c r="B60" s="22" t="s">
        <v>3733</v>
      </c>
      <c r="C60" s="48" t="s">
        <v>1956</v>
      </c>
      <c r="D60" s="48">
        <v>3.26</v>
      </c>
      <c r="E60" s="48">
        <v>3.26</v>
      </c>
      <c r="F60" s="27">
        <v>179.53</v>
      </c>
      <c r="G60" s="22">
        <f t="shared" si="0"/>
        <v>585.27</v>
      </c>
      <c r="H60" s="22" t="s">
        <v>3725</v>
      </c>
    </row>
    <row r="61" customHeight="1" spans="1:8">
      <c r="A61" s="22">
        <v>57</v>
      </c>
      <c r="B61" s="22" t="s">
        <v>3734</v>
      </c>
      <c r="C61" s="48" t="s">
        <v>1890</v>
      </c>
      <c r="D61" s="48">
        <v>4.3</v>
      </c>
      <c r="E61" s="48">
        <v>4.3</v>
      </c>
      <c r="F61" s="27">
        <v>179.53</v>
      </c>
      <c r="G61" s="22">
        <f t="shared" si="0"/>
        <v>771.98</v>
      </c>
      <c r="H61" s="22" t="s">
        <v>3725</v>
      </c>
    </row>
    <row r="62" customHeight="1" spans="1:8">
      <c r="A62" s="22">
        <v>58</v>
      </c>
      <c r="B62" s="94" t="s">
        <v>3735</v>
      </c>
      <c r="C62" s="155" t="s">
        <v>1898</v>
      </c>
      <c r="D62" s="145">
        <v>3.89</v>
      </c>
      <c r="E62" s="145">
        <v>3.89</v>
      </c>
      <c r="F62" s="27">
        <v>179.53</v>
      </c>
      <c r="G62" s="22">
        <f t="shared" si="0"/>
        <v>698.37</v>
      </c>
      <c r="H62" s="22" t="s">
        <v>3725</v>
      </c>
    </row>
    <row r="63" s="77" customFormat="1" customHeight="1" spans="1:8">
      <c r="A63" s="22">
        <v>59</v>
      </c>
      <c r="B63" s="94" t="s">
        <v>3736</v>
      </c>
      <c r="C63" s="155" t="s">
        <v>1922</v>
      </c>
      <c r="D63" s="145">
        <v>2.77</v>
      </c>
      <c r="E63" s="145">
        <v>2.77</v>
      </c>
      <c r="F63" s="27">
        <v>179.53</v>
      </c>
      <c r="G63" s="22">
        <f t="shared" si="0"/>
        <v>497.3</v>
      </c>
      <c r="H63" s="22" t="s">
        <v>3725</v>
      </c>
    </row>
    <row r="64" customHeight="1" spans="1:8">
      <c r="A64" s="22">
        <v>60</v>
      </c>
      <c r="B64" s="22" t="s">
        <v>3737</v>
      </c>
      <c r="C64" s="48" t="s">
        <v>1898</v>
      </c>
      <c r="D64" s="48">
        <v>2.99</v>
      </c>
      <c r="E64" s="48">
        <v>2.99</v>
      </c>
      <c r="F64" s="27">
        <v>179.53</v>
      </c>
      <c r="G64" s="22">
        <f t="shared" si="0"/>
        <v>536.79</v>
      </c>
      <c r="H64" s="22" t="s">
        <v>3725</v>
      </c>
    </row>
    <row r="65" customHeight="1" spans="1:8">
      <c r="A65" s="22">
        <v>61</v>
      </c>
      <c r="B65" s="22" t="s">
        <v>3738</v>
      </c>
      <c r="C65" s="48" t="s">
        <v>1890</v>
      </c>
      <c r="D65" s="48">
        <v>2.83</v>
      </c>
      <c r="E65" s="48">
        <v>2.83</v>
      </c>
      <c r="F65" s="27">
        <v>179.53</v>
      </c>
      <c r="G65" s="22">
        <f t="shared" si="0"/>
        <v>508.07</v>
      </c>
      <c r="H65" s="22" t="s">
        <v>3725</v>
      </c>
    </row>
    <row r="66" customHeight="1" spans="1:8">
      <c r="A66" s="22">
        <v>62</v>
      </c>
      <c r="B66" s="22" t="s">
        <v>3739</v>
      </c>
      <c r="C66" s="48" t="s">
        <v>1874</v>
      </c>
      <c r="D66" s="48">
        <v>5.98</v>
      </c>
      <c r="E66" s="48">
        <v>5.98</v>
      </c>
      <c r="F66" s="27">
        <v>179.53</v>
      </c>
      <c r="G66" s="22">
        <f t="shared" si="0"/>
        <v>1073.59</v>
      </c>
      <c r="H66" s="22" t="s">
        <v>3725</v>
      </c>
    </row>
    <row r="67" s="77" customFormat="1" customHeight="1" spans="1:8">
      <c r="A67" s="22">
        <v>63</v>
      </c>
      <c r="B67" s="94" t="s">
        <v>3740</v>
      </c>
      <c r="C67" s="155" t="s">
        <v>1857</v>
      </c>
      <c r="D67" s="145">
        <v>3.81</v>
      </c>
      <c r="E67" s="145">
        <v>3.81</v>
      </c>
      <c r="F67" s="27">
        <v>179.53</v>
      </c>
      <c r="G67" s="22">
        <f t="shared" si="0"/>
        <v>684.01</v>
      </c>
      <c r="H67" s="22" t="s">
        <v>3725</v>
      </c>
    </row>
    <row r="68" customHeight="1" spans="1:8">
      <c r="A68" s="22">
        <v>64</v>
      </c>
      <c r="B68" s="94" t="s">
        <v>3741</v>
      </c>
      <c r="C68" s="155" t="s">
        <v>1857</v>
      </c>
      <c r="D68" s="145">
        <v>2.85</v>
      </c>
      <c r="E68" s="145">
        <v>2.85</v>
      </c>
      <c r="F68" s="27">
        <v>179.53</v>
      </c>
      <c r="G68" s="22">
        <f t="shared" si="0"/>
        <v>511.66</v>
      </c>
      <c r="H68" s="22" t="s">
        <v>3725</v>
      </c>
    </row>
    <row r="69" customHeight="1" spans="1:8">
      <c r="A69" s="22">
        <v>65</v>
      </c>
      <c r="B69" s="22" t="s">
        <v>3742</v>
      </c>
      <c r="C69" s="48" t="s">
        <v>1945</v>
      </c>
      <c r="D69" s="48">
        <v>6.53</v>
      </c>
      <c r="E69" s="48">
        <v>6.53</v>
      </c>
      <c r="F69" s="27">
        <v>179.53</v>
      </c>
      <c r="G69" s="22">
        <f t="shared" ref="G69:G132" si="1">ROUND(E69*F69,2)</f>
        <v>1172.33</v>
      </c>
      <c r="H69" s="22" t="s">
        <v>3725</v>
      </c>
    </row>
    <row r="70" customHeight="1" spans="1:8">
      <c r="A70" s="22">
        <v>66</v>
      </c>
      <c r="B70" s="22" t="s">
        <v>2121</v>
      </c>
      <c r="C70" s="48" t="s">
        <v>2619</v>
      </c>
      <c r="D70" s="48">
        <v>2.61</v>
      </c>
      <c r="E70" s="48">
        <v>2.61</v>
      </c>
      <c r="F70" s="27">
        <v>179.53</v>
      </c>
      <c r="G70" s="22">
        <f t="shared" si="1"/>
        <v>468.57</v>
      </c>
      <c r="H70" s="22" t="s">
        <v>3725</v>
      </c>
    </row>
    <row r="71" s="77" customFormat="1" customHeight="1" spans="1:8">
      <c r="A71" s="22">
        <v>67</v>
      </c>
      <c r="B71" s="94" t="s">
        <v>3743</v>
      </c>
      <c r="C71" s="155" t="s">
        <v>1872</v>
      </c>
      <c r="D71" s="145">
        <v>1.85</v>
      </c>
      <c r="E71" s="145">
        <v>1.85</v>
      </c>
      <c r="F71" s="27">
        <v>179.53</v>
      </c>
      <c r="G71" s="22">
        <f t="shared" si="1"/>
        <v>332.13</v>
      </c>
      <c r="H71" s="22" t="s">
        <v>3725</v>
      </c>
    </row>
    <row r="72" s="77" customFormat="1" customHeight="1" spans="1:8">
      <c r="A72" s="22">
        <v>68</v>
      </c>
      <c r="B72" s="22" t="s">
        <v>3744</v>
      </c>
      <c r="C72" s="48" t="s">
        <v>1896</v>
      </c>
      <c r="D72" s="48">
        <v>5.07</v>
      </c>
      <c r="E72" s="48">
        <v>5.07</v>
      </c>
      <c r="F72" s="27">
        <v>179.53</v>
      </c>
      <c r="G72" s="22">
        <f t="shared" si="1"/>
        <v>910.22</v>
      </c>
      <c r="H72" s="22" t="s">
        <v>3725</v>
      </c>
    </row>
    <row r="73" customHeight="1" spans="1:8">
      <c r="A73" s="22">
        <v>69</v>
      </c>
      <c r="B73" s="22" t="s">
        <v>3745</v>
      </c>
      <c r="C73" s="48" t="s">
        <v>3746</v>
      </c>
      <c r="D73" s="48">
        <v>0.84</v>
      </c>
      <c r="E73" s="48">
        <v>0.84</v>
      </c>
      <c r="F73" s="27">
        <v>179.53</v>
      </c>
      <c r="G73" s="22">
        <f t="shared" si="1"/>
        <v>150.81</v>
      </c>
      <c r="H73" s="22" t="s">
        <v>3725</v>
      </c>
    </row>
    <row r="74" customHeight="1" spans="1:8">
      <c r="A74" s="22">
        <v>70</v>
      </c>
      <c r="B74" s="22" t="s">
        <v>3747</v>
      </c>
      <c r="C74" s="48" t="s">
        <v>1880</v>
      </c>
      <c r="D74" s="48">
        <v>2.45</v>
      </c>
      <c r="E74" s="48">
        <v>2.45</v>
      </c>
      <c r="F74" s="27">
        <v>179.53</v>
      </c>
      <c r="G74" s="22">
        <f t="shared" si="1"/>
        <v>439.85</v>
      </c>
      <c r="H74" s="22" t="s">
        <v>3725</v>
      </c>
    </row>
    <row r="75" customHeight="1" spans="1:8">
      <c r="A75" s="22">
        <v>71</v>
      </c>
      <c r="B75" s="94" t="s">
        <v>3748</v>
      </c>
      <c r="C75" s="155" t="s">
        <v>1890</v>
      </c>
      <c r="D75" s="145">
        <v>1.98</v>
      </c>
      <c r="E75" s="145">
        <v>1.98</v>
      </c>
      <c r="F75" s="27">
        <v>179.53</v>
      </c>
      <c r="G75" s="22">
        <f t="shared" si="1"/>
        <v>355.47</v>
      </c>
      <c r="H75" s="22" t="s">
        <v>3725</v>
      </c>
    </row>
    <row r="76" customHeight="1" spans="1:8">
      <c r="A76" s="22">
        <v>72</v>
      </c>
      <c r="B76" s="22" t="s">
        <v>606</v>
      </c>
      <c r="C76" s="48" t="s">
        <v>1995</v>
      </c>
      <c r="D76" s="48">
        <v>5.46</v>
      </c>
      <c r="E76" s="48">
        <v>5.46</v>
      </c>
      <c r="F76" s="27">
        <v>179.53</v>
      </c>
      <c r="G76" s="22">
        <f t="shared" si="1"/>
        <v>980.23</v>
      </c>
      <c r="H76" s="22" t="s">
        <v>3725</v>
      </c>
    </row>
    <row r="77" customHeight="1" spans="1:8">
      <c r="A77" s="22">
        <v>73</v>
      </c>
      <c r="B77" s="22" t="s">
        <v>3749</v>
      </c>
      <c r="C77" s="48" t="s">
        <v>1954</v>
      </c>
      <c r="D77" s="48">
        <v>0.74</v>
      </c>
      <c r="E77" s="48">
        <v>0.74</v>
      </c>
      <c r="F77" s="27">
        <v>179.53</v>
      </c>
      <c r="G77" s="22">
        <f t="shared" si="1"/>
        <v>132.85</v>
      </c>
      <c r="H77" s="22" t="s">
        <v>3725</v>
      </c>
    </row>
    <row r="78" customHeight="1" spans="1:8">
      <c r="A78" s="22">
        <v>74</v>
      </c>
      <c r="B78" s="94" t="s">
        <v>3750</v>
      </c>
      <c r="C78" s="155" t="s">
        <v>1929</v>
      </c>
      <c r="D78" s="145">
        <v>5.42</v>
      </c>
      <c r="E78" s="145">
        <v>5.42</v>
      </c>
      <c r="F78" s="27">
        <v>179.53</v>
      </c>
      <c r="G78" s="22">
        <f t="shared" si="1"/>
        <v>973.05</v>
      </c>
      <c r="H78" s="22" t="s">
        <v>3725</v>
      </c>
    </row>
    <row r="79" s="77" customFormat="1" customHeight="1" spans="1:8">
      <c r="A79" s="22">
        <v>75</v>
      </c>
      <c r="B79" s="94" t="s">
        <v>3751</v>
      </c>
      <c r="C79" s="155" t="s">
        <v>1890</v>
      </c>
      <c r="D79" s="145">
        <v>2.68</v>
      </c>
      <c r="E79" s="145">
        <v>2.68</v>
      </c>
      <c r="F79" s="27">
        <v>179.53</v>
      </c>
      <c r="G79" s="22">
        <f t="shared" si="1"/>
        <v>481.14</v>
      </c>
      <c r="H79" s="22" t="s">
        <v>3725</v>
      </c>
    </row>
    <row r="80" customHeight="1" spans="1:8">
      <c r="A80" s="22">
        <v>76</v>
      </c>
      <c r="B80" s="22" t="s">
        <v>3752</v>
      </c>
      <c r="C80" s="48" t="s">
        <v>1864</v>
      </c>
      <c r="D80" s="48">
        <v>3.28</v>
      </c>
      <c r="E80" s="48">
        <v>3.28</v>
      </c>
      <c r="F80" s="27">
        <v>179.53</v>
      </c>
      <c r="G80" s="22">
        <f t="shared" si="1"/>
        <v>588.86</v>
      </c>
      <c r="H80" s="22" t="s">
        <v>3725</v>
      </c>
    </row>
    <row r="81" customHeight="1" spans="1:8">
      <c r="A81" s="22">
        <v>77</v>
      </c>
      <c r="B81" s="94" t="s">
        <v>3753</v>
      </c>
      <c r="C81" s="155" t="s">
        <v>3754</v>
      </c>
      <c r="D81" s="145">
        <v>3.23</v>
      </c>
      <c r="E81" s="145">
        <v>3.23</v>
      </c>
      <c r="F81" s="27">
        <v>179.53</v>
      </c>
      <c r="G81" s="22">
        <f t="shared" si="1"/>
        <v>579.88</v>
      </c>
      <c r="H81" s="22" t="s">
        <v>3725</v>
      </c>
    </row>
    <row r="82" customHeight="1" spans="1:8">
      <c r="A82" s="22">
        <v>78</v>
      </c>
      <c r="B82" s="22" t="s">
        <v>3755</v>
      </c>
      <c r="C82" s="48" t="s">
        <v>1995</v>
      </c>
      <c r="D82" s="48">
        <v>1.17</v>
      </c>
      <c r="E82" s="48">
        <v>1.17</v>
      </c>
      <c r="F82" s="27">
        <v>179.53</v>
      </c>
      <c r="G82" s="22">
        <f t="shared" si="1"/>
        <v>210.05</v>
      </c>
      <c r="H82" s="22" t="s">
        <v>3725</v>
      </c>
    </row>
    <row r="83" customHeight="1" spans="1:8">
      <c r="A83" s="22">
        <v>79</v>
      </c>
      <c r="B83" s="22" t="s">
        <v>3756</v>
      </c>
      <c r="C83" s="48" t="s">
        <v>2258</v>
      </c>
      <c r="D83" s="48">
        <v>5.72</v>
      </c>
      <c r="E83" s="48">
        <v>5.72</v>
      </c>
      <c r="F83" s="27">
        <v>179.53</v>
      </c>
      <c r="G83" s="22">
        <f t="shared" si="1"/>
        <v>1026.91</v>
      </c>
      <c r="H83" s="22" t="s">
        <v>3725</v>
      </c>
    </row>
    <row r="84" customHeight="1" spans="1:8">
      <c r="A84" s="22">
        <v>80</v>
      </c>
      <c r="B84" s="94" t="s">
        <v>3757</v>
      </c>
      <c r="C84" s="155" t="s">
        <v>3758</v>
      </c>
      <c r="D84" s="145">
        <v>5.13</v>
      </c>
      <c r="E84" s="145">
        <v>5.13</v>
      </c>
      <c r="F84" s="27">
        <v>179.53</v>
      </c>
      <c r="G84" s="22">
        <f t="shared" si="1"/>
        <v>920.99</v>
      </c>
      <c r="H84" s="22" t="s">
        <v>3725</v>
      </c>
    </row>
    <row r="85" s="77" customFormat="1" customHeight="1" spans="1:8">
      <c r="A85" s="22">
        <v>81</v>
      </c>
      <c r="B85" s="94" t="s">
        <v>3759</v>
      </c>
      <c r="C85" s="145" t="s">
        <v>1917</v>
      </c>
      <c r="D85" s="145">
        <v>3.84</v>
      </c>
      <c r="E85" s="145">
        <v>3.84</v>
      </c>
      <c r="F85" s="27">
        <v>179.53</v>
      </c>
      <c r="G85" s="22">
        <f t="shared" si="1"/>
        <v>689.4</v>
      </c>
      <c r="H85" s="22" t="s">
        <v>3725</v>
      </c>
    </row>
    <row r="86" customHeight="1" spans="1:8">
      <c r="A86" s="22">
        <v>82</v>
      </c>
      <c r="B86" s="22" t="s">
        <v>3760</v>
      </c>
      <c r="C86" s="48" t="s">
        <v>2717</v>
      </c>
      <c r="D86" s="48">
        <v>4.54</v>
      </c>
      <c r="E86" s="48">
        <v>4.54</v>
      </c>
      <c r="F86" s="27">
        <v>179.53</v>
      </c>
      <c r="G86" s="22">
        <f t="shared" si="1"/>
        <v>815.07</v>
      </c>
      <c r="H86" s="22" t="s">
        <v>3725</v>
      </c>
    </row>
    <row r="87" customHeight="1" spans="1:8">
      <c r="A87" s="22">
        <v>83</v>
      </c>
      <c r="B87" s="22" t="s">
        <v>2411</v>
      </c>
      <c r="C87" s="21" t="s">
        <v>1903</v>
      </c>
      <c r="D87" s="48">
        <v>2.04</v>
      </c>
      <c r="E87" s="48">
        <v>2.04</v>
      </c>
      <c r="F87" s="27">
        <v>179.53</v>
      </c>
      <c r="G87" s="22">
        <f t="shared" si="1"/>
        <v>366.24</v>
      </c>
      <c r="H87" s="22" t="s">
        <v>3725</v>
      </c>
    </row>
    <row r="88" s="77" customFormat="1" customHeight="1" spans="1:8">
      <c r="A88" s="22">
        <v>84</v>
      </c>
      <c r="B88" s="94" t="s">
        <v>3761</v>
      </c>
      <c r="C88" s="99" t="s">
        <v>1986</v>
      </c>
      <c r="D88" s="145">
        <v>3.62</v>
      </c>
      <c r="E88" s="145">
        <v>3.62</v>
      </c>
      <c r="F88" s="27">
        <v>179.53</v>
      </c>
      <c r="G88" s="22">
        <f t="shared" si="1"/>
        <v>649.9</v>
      </c>
      <c r="H88" s="22" t="s">
        <v>3725</v>
      </c>
    </row>
    <row r="89" customHeight="1" spans="1:8">
      <c r="A89" s="22">
        <v>85</v>
      </c>
      <c r="B89" s="94" t="s">
        <v>3762</v>
      </c>
      <c r="C89" s="99" t="s">
        <v>1982</v>
      </c>
      <c r="D89" s="145">
        <v>0.45</v>
      </c>
      <c r="E89" s="145">
        <v>0.45</v>
      </c>
      <c r="F89" s="27">
        <v>179.53</v>
      </c>
      <c r="G89" s="22">
        <f t="shared" si="1"/>
        <v>80.79</v>
      </c>
      <c r="H89" s="22" t="s">
        <v>3725</v>
      </c>
    </row>
    <row r="90" s="77" customFormat="1" customHeight="1" spans="1:8">
      <c r="A90" s="22">
        <v>86</v>
      </c>
      <c r="B90" s="27" t="s">
        <v>3763</v>
      </c>
      <c r="C90" s="21" t="s">
        <v>1866</v>
      </c>
      <c r="D90" s="27">
        <v>2.55</v>
      </c>
      <c r="E90" s="27">
        <v>2.55</v>
      </c>
      <c r="F90" s="27">
        <v>179.53</v>
      </c>
      <c r="G90" s="22">
        <f t="shared" si="1"/>
        <v>457.8</v>
      </c>
      <c r="H90" s="22" t="s">
        <v>3764</v>
      </c>
    </row>
    <row r="91" customHeight="1" spans="1:8">
      <c r="A91" s="22">
        <v>87</v>
      </c>
      <c r="B91" s="27" t="s">
        <v>3765</v>
      </c>
      <c r="C91" s="21" t="s">
        <v>1982</v>
      </c>
      <c r="D91" s="27">
        <v>1.78</v>
      </c>
      <c r="E91" s="27">
        <v>1.78</v>
      </c>
      <c r="F91" s="27">
        <v>179.53</v>
      </c>
      <c r="G91" s="22">
        <f t="shared" si="1"/>
        <v>319.56</v>
      </c>
      <c r="H91" s="22" t="s">
        <v>3764</v>
      </c>
    </row>
    <row r="92" customHeight="1" spans="1:8">
      <c r="A92" s="22">
        <v>88</v>
      </c>
      <c r="B92" s="27" t="s">
        <v>3766</v>
      </c>
      <c r="C92" s="21" t="s">
        <v>1898</v>
      </c>
      <c r="D92" s="27">
        <v>3.73</v>
      </c>
      <c r="E92" s="27">
        <v>3.73</v>
      </c>
      <c r="F92" s="27">
        <v>179.53</v>
      </c>
      <c r="G92" s="22">
        <f t="shared" si="1"/>
        <v>669.65</v>
      </c>
      <c r="H92" s="22" t="s">
        <v>3764</v>
      </c>
    </row>
    <row r="93" customHeight="1" spans="1:8">
      <c r="A93" s="22">
        <v>89</v>
      </c>
      <c r="B93" s="27" t="s">
        <v>3767</v>
      </c>
      <c r="C93" s="21" t="s">
        <v>1903</v>
      </c>
      <c r="D93" s="27">
        <v>3.39</v>
      </c>
      <c r="E93" s="27">
        <v>3.39</v>
      </c>
      <c r="F93" s="27">
        <v>179.53</v>
      </c>
      <c r="G93" s="22">
        <f t="shared" si="1"/>
        <v>608.61</v>
      </c>
      <c r="H93" s="22" t="s">
        <v>3764</v>
      </c>
    </row>
    <row r="94" s="77" customFormat="1" customHeight="1" spans="1:8">
      <c r="A94" s="22">
        <v>90</v>
      </c>
      <c r="B94" s="27" t="s">
        <v>3768</v>
      </c>
      <c r="C94" s="21" t="s">
        <v>1914</v>
      </c>
      <c r="D94" s="27">
        <v>1.47</v>
      </c>
      <c r="E94" s="27">
        <v>1.47</v>
      </c>
      <c r="F94" s="27">
        <v>179.53</v>
      </c>
      <c r="G94" s="22">
        <f t="shared" si="1"/>
        <v>263.91</v>
      </c>
      <c r="H94" s="22" t="s">
        <v>3764</v>
      </c>
    </row>
    <row r="95" customHeight="1" spans="1:8">
      <c r="A95" s="22">
        <v>91</v>
      </c>
      <c r="B95" s="27" t="s">
        <v>699</v>
      </c>
      <c r="C95" s="21" t="s">
        <v>1874</v>
      </c>
      <c r="D95" s="27">
        <v>2.23</v>
      </c>
      <c r="E95" s="27">
        <v>2.23</v>
      </c>
      <c r="F95" s="27">
        <v>179.53</v>
      </c>
      <c r="G95" s="22">
        <f t="shared" si="1"/>
        <v>400.35</v>
      </c>
      <c r="H95" s="22" t="s">
        <v>3764</v>
      </c>
    </row>
    <row r="96" customHeight="1" spans="1:8">
      <c r="A96" s="22">
        <v>92</v>
      </c>
      <c r="B96" s="27" t="s">
        <v>1444</v>
      </c>
      <c r="C96" s="21" t="s">
        <v>2024</v>
      </c>
      <c r="D96" s="27">
        <v>2.6</v>
      </c>
      <c r="E96" s="27">
        <v>2.6</v>
      </c>
      <c r="F96" s="27">
        <v>179.53</v>
      </c>
      <c r="G96" s="22">
        <f t="shared" si="1"/>
        <v>466.78</v>
      </c>
      <c r="H96" s="22" t="s">
        <v>3764</v>
      </c>
    </row>
    <row r="97" customHeight="1" spans="1:8">
      <c r="A97" s="22">
        <v>93</v>
      </c>
      <c r="B97" s="37" t="s">
        <v>3769</v>
      </c>
      <c r="C97" s="99" t="s">
        <v>1933</v>
      </c>
      <c r="D97" s="37">
        <v>5.61</v>
      </c>
      <c r="E97" s="37">
        <v>5.61</v>
      </c>
      <c r="F97" s="27">
        <v>179.53</v>
      </c>
      <c r="G97" s="22">
        <f t="shared" si="1"/>
        <v>1007.16</v>
      </c>
      <c r="H97" s="22" t="s">
        <v>3764</v>
      </c>
    </row>
    <row r="98" customHeight="1" spans="1:8">
      <c r="A98" s="22">
        <v>94</v>
      </c>
      <c r="B98" s="27" t="s">
        <v>3770</v>
      </c>
      <c r="C98" s="21" t="s">
        <v>1890</v>
      </c>
      <c r="D98" s="27">
        <v>4.27</v>
      </c>
      <c r="E98" s="27">
        <v>4.27</v>
      </c>
      <c r="F98" s="27">
        <v>179.53</v>
      </c>
      <c r="G98" s="22">
        <f t="shared" si="1"/>
        <v>766.59</v>
      </c>
      <c r="H98" s="22" t="s">
        <v>3764</v>
      </c>
    </row>
    <row r="99" customHeight="1" spans="1:8">
      <c r="A99" s="22">
        <v>95</v>
      </c>
      <c r="B99" s="27" t="s">
        <v>727</v>
      </c>
      <c r="C99" s="21" t="s">
        <v>1995</v>
      </c>
      <c r="D99" s="27">
        <v>3.88</v>
      </c>
      <c r="E99" s="27">
        <v>3.88</v>
      </c>
      <c r="F99" s="27">
        <v>179.53</v>
      </c>
      <c r="G99" s="22">
        <f t="shared" si="1"/>
        <v>696.58</v>
      </c>
      <c r="H99" s="22" t="s">
        <v>3764</v>
      </c>
    </row>
    <row r="100" customHeight="1" spans="1:8">
      <c r="A100" s="22">
        <v>96</v>
      </c>
      <c r="B100" s="27" t="s">
        <v>3771</v>
      </c>
      <c r="C100" s="21" t="s">
        <v>1982</v>
      </c>
      <c r="D100" s="27">
        <v>0.68</v>
      </c>
      <c r="E100" s="27">
        <v>0.68</v>
      </c>
      <c r="F100" s="27">
        <v>179.53</v>
      </c>
      <c r="G100" s="22">
        <f t="shared" si="1"/>
        <v>122.08</v>
      </c>
      <c r="H100" s="22" t="s">
        <v>3764</v>
      </c>
    </row>
    <row r="101" customHeight="1" spans="1:8">
      <c r="A101" s="22">
        <v>97</v>
      </c>
      <c r="B101" s="27" t="s">
        <v>3772</v>
      </c>
      <c r="C101" s="21" t="s">
        <v>1860</v>
      </c>
      <c r="D101" s="27">
        <v>2.94</v>
      </c>
      <c r="E101" s="27">
        <v>2.94</v>
      </c>
      <c r="F101" s="27">
        <v>179.53</v>
      </c>
      <c r="G101" s="22">
        <f t="shared" si="1"/>
        <v>527.82</v>
      </c>
      <c r="H101" s="22" t="s">
        <v>3764</v>
      </c>
    </row>
    <row r="102" s="77" customFormat="1" customHeight="1" spans="1:8">
      <c r="A102" s="22">
        <v>98</v>
      </c>
      <c r="B102" s="27" t="s">
        <v>3773</v>
      </c>
      <c r="C102" s="21" t="s">
        <v>1880</v>
      </c>
      <c r="D102" s="27">
        <v>0.87</v>
      </c>
      <c r="E102" s="27">
        <v>0.87</v>
      </c>
      <c r="F102" s="27">
        <v>179.53</v>
      </c>
      <c r="G102" s="22">
        <f t="shared" si="1"/>
        <v>156.19</v>
      </c>
      <c r="H102" s="22" t="s">
        <v>3764</v>
      </c>
    </row>
    <row r="103" customHeight="1" spans="1:8">
      <c r="A103" s="22">
        <v>99</v>
      </c>
      <c r="B103" s="27" t="s">
        <v>3774</v>
      </c>
      <c r="C103" s="21" t="s">
        <v>1890</v>
      </c>
      <c r="D103" s="27">
        <v>0.4</v>
      </c>
      <c r="E103" s="27">
        <v>0.4</v>
      </c>
      <c r="F103" s="27">
        <v>179.53</v>
      </c>
      <c r="G103" s="22">
        <f t="shared" si="1"/>
        <v>71.81</v>
      </c>
      <c r="H103" s="22" t="s">
        <v>3764</v>
      </c>
    </row>
    <row r="104" customHeight="1" spans="1:8">
      <c r="A104" s="22">
        <v>100</v>
      </c>
      <c r="B104" s="27" t="s">
        <v>3775</v>
      </c>
      <c r="C104" s="21" t="s">
        <v>1929</v>
      </c>
      <c r="D104" s="27">
        <v>2.75</v>
      </c>
      <c r="E104" s="27">
        <v>2.75</v>
      </c>
      <c r="F104" s="27">
        <v>179.53</v>
      </c>
      <c r="G104" s="22">
        <f t="shared" si="1"/>
        <v>493.71</v>
      </c>
      <c r="H104" s="22" t="s">
        <v>3764</v>
      </c>
    </row>
    <row r="105" customHeight="1" spans="1:8">
      <c r="A105" s="22">
        <v>101</v>
      </c>
      <c r="B105" s="27" t="s">
        <v>3586</v>
      </c>
      <c r="C105" s="21" t="s">
        <v>1880</v>
      </c>
      <c r="D105" s="27">
        <v>3.81</v>
      </c>
      <c r="E105" s="27">
        <v>3.81</v>
      </c>
      <c r="F105" s="27">
        <v>179.53</v>
      </c>
      <c r="G105" s="22">
        <f t="shared" si="1"/>
        <v>684.01</v>
      </c>
      <c r="H105" s="22" t="s">
        <v>3764</v>
      </c>
    </row>
    <row r="106" customHeight="1" spans="1:8">
      <c r="A106" s="22">
        <v>102</v>
      </c>
      <c r="B106" s="27" t="s">
        <v>3776</v>
      </c>
      <c r="C106" s="21" t="s">
        <v>1995</v>
      </c>
      <c r="D106" s="27">
        <v>3.35</v>
      </c>
      <c r="E106" s="27">
        <v>3.35</v>
      </c>
      <c r="F106" s="27">
        <v>179.53</v>
      </c>
      <c r="G106" s="22">
        <f t="shared" si="1"/>
        <v>601.43</v>
      </c>
      <c r="H106" s="22" t="s">
        <v>3764</v>
      </c>
    </row>
    <row r="107" customHeight="1" spans="1:8">
      <c r="A107" s="22">
        <v>103</v>
      </c>
      <c r="B107" s="27" t="s">
        <v>3777</v>
      </c>
      <c r="C107" s="21" t="s">
        <v>1914</v>
      </c>
      <c r="D107" s="27">
        <v>2.46</v>
      </c>
      <c r="E107" s="27">
        <v>2.46</v>
      </c>
      <c r="F107" s="27">
        <v>179.53</v>
      </c>
      <c r="G107" s="22">
        <f t="shared" si="1"/>
        <v>441.64</v>
      </c>
      <c r="H107" s="22" t="s">
        <v>3764</v>
      </c>
    </row>
    <row r="108" customHeight="1" spans="1:8">
      <c r="A108" s="22">
        <v>104</v>
      </c>
      <c r="B108" s="37" t="s">
        <v>3778</v>
      </c>
      <c r="C108" s="99" t="s">
        <v>1857</v>
      </c>
      <c r="D108" s="37">
        <v>2.74</v>
      </c>
      <c r="E108" s="37">
        <v>2.74</v>
      </c>
      <c r="F108" s="27">
        <v>179.53</v>
      </c>
      <c r="G108" s="22">
        <f t="shared" si="1"/>
        <v>491.91</v>
      </c>
      <c r="H108" s="22" t="s">
        <v>3764</v>
      </c>
    </row>
    <row r="109" customHeight="1" spans="1:8">
      <c r="A109" s="22">
        <v>105</v>
      </c>
      <c r="B109" s="27" t="s">
        <v>3779</v>
      </c>
      <c r="C109" s="21" t="s">
        <v>2264</v>
      </c>
      <c r="D109" s="27">
        <v>2.65</v>
      </c>
      <c r="E109" s="27">
        <v>2.65</v>
      </c>
      <c r="F109" s="27">
        <v>179.53</v>
      </c>
      <c r="G109" s="22">
        <f t="shared" si="1"/>
        <v>475.75</v>
      </c>
      <c r="H109" s="22" t="s">
        <v>3764</v>
      </c>
    </row>
    <row r="110" customHeight="1" spans="1:8">
      <c r="A110" s="22">
        <v>106</v>
      </c>
      <c r="B110" s="27" t="s">
        <v>3780</v>
      </c>
      <c r="C110" s="21" t="s">
        <v>1929</v>
      </c>
      <c r="D110" s="27">
        <v>2.97</v>
      </c>
      <c r="E110" s="27">
        <v>2.97</v>
      </c>
      <c r="F110" s="27">
        <v>179.53</v>
      </c>
      <c r="G110" s="22">
        <f t="shared" si="1"/>
        <v>533.2</v>
      </c>
      <c r="H110" s="22" t="s">
        <v>3764</v>
      </c>
    </row>
    <row r="111" customHeight="1" spans="1:8">
      <c r="A111" s="22">
        <v>107</v>
      </c>
      <c r="B111" s="27" t="s">
        <v>3781</v>
      </c>
      <c r="C111" s="21" t="s">
        <v>1933</v>
      </c>
      <c r="D111" s="27">
        <v>2.44</v>
      </c>
      <c r="E111" s="27">
        <v>2.44</v>
      </c>
      <c r="F111" s="27">
        <v>179.53</v>
      </c>
      <c r="G111" s="22">
        <f t="shared" si="1"/>
        <v>438.05</v>
      </c>
      <c r="H111" s="22" t="s">
        <v>3764</v>
      </c>
    </row>
    <row r="112" customHeight="1" spans="1:8">
      <c r="A112" s="22">
        <v>108</v>
      </c>
      <c r="B112" s="27" t="s">
        <v>3782</v>
      </c>
      <c r="C112" s="21" t="s">
        <v>1880</v>
      </c>
      <c r="D112" s="27">
        <v>1.11</v>
      </c>
      <c r="E112" s="27">
        <v>1.11</v>
      </c>
      <c r="F112" s="27">
        <v>179.53</v>
      </c>
      <c r="G112" s="22">
        <f t="shared" si="1"/>
        <v>199.28</v>
      </c>
      <c r="H112" s="22" t="s">
        <v>3764</v>
      </c>
    </row>
    <row r="113" s="77" customFormat="1" customHeight="1" spans="1:8">
      <c r="A113" s="22">
        <v>109</v>
      </c>
      <c r="B113" s="27" t="s">
        <v>3783</v>
      </c>
      <c r="C113" s="21" t="s">
        <v>1870</v>
      </c>
      <c r="D113" s="27">
        <v>2.86</v>
      </c>
      <c r="E113" s="27">
        <v>2.86</v>
      </c>
      <c r="F113" s="27">
        <v>179.53</v>
      </c>
      <c r="G113" s="22">
        <f t="shared" si="1"/>
        <v>513.46</v>
      </c>
      <c r="H113" s="22" t="s">
        <v>3764</v>
      </c>
    </row>
    <row r="114" customHeight="1" spans="1:8">
      <c r="A114" s="22">
        <v>110</v>
      </c>
      <c r="B114" s="27" t="s">
        <v>3784</v>
      </c>
      <c r="C114" s="21" t="s">
        <v>1903</v>
      </c>
      <c r="D114" s="27">
        <v>6.12</v>
      </c>
      <c r="E114" s="27">
        <v>6.12</v>
      </c>
      <c r="F114" s="27">
        <v>179.53</v>
      </c>
      <c r="G114" s="22">
        <f t="shared" si="1"/>
        <v>1098.72</v>
      </c>
      <c r="H114" s="22" t="s">
        <v>3764</v>
      </c>
    </row>
    <row r="115" customHeight="1" spans="1:8">
      <c r="A115" s="22">
        <v>111</v>
      </c>
      <c r="B115" s="27" t="s">
        <v>3785</v>
      </c>
      <c r="C115" s="21" t="s">
        <v>1935</v>
      </c>
      <c r="D115" s="27">
        <v>0.68</v>
      </c>
      <c r="E115" s="27">
        <v>0.68</v>
      </c>
      <c r="F115" s="27">
        <v>179.53</v>
      </c>
      <c r="G115" s="22">
        <f t="shared" si="1"/>
        <v>122.08</v>
      </c>
      <c r="H115" s="22" t="s">
        <v>3764</v>
      </c>
    </row>
    <row r="116" customHeight="1" spans="1:8">
      <c r="A116" s="22">
        <v>112</v>
      </c>
      <c r="B116" s="27" t="s">
        <v>3786</v>
      </c>
      <c r="C116" s="21" t="s">
        <v>1922</v>
      </c>
      <c r="D116" s="27">
        <v>1.27</v>
      </c>
      <c r="E116" s="27">
        <v>1.27</v>
      </c>
      <c r="F116" s="27">
        <v>179.53</v>
      </c>
      <c r="G116" s="22">
        <f t="shared" si="1"/>
        <v>228</v>
      </c>
      <c r="H116" s="22" t="s">
        <v>3764</v>
      </c>
    </row>
    <row r="117" customHeight="1" spans="1:8">
      <c r="A117" s="22">
        <v>113</v>
      </c>
      <c r="B117" s="27" t="s">
        <v>3787</v>
      </c>
      <c r="C117" s="21" t="s">
        <v>1898</v>
      </c>
      <c r="D117" s="27">
        <v>0.94</v>
      </c>
      <c r="E117" s="27">
        <v>0.94</v>
      </c>
      <c r="F117" s="27">
        <v>179.53</v>
      </c>
      <c r="G117" s="22">
        <f t="shared" si="1"/>
        <v>168.76</v>
      </c>
      <c r="H117" s="22" t="s">
        <v>3764</v>
      </c>
    </row>
    <row r="118" customHeight="1" spans="1:8">
      <c r="A118" s="22">
        <v>114</v>
      </c>
      <c r="B118" s="27" t="s">
        <v>3788</v>
      </c>
      <c r="C118" s="21" t="s">
        <v>1945</v>
      </c>
      <c r="D118" s="27">
        <v>3.57</v>
      </c>
      <c r="E118" s="27">
        <v>3.57</v>
      </c>
      <c r="F118" s="27">
        <v>179.53</v>
      </c>
      <c r="G118" s="22">
        <f t="shared" si="1"/>
        <v>640.92</v>
      </c>
      <c r="H118" s="22" t="s">
        <v>3764</v>
      </c>
    </row>
    <row r="119" customHeight="1" spans="1:8">
      <c r="A119" s="22">
        <v>115</v>
      </c>
      <c r="B119" s="27" t="s">
        <v>3789</v>
      </c>
      <c r="C119" s="21" t="s">
        <v>1857</v>
      </c>
      <c r="D119" s="27">
        <v>1.15</v>
      </c>
      <c r="E119" s="27">
        <v>1.15</v>
      </c>
      <c r="F119" s="27">
        <v>179.53</v>
      </c>
      <c r="G119" s="22">
        <f t="shared" si="1"/>
        <v>206.46</v>
      </c>
      <c r="H119" s="22" t="s">
        <v>3764</v>
      </c>
    </row>
    <row r="120" customHeight="1" spans="1:8">
      <c r="A120" s="22">
        <v>116</v>
      </c>
      <c r="B120" s="27" t="s">
        <v>711</v>
      </c>
      <c r="C120" s="21" t="s">
        <v>1894</v>
      </c>
      <c r="D120" s="27">
        <v>4.28</v>
      </c>
      <c r="E120" s="27">
        <v>4.28</v>
      </c>
      <c r="F120" s="27">
        <v>179.53</v>
      </c>
      <c r="G120" s="22">
        <f t="shared" si="1"/>
        <v>768.39</v>
      </c>
      <c r="H120" s="22" t="s">
        <v>3764</v>
      </c>
    </row>
    <row r="121" customHeight="1" spans="1:8">
      <c r="A121" s="22">
        <v>117</v>
      </c>
      <c r="B121" s="27" t="s">
        <v>3790</v>
      </c>
      <c r="C121" s="21" t="s">
        <v>1894</v>
      </c>
      <c r="D121" s="27">
        <v>2.29</v>
      </c>
      <c r="E121" s="27">
        <v>2.29</v>
      </c>
      <c r="F121" s="27">
        <v>179.53</v>
      </c>
      <c r="G121" s="22">
        <f t="shared" si="1"/>
        <v>411.12</v>
      </c>
      <c r="H121" s="22" t="s">
        <v>3764</v>
      </c>
    </row>
    <row r="122" customHeight="1" spans="1:8">
      <c r="A122" s="22">
        <v>118</v>
      </c>
      <c r="B122" s="37" t="s">
        <v>3791</v>
      </c>
      <c r="C122" s="99" t="s">
        <v>1929</v>
      </c>
      <c r="D122" s="37">
        <v>2.9</v>
      </c>
      <c r="E122" s="37">
        <v>2.9</v>
      </c>
      <c r="F122" s="27">
        <v>179.53</v>
      </c>
      <c r="G122" s="22">
        <f t="shared" si="1"/>
        <v>520.64</v>
      </c>
      <c r="H122" s="22" t="s">
        <v>3764</v>
      </c>
    </row>
    <row r="123" customHeight="1" spans="1:8">
      <c r="A123" s="22">
        <v>119</v>
      </c>
      <c r="B123" s="27" t="s">
        <v>3792</v>
      </c>
      <c r="C123" s="21" t="s">
        <v>1876</v>
      </c>
      <c r="D123" s="27">
        <v>2.03</v>
      </c>
      <c r="E123" s="27">
        <v>2.03</v>
      </c>
      <c r="F123" s="27">
        <v>179.53</v>
      </c>
      <c r="G123" s="22">
        <f t="shared" si="1"/>
        <v>364.45</v>
      </c>
      <c r="H123" s="22" t="s">
        <v>3764</v>
      </c>
    </row>
    <row r="124" customHeight="1" spans="1:8">
      <c r="A124" s="22">
        <v>120</v>
      </c>
      <c r="B124" s="27" t="s">
        <v>3793</v>
      </c>
      <c r="C124" s="21" t="s">
        <v>1935</v>
      </c>
      <c r="D124" s="27">
        <v>8.15</v>
      </c>
      <c r="E124" s="27">
        <v>8.15</v>
      </c>
      <c r="F124" s="27">
        <v>179.53</v>
      </c>
      <c r="G124" s="22">
        <f t="shared" si="1"/>
        <v>1463.17</v>
      </c>
      <c r="H124" s="22" t="s">
        <v>3764</v>
      </c>
    </row>
    <row r="125" customHeight="1" spans="1:8">
      <c r="A125" s="22">
        <v>121</v>
      </c>
      <c r="B125" s="27" t="s">
        <v>3794</v>
      </c>
      <c r="C125" s="21" t="s">
        <v>1880</v>
      </c>
      <c r="D125" s="27">
        <v>2.18</v>
      </c>
      <c r="E125" s="27">
        <v>2.18</v>
      </c>
      <c r="F125" s="27">
        <v>179.53</v>
      </c>
      <c r="G125" s="22">
        <f t="shared" si="1"/>
        <v>391.38</v>
      </c>
      <c r="H125" s="22" t="s">
        <v>3764</v>
      </c>
    </row>
    <row r="126" customHeight="1" spans="1:8">
      <c r="A126" s="22">
        <v>122</v>
      </c>
      <c r="B126" s="27" t="s">
        <v>3795</v>
      </c>
      <c r="C126" s="21" t="s">
        <v>1864</v>
      </c>
      <c r="D126" s="27">
        <v>5.03</v>
      </c>
      <c r="E126" s="27">
        <v>5.03</v>
      </c>
      <c r="F126" s="27">
        <v>179.53</v>
      </c>
      <c r="G126" s="22">
        <f t="shared" si="1"/>
        <v>903.04</v>
      </c>
      <c r="H126" s="22" t="s">
        <v>3764</v>
      </c>
    </row>
    <row r="127" s="77" customFormat="1" customHeight="1" spans="1:8">
      <c r="A127" s="22">
        <v>123</v>
      </c>
      <c r="B127" s="27" t="s">
        <v>3796</v>
      </c>
      <c r="C127" s="21" t="s">
        <v>1929</v>
      </c>
      <c r="D127" s="27">
        <v>3.37</v>
      </c>
      <c r="E127" s="27">
        <v>3.37</v>
      </c>
      <c r="F127" s="27">
        <v>179.53</v>
      </c>
      <c r="G127" s="22">
        <f t="shared" si="1"/>
        <v>605.02</v>
      </c>
      <c r="H127" s="22" t="s">
        <v>3764</v>
      </c>
    </row>
    <row r="128" customHeight="1" spans="1:8">
      <c r="A128" s="22">
        <v>124</v>
      </c>
      <c r="B128" s="27" t="s">
        <v>3797</v>
      </c>
      <c r="C128" s="21" t="s">
        <v>1945</v>
      </c>
      <c r="D128" s="27">
        <v>4.56</v>
      </c>
      <c r="E128" s="27">
        <v>4.56</v>
      </c>
      <c r="F128" s="27">
        <v>179.53</v>
      </c>
      <c r="G128" s="22">
        <f t="shared" si="1"/>
        <v>818.66</v>
      </c>
      <c r="H128" s="22" t="s">
        <v>3764</v>
      </c>
    </row>
    <row r="129" customHeight="1" spans="1:8">
      <c r="A129" s="22">
        <v>125</v>
      </c>
      <c r="B129" s="27" t="s">
        <v>3798</v>
      </c>
      <c r="C129" s="21" t="s">
        <v>1951</v>
      </c>
      <c r="D129" s="48">
        <v>2.43</v>
      </c>
      <c r="E129" s="48">
        <v>2.43</v>
      </c>
      <c r="F129" s="27">
        <v>179.53</v>
      </c>
      <c r="G129" s="22">
        <f t="shared" si="1"/>
        <v>436.26</v>
      </c>
      <c r="H129" s="22" t="s">
        <v>3764</v>
      </c>
    </row>
    <row r="130" customHeight="1" spans="1:8">
      <c r="A130" s="22">
        <v>126</v>
      </c>
      <c r="B130" s="27" t="s">
        <v>741</v>
      </c>
      <c r="C130" s="21" t="s">
        <v>1914</v>
      </c>
      <c r="D130" s="27">
        <v>3.33</v>
      </c>
      <c r="E130" s="27">
        <v>3.33</v>
      </c>
      <c r="F130" s="27">
        <v>179.53</v>
      </c>
      <c r="G130" s="22">
        <f t="shared" si="1"/>
        <v>597.83</v>
      </c>
      <c r="H130" s="22" t="s">
        <v>3764</v>
      </c>
    </row>
    <row r="131" customHeight="1" spans="1:8">
      <c r="A131" s="22">
        <v>127</v>
      </c>
      <c r="B131" s="27" t="s">
        <v>3799</v>
      </c>
      <c r="C131" s="21" t="s">
        <v>1890</v>
      </c>
      <c r="D131" s="27">
        <v>2.13</v>
      </c>
      <c r="E131" s="27">
        <v>2.13</v>
      </c>
      <c r="F131" s="27">
        <v>179.53</v>
      </c>
      <c r="G131" s="22">
        <f t="shared" si="1"/>
        <v>382.4</v>
      </c>
      <c r="H131" s="22" t="s">
        <v>3764</v>
      </c>
    </row>
    <row r="132" customHeight="1" spans="1:8">
      <c r="A132" s="22">
        <v>128</v>
      </c>
      <c r="B132" s="37" t="s">
        <v>3800</v>
      </c>
      <c r="C132" s="99" t="s">
        <v>1929</v>
      </c>
      <c r="D132" s="37">
        <v>4.15</v>
      </c>
      <c r="E132" s="37">
        <v>4.15</v>
      </c>
      <c r="F132" s="27">
        <v>179.53</v>
      </c>
      <c r="G132" s="22">
        <f t="shared" si="1"/>
        <v>745.05</v>
      </c>
      <c r="H132" s="22" t="s">
        <v>3764</v>
      </c>
    </row>
    <row r="133" customHeight="1" spans="1:8">
      <c r="A133" s="22">
        <v>129</v>
      </c>
      <c r="B133" s="27" t="s">
        <v>3801</v>
      </c>
      <c r="C133" s="21" t="s">
        <v>1995</v>
      </c>
      <c r="D133" s="27">
        <v>0.86</v>
      </c>
      <c r="E133" s="27">
        <v>0.86</v>
      </c>
      <c r="F133" s="27">
        <v>179.53</v>
      </c>
      <c r="G133" s="22">
        <f t="shared" ref="G133:G196" si="2">ROUND(E133*F133,2)</f>
        <v>154.4</v>
      </c>
      <c r="H133" s="22" t="s">
        <v>3764</v>
      </c>
    </row>
    <row r="134" customHeight="1" spans="1:8">
      <c r="A134" s="22">
        <v>130</v>
      </c>
      <c r="B134" s="27" t="s">
        <v>3802</v>
      </c>
      <c r="C134" s="21" t="s">
        <v>1857</v>
      </c>
      <c r="D134" s="27">
        <v>0.95</v>
      </c>
      <c r="E134" s="27">
        <v>0.95</v>
      </c>
      <c r="F134" s="27">
        <v>179.53</v>
      </c>
      <c r="G134" s="22">
        <f t="shared" si="2"/>
        <v>170.55</v>
      </c>
      <c r="H134" s="22" t="s">
        <v>3764</v>
      </c>
    </row>
    <row r="135" customHeight="1" spans="1:8">
      <c r="A135" s="22">
        <v>131</v>
      </c>
      <c r="B135" s="27" t="s">
        <v>3803</v>
      </c>
      <c r="C135" s="21" t="s">
        <v>1933</v>
      </c>
      <c r="D135" s="27">
        <v>0.64</v>
      </c>
      <c r="E135" s="27">
        <v>0.64</v>
      </c>
      <c r="F135" s="27">
        <v>179.53</v>
      </c>
      <c r="G135" s="22">
        <f t="shared" si="2"/>
        <v>114.9</v>
      </c>
      <c r="H135" s="22" t="s">
        <v>3764</v>
      </c>
    </row>
    <row r="136" customHeight="1" spans="1:8">
      <c r="A136" s="22">
        <v>132</v>
      </c>
      <c r="B136" s="27" t="s">
        <v>3804</v>
      </c>
      <c r="C136" s="27" t="s">
        <v>1914</v>
      </c>
      <c r="D136" s="27">
        <v>4.57</v>
      </c>
      <c r="E136" s="27">
        <v>4.57</v>
      </c>
      <c r="F136" s="27">
        <v>179.53</v>
      </c>
      <c r="G136" s="22">
        <f t="shared" si="2"/>
        <v>820.45</v>
      </c>
      <c r="H136" s="22" t="s">
        <v>3764</v>
      </c>
    </row>
    <row r="137" s="77" customFormat="1" customHeight="1" spans="1:8">
      <c r="A137" s="22">
        <v>133</v>
      </c>
      <c r="B137" s="27" t="s">
        <v>3805</v>
      </c>
      <c r="C137" s="27" t="s">
        <v>2011</v>
      </c>
      <c r="D137" s="27">
        <v>0.45</v>
      </c>
      <c r="E137" s="27">
        <v>0.45</v>
      </c>
      <c r="F137" s="27">
        <v>179.53</v>
      </c>
      <c r="G137" s="22">
        <f t="shared" si="2"/>
        <v>80.79</v>
      </c>
      <c r="H137" s="22" t="s">
        <v>3764</v>
      </c>
    </row>
    <row r="138" customHeight="1" spans="1:8">
      <c r="A138" s="22">
        <v>134</v>
      </c>
      <c r="B138" s="27" t="s">
        <v>3806</v>
      </c>
      <c r="C138" s="27" t="s">
        <v>1945</v>
      </c>
      <c r="D138" s="27">
        <v>7.1</v>
      </c>
      <c r="E138" s="27">
        <v>7.1</v>
      </c>
      <c r="F138" s="27">
        <v>179.53</v>
      </c>
      <c r="G138" s="22">
        <f t="shared" si="2"/>
        <v>1274.66</v>
      </c>
      <c r="H138" s="22" t="s">
        <v>3807</v>
      </c>
    </row>
    <row r="139" customHeight="1" spans="1:8">
      <c r="A139" s="22">
        <v>135</v>
      </c>
      <c r="B139" s="27" t="s">
        <v>3808</v>
      </c>
      <c r="C139" s="27" t="s">
        <v>1894</v>
      </c>
      <c r="D139" s="27">
        <v>2.6</v>
      </c>
      <c r="E139" s="27">
        <v>2.6</v>
      </c>
      <c r="F139" s="27">
        <v>179.53</v>
      </c>
      <c r="G139" s="22">
        <f t="shared" si="2"/>
        <v>466.78</v>
      </c>
      <c r="H139" s="22" t="s">
        <v>3807</v>
      </c>
    </row>
    <row r="140" customHeight="1" spans="1:8">
      <c r="A140" s="22">
        <v>136</v>
      </c>
      <c r="B140" s="27" t="s">
        <v>3809</v>
      </c>
      <c r="C140" s="27" t="s">
        <v>1945</v>
      </c>
      <c r="D140" s="27">
        <v>0.78</v>
      </c>
      <c r="E140" s="27">
        <v>0.78</v>
      </c>
      <c r="F140" s="27">
        <v>179.53</v>
      </c>
      <c r="G140" s="22">
        <f t="shared" si="2"/>
        <v>140.03</v>
      </c>
      <c r="H140" s="22" t="s">
        <v>3807</v>
      </c>
    </row>
    <row r="141" customHeight="1" spans="1:8">
      <c r="A141" s="22">
        <v>137</v>
      </c>
      <c r="B141" s="27" t="s">
        <v>3810</v>
      </c>
      <c r="C141" s="27" t="s">
        <v>1872</v>
      </c>
      <c r="D141" s="27">
        <v>4.34</v>
      </c>
      <c r="E141" s="27">
        <v>4.34</v>
      </c>
      <c r="F141" s="27">
        <v>179.53</v>
      </c>
      <c r="G141" s="22">
        <f t="shared" si="2"/>
        <v>779.16</v>
      </c>
      <c r="H141" s="22" t="s">
        <v>3807</v>
      </c>
    </row>
    <row r="142" customHeight="1" spans="1:8">
      <c r="A142" s="22">
        <v>138</v>
      </c>
      <c r="B142" s="27" t="s">
        <v>3811</v>
      </c>
      <c r="C142" s="27" t="s">
        <v>1888</v>
      </c>
      <c r="D142" s="27">
        <v>5.58</v>
      </c>
      <c r="E142" s="27">
        <v>5.58</v>
      </c>
      <c r="F142" s="27">
        <v>179.53</v>
      </c>
      <c r="G142" s="22">
        <f t="shared" si="2"/>
        <v>1001.78</v>
      </c>
      <c r="H142" s="22" t="s">
        <v>3807</v>
      </c>
    </row>
    <row r="143" ht="31" customHeight="1" spans="1:8">
      <c r="A143" s="22">
        <v>139</v>
      </c>
      <c r="B143" s="27" t="s">
        <v>3812</v>
      </c>
      <c r="C143" s="27" t="s">
        <v>1945</v>
      </c>
      <c r="D143" s="27">
        <v>5.78</v>
      </c>
      <c r="E143" s="27">
        <v>5.78</v>
      </c>
      <c r="F143" s="27">
        <v>179.53</v>
      </c>
      <c r="G143" s="22">
        <f t="shared" si="2"/>
        <v>1037.68</v>
      </c>
      <c r="H143" s="22" t="s">
        <v>3807</v>
      </c>
    </row>
    <row r="144" ht="27" customHeight="1" spans="1:8">
      <c r="A144" s="22">
        <v>140</v>
      </c>
      <c r="B144" s="27" t="s">
        <v>3813</v>
      </c>
      <c r="C144" s="27" t="s">
        <v>1956</v>
      </c>
      <c r="D144" s="27">
        <v>4.5</v>
      </c>
      <c r="E144" s="27">
        <v>4.5</v>
      </c>
      <c r="F144" s="27">
        <v>179.53</v>
      </c>
      <c r="G144" s="22">
        <f t="shared" si="2"/>
        <v>807.89</v>
      </c>
      <c r="H144" s="22" t="s">
        <v>3807</v>
      </c>
    </row>
    <row r="145" customHeight="1" spans="1:8">
      <c r="A145" s="22">
        <v>141</v>
      </c>
      <c r="B145" s="27" t="s">
        <v>3814</v>
      </c>
      <c r="C145" s="27" t="s">
        <v>1857</v>
      </c>
      <c r="D145" s="27">
        <v>5.28</v>
      </c>
      <c r="E145" s="27">
        <v>5.28</v>
      </c>
      <c r="F145" s="27">
        <v>179.53</v>
      </c>
      <c r="G145" s="22">
        <f t="shared" si="2"/>
        <v>947.92</v>
      </c>
      <c r="H145" s="22" t="s">
        <v>3807</v>
      </c>
    </row>
    <row r="146" customHeight="1" spans="1:8">
      <c r="A146" s="22">
        <v>142</v>
      </c>
      <c r="B146" s="27" t="s">
        <v>3744</v>
      </c>
      <c r="C146" s="27" t="s">
        <v>1939</v>
      </c>
      <c r="D146" s="27">
        <v>5.71</v>
      </c>
      <c r="E146" s="27">
        <v>5.71</v>
      </c>
      <c r="F146" s="27">
        <v>179.53</v>
      </c>
      <c r="G146" s="22">
        <f t="shared" si="2"/>
        <v>1025.12</v>
      </c>
      <c r="H146" s="22" t="s">
        <v>3807</v>
      </c>
    </row>
    <row r="147" customHeight="1" spans="1:8">
      <c r="A147" s="22">
        <v>143</v>
      </c>
      <c r="B147" s="27" t="s">
        <v>3815</v>
      </c>
      <c r="C147" s="27" t="s">
        <v>1914</v>
      </c>
      <c r="D147" s="27">
        <v>3.88</v>
      </c>
      <c r="E147" s="27">
        <v>3.88</v>
      </c>
      <c r="F147" s="27">
        <v>179.53</v>
      </c>
      <c r="G147" s="22">
        <f t="shared" si="2"/>
        <v>696.58</v>
      </c>
      <c r="H147" s="22" t="s">
        <v>3807</v>
      </c>
    </row>
    <row r="148" customHeight="1" spans="1:8">
      <c r="A148" s="22">
        <v>144</v>
      </c>
      <c r="B148" s="27" t="s">
        <v>3816</v>
      </c>
      <c r="C148" s="27" t="s">
        <v>1898</v>
      </c>
      <c r="D148" s="27">
        <v>4.14</v>
      </c>
      <c r="E148" s="27">
        <v>4.14</v>
      </c>
      <c r="F148" s="27">
        <v>179.53</v>
      </c>
      <c r="G148" s="22">
        <f t="shared" si="2"/>
        <v>743.25</v>
      </c>
      <c r="H148" s="22" t="s">
        <v>3807</v>
      </c>
    </row>
    <row r="149" customHeight="1" spans="1:8">
      <c r="A149" s="22">
        <v>145</v>
      </c>
      <c r="B149" s="27" t="s">
        <v>3817</v>
      </c>
      <c r="C149" s="27" t="s">
        <v>1922</v>
      </c>
      <c r="D149" s="27">
        <v>7.16</v>
      </c>
      <c r="E149" s="27">
        <v>7.16</v>
      </c>
      <c r="F149" s="27">
        <v>179.53</v>
      </c>
      <c r="G149" s="22">
        <f t="shared" si="2"/>
        <v>1285.43</v>
      </c>
      <c r="H149" s="22" t="s">
        <v>3807</v>
      </c>
    </row>
    <row r="150" customHeight="1" spans="1:8">
      <c r="A150" s="22">
        <v>146</v>
      </c>
      <c r="B150" s="27" t="s">
        <v>3818</v>
      </c>
      <c r="C150" s="27" t="s">
        <v>1914</v>
      </c>
      <c r="D150" s="27">
        <v>3.08</v>
      </c>
      <c r="E150" s="27">
        <v>3.08</v>
      </c>
      <c r="F150" s="27">
        <v>179.53</v>
      </c>
      <c r="G150" s="22">
        <f t="shared" si="2"/>
        <v>552.95</v>
      </c>
      <c r="H150" s="22" t="s">
        <v>3807</v>
      </c>
    </row>
    <row r="151" customHeight="1" spans="1:8">
      <c r="A151" s="22">
        <v>147</v>
      </c>
      <c r="B151" s="27" t="s">
        <v>3819</v>
      </c>
      <c r="C151" s="27" t="s">
        <v>1929</v>
      </c>
      <c r="D151" s="27">
        <v>1.15</v>
      </c>
      <c r="E151" s="27">
        <v>1.15</v>
      </c>
      <c r="F151" s="27">
        <v>179.53</v>
      </c>
      <c r="G151" s="22">
        <f t="shared" si="2"/>
        <v>206.46</v>
      </c>
      <c r="H151" s="22" t="s">
        <v>3807</v>
      </c>
    </row>
    <row r="152" customHeight="1" spans="1:8">
      <c r="A152" s="22">
        <v>148</v>
      </c>
      <c r="B152" s="27" t="s">
        <v>3820</v>
      </c>
      <c r="C152" s="27" t="s">
        <v>1898</v>
      </c>
      <c r="D152" s="27">
        <v>2.98</v>
      </c>
      <c r="E152" s="27">
        <v>2.98</v>
      </c>
      <c r="F152" s="27">
        <v>179.53</v>
      </c>
      <c r="G152" s="22">
        <f t="shared" si="2"/>
        <v>535</v>
      </c>
      <c r="H152" s="22" t="s">
        <v>3807</v>
      </c>
    </row>
    <row r="153" customHeight="1" spans="1:8">
      <c r="A153" s="22">
        <v>149</v>
      </c>
      <c r="B153" s="27" t="s">
        <v>3821</v>
      </c>
      <c r="C153" s="27" t="s">
        <v>1872</v>
      </c>
      <c r="D153" s="27">
        <v>2.14</v>
      </c>
      <c r="E153" s="27">
        <v>2.14</v>
      </c>
      <c r="F153" s="27">
        <v>179.53</v>
      </c>
      <c r="G153" s="22">
        <f t="shared" si="2"/>
        <v>384.19</v>
      </c>
      <c r="H153" s="22" t="s">
        <v>3807</v>
      </c>
    </row>
    <row r="154" customHeight="1" spans="1:8">
      <c r="A154" s="22">
        <v>150</v>
      </c>
      <c r="B154" s="27" t="s">
        <v>3822</v>
      </c>
      <c r="C154" s="27" t="s">
        <v>1880</v>
      </c>
      <c r="D154" s="27">
        <v>1.25</v>
      </c>
      <c r="E154" s="27">
        <v>1.25</v>
      </c>
      <c r="F154" s="27">
        <v>179.53</v>
      </c>
      <c r="G154" s="22">
        <f t="shared" si="2"/>
        <v>224.41</v>
      </c>
      <c r="H154" s="22" t="s">
        <v>3807</v>
      </c>
    </row>
    <row r="155" customHeight="1" spans="1:8">
      <c r="A155" s="22">
        <v>151</v>
      </c>
      <c r="B155" s="27" t="s">
        <v>3823</v>
      </c>
      <c r="C155" s="27" t="s">
        <v>2115</v>
      </c>
      <c r="D155" s="27">
        <v>5.31</v>
      </c>
      <c r="E155" s="27">
        <v>5.31</v>
      </c>
      <c r="F155" s="27">
        <v>179.53</v>
      </c>
      <c r="G155" s="22">
        <f t="shared" si="2"/>
        <v>953.3</v>
      </c>
      <c r="H155" s="22" t="s">
        <v>3807</v>
      </c>
    </row>
    <row r="156" customHeight="1" spans="1:8">
      <c r="A156" s="22">
        <v>152</v>
      </c>
      <c r="B156" s="27" t="s">
        <v>3824</v>
      </c>
      <c r="C156" s="27" t="s">
        <v>1989</v>
      </c>
      <c r="D156" s="27">
        <v>3.73</v>
      </c>
      <c r="E156" s="27">
        <v>3.73</v>
      </c>
      <c r="F156" s="27">
        <v>179.53</v>
      </c>
      <c r="G156" s="22">
        <f t="shared" si="2"/>
        <v>669.65</v>
      </c>
      <c r="H156" s="22" t="s">
        <v>3807</v>
      </c>
    </row>
    <row r="157" customHeight="1" spans="1:8">
      <c r="A157" s="22">
        <v>153</v>
      </c>
      <c r="B157" s="27" t="s">
        <v>3825</v>
      </c>
      <c r="C157" s="27" t="s">
        <v>1866</v>
      </c>
      <c r="D157" s="27">
        <v>7.52</v>
      </c>
      <c r="E157" s="27">
        <v>7.52</v>
      </c>
      <c r="F157" s="27">
        <v>179.53</v>
      </c>
      <c r="G157" s="22">
        <f t="shared" si="2"/>
        <v>1350.07</v>
      </c>
      <c r="H157" s="22" t="s">
        <v>3807</v>
      </c>
    </row>
    <row r="158" customHeight="1" spans="1:8">
      <c r="A158" s="22">
        <v>154</v>
      </c>
      <c r="B158" s="27" t="s">
        <v>3826</v>
      </c>
      <c r="C158" s="27" t="s">
        <v>1876</v>
      </c>
      <c r="D158" s="27">
        <v>2.5</v>
      </c>
      <c r="E158" s="27">
        <v>2.5</v>
      </c>
      <c r="F158" s="27">
        <v>179.53</v>
      </c>
      <c r="G158" s="22">
        <f t="shared" si="2"/>
        <v>448.83</v>
      </c>
      <c r="H158" s="22" t="s">
        <v>3807</v>
      </c>
    </row>
    <row r="159" customHeight="1" spans="1:8">
      <c r="A159" s="22">
        <v>155</v>
      </c>
      <c r="B159" s="27" t="s">
        <v>3827</v>
      </c>
      <c r="C159" s="27" t="s">
        <v>1951</v>
      </c>
      <c r="D159" s="181">
        <v>0.61</v>
      </c>
      <c r="E159" s="181">
        <v>0.61</v>
      </c>
      <c r="F159" s="27">
        <v>179.53</v>
      </c>
      <c r="G159" s="22">
        <f t="shared" si="2"/>
        <v>109.51</v>
      </c>
      <c r="H159" s="22" t="s">
        <v>3807</v>
      </c>
    </row>
    <row r="160" customHeight="1" spans="1:8">
      <c r="A160" s="22">
        <v>156</v>
      </c>
      <c r="B160" s="27" t="s">
        <v>3828</v>
      </c>
      <c r="C160" s="27" t="s">
        <v>1929</v>
      </c>
      <c r="D160" s="181">
        <v>5.77</v>
      </c>
      <c r="E160" s="181">
        <v>5.77</v>
      </c>
      <c r="F160" s="27">
        <v>179.53</v>
      </c>
      <c r="G160" s="22">
        <f t="shared" si="2"/>
        <v>1035.89</v>
      </c>
      <c r="H160" s="22" t="s">
        <v>3807</v>
      </c>
    </row>
    <row r="161" customHeight="1" spans="1:8">
      <c r="A161" s="22">
        <v>157</v>
      </c>
      <c r="B161" s="27" t="s">
        <v>3829</v>
      </c>
      <c r="C161" s="27" t="s">
        <v>1874</v>
      </c>
      <c r="D161" s="181">
        <v>4.93</v>
      </c>
      <c r="E161" s="181">
        <v>4.93</v>
      </c>
      <c r="F161" s="27">
        <v>179.53</v>
      </c>
      <c r="G161" s="22">
        <f t="shared" si="2"/>
        <v>885.08</v>
      </c>
      <c r="H161" s="22" t="s">
        <v>3807</v>
      </c>
    </row>
    <row r="162" customHeight="1" spans="1:8">
      <c r="A162" s="22">
        <v>158</v>
      </c>
      <c r="B162" s="27" t="s">
        <v>3830</v>
      </c>
      <c r="C162" s="27" t="s">
        <v>1857</v>
      </c>
      <c r="D162" s="181">
        <v>3</v>
      </c>
      <c r="E162" s="181">
        <v>3</v>
      </c>
      <c r="F162" s="27">
        <v>179.53</v>
      </c>
      <c r="G162" s="22">
        <f t="shared" si="2"/>
        <v>538.59</v>
      </c>
      <c r="H162" s="22" t="s">
        <v>3807</v>
      </c>
    </row>
    <row r="163" customHeight="1" spans="1:8">
      <c r="A163" s="22">
        <v>159</v>
      </c>
      <c r="B163" s="27" t="s">
        <v>3831</v>
      </c>
      <c r="C163" s="27" t="s">
        <v>1995</v>
      </c>
      <c r="D163" s="181">
        <v>8.19</v>
      </c>
      <c r="E163" s="181">
        <v>8.19</v>
      </c>
      <c r="F163" s="27">
        <v>179.53</v>
      </c>
      <c r="G163" s="22">
        <f t="shared" si="2"/>
        <v>1470.35</v>
      </c>
      <c r="H163" s="22" t="s">
        <v>3807</v>
      </c>
    </row>
    <row r="164" customHeight="1" spans="1:8">
      <c r="A164" s="22">
        <v>160</v>
      </c>
      <c r="B164" s="27" t="s">
        <v>3832</v>
      </c>
      <c r="C164" s="27" t="s">
        <v>2065</v>
      </c>
      <c r="D164" s="181">
        <v>4.21</v>
      </c>
      <c r="E164" s="181">
        <v>4.21</v>
      </c>
      <c r="F164" s="27">
        <v>179.53</v>
      </c>
      <c r="G164" s="22">
        <f t="shared" si="2"/>
        <v>755.82</v>
      </c>
      <c r="H164" s="22" t="s">
        <v>3807</v>
      </c>
    </row>
    <row r="165" customHeight="1" spans="1:8">
      <c r="A165" s="22">
        <v>161</v>
      </c>
      <c r="B165" s="27" t="s">
        <v>3833</v>
      </c>
      <c r="C165" s="27" t="s">
        <v>2087</v>
      </c>
      <c r="D165" s="181">
        <v>3.71</v>
      </c>
      <c r="E165" s="181">
        <v>3.71</v>
      </c>
      <c r="F165" s="27">
        <v>179.53</v>
      </c>
      <c r="G165" s="22">
        <f t="shared" si="2"/>
        <v>666.06</v>
      </c>
      <c r="H165" s="22" t="s">
        <v>3807</v>
      </c>
    </row>
    <row r="166" customHeight="1" spans="1:8">
      <c r="A166" s="22">
        <v>162</v>
      </c>
      <c r="B166" s="27" t="s">
        <v>3834</v>
      </c>
      <c r="C166" s="27" t="s">
        <v>1995</v>
      </c>
      <c r="D166" s="181">
        <v>0.76</v>
      </c>
      <c r="E166" s="181">
        <v>0.76</v>
      </c>
      <c r="F166" s="27">
        <v>179.53</v>
      </c>
      <c r="G166" s="22">
        <f t="shared" si="2"/>
        <v>136.44</v>
      </c>
      <c r="H166" s="22" t="s">
        <v>3807</v>
      </c>
    </row>
    <row r="167" customHeight="1" spans="1:8">
      <c r="A167" s="22">
        <v>163</v>
      </c>
      <c r="B167" s="27" t="s">
        <v>3835</v>
      </c>
      <c r="C167" s="27" t="s">
        <v>1968</v>
      </c>
      <c r="D167" s="181">
        <v>5.19</v>
      </c>
      <c r="E167" s="181">
        <v>5.19</v>
      </c>
      <c r="F167" s="27">
        <v>179.53</v>
      </c>
      <c r="G167" s="22">
        <f t="shared" si="2"/>
        <v>931.76</v>
      </c>
      <c r="H167" s="22" t="s">
        <v>3807</v>
      </c>
    </row>
    <row r="168" customHeight="1" spans="1:8">
      <c r="A168" s="22">
        <v>164</v>
      </c>
      <c r="B168" s="27" t="s">
        <v>3836</v>
      </c>
      <c r="C168" s="27" t="s">
        <v>1866</v>
      </c>
      <c r="D168" s="181">
        <v>3.59</v>
      </c>
      <c r="E168" s="181">
        <v>3.59</v>
      </c>
      <c r="F168" s="27">
        <v>179.53</v>
      </c>
      <c r="G168" s="22">
        <f t="shared" si="2"/>
        <v>644.51</v>
      </c>
      <c r="H168" s="22" t="s">
        <v>3807</v>
      </c>
    </row>
    <row r="169" customHeight="1" spans="1:8">
      <c r="A169" s="22">
        <v>165</v>
      </c>
      <c r="B169" s="27" t="s">
        <v>3837</v>
      </c>
      <c r="C169" s="27" t="s">
        <v>1883</v>
      </c>
      <c r="D169" s="181">
        <v>4.11</v>
      </c>
      <c r="E169" s="181">
        <v>4.11</v>
      </c>
      <c r="F169" s="27">
        <v>179.53</v>
      </c>
      <c r="G169" s="22">
        <f t="shared" si="2"/>
        <v>737.87</v>
      </c>
      <c r="H169" s="22" t="s">
        <v>3807</v>
      </c>
    </row>
    <row r="170" customHeight="1" spans="1:8">
      <c r="A170" s="22">
        <v>166</v>
      </c>
      <c r="B170" s="27" t="s">
        <v>3838</v>
      </c>
      <c r="C170" s="27" t="s">
        <v>1903</v>
      </c>
      <c r="D170" s="181">
        <v>4.48</v>
      </c>
      <c r="E170" s="181">
        <v>4.48</v>
      </c>
      <c r="F170" s="27">
        <v>179.53</v>
      </c>
      <c r="G170" s="22">
        <f t="shared" si="2"/>
        <v>804.29</v>
      </c>
      <c r="H170" s="22" t="s">
        <v>3807</v>
      </c>
    </row>
    <row r="171" customHeight="1" spans="1:8">
      <c r="A171" s="22">
        <v>167</v>
      </c>
      <c r="B171" s="27" t="s">
        <v>3839</v>
      </c>
      <c r="C171" s="27" t="s">
        <v>2174</v>
      </c>
      <c r="D171" s="27">
        <v>4.03</v>
      </c>
      <c r="E171" s="27">
        <v>4.03</v>
      </c>
      <c r="F171" s="27">
        <v>179.53</v>
      </c>
      <c r="G171" s="22">
        <f t="shared" si="2"/>
        <v>723.51</v>
      </c>
      <c r="H171" s="22" t="s">
        <v>3807</v>
      </c>
    </row>
    <row r="172" customHeight="1" spans="1:8">
      <c r="A172" s="22">
        <v>168</v>
      </c>
      <c r="B172" s="27" t="s">
        <v>3840</v>
      </c>
      <c r="C172" s="27" t="s">
        <v>1919</v>
      </c>
      <c r="D172" s="181">
        <v>5.61</v>
      </c>
      <c r="E172" s="181">
        <v>5.61</v>
      </c>
      <c r="F172" s="27">
        <v>179.53</v>
      </c>
      <c r="G172" s="22">
        <f t="shared" si="2"/>
        <v>1007.16</v>
      </c>
      <c r="H172" s="22" t="s">
        <v>3807</v>
      </c>
    </row>
    <row r="173" customHeight="1" spans="1:8">
      <c r="A173" s="22">
        <v>169</v>
      </c>
      <c r="B173" s="27" t="s">
        <v>3841</v>
      </c>
      <c r="C173" s="27" t="s">
        <v>1864</v>
      </c>
      <c r="D173" s="27">
        <v>2.41</v>
      </c>
      <c r="E173" s="27">
        <v>2.41</v>
      </c>
      <c r="F173" s="27">
        <v>179.53</v>
      </c>
      <c r="G173" s="22">
        <f t="shared" si="2"/>
        <v>432.67</v>
      </c>
      <c r="H173" s="22" t="s">
        <v>3807</v>
      </c>
    </row>
    <row r="174" customHeight="1" spans="1:8">
      <c r="A174" s="22">
        <v>170</v>
      </c>
      <c r="B174" s="27" t="s">
        <v>3842</v>
      </c>
      <c r="C174" s="27" t="s">
        <v>3843</v>
      </c>
      <c r="D174" s="27">
        <v>0.85</v>
      </c>
      <c r="E174" s="27">
        <v>0.85</v>
      </c>
      <c r="F174" s="27">
        <v>179.53</v>
      </c>
      <c r="G174" s="22">
        <f t="shared" si="2"/>
        <v>152.6</v>
      </c>
      <c r="H174" s="22" t="s">
        <v>3807</v>
      </c>
    </row>
    <row r="175" customHeight="1" spans="1:8">
      <c r="A175" s="22">
        <v>171</v>
      </c>
      <c r="B175" s="27" t="s">
        <v>3844</v>
      </c>
      <c r="C175" s="27" t="s">
        <v>1951</v>
      </c>
      <c r="D175" s="27">
        <v>4.09</v>
      </c>
      <c r="E175" s="27">
        <v>4.09</v>
      </c>
      <c r="F175" s="27">
        <v>179.53</v>
      </c>
      <c r="G175" s="22">
        <f t="shared" si="2"/>
        <v>734.28</v>
      </c>
      <c r="H175" s="22" t="s">
        <v>3807</v>
      </c>
    </row>
    <row r="176" customHeight="1" spans="1:8">
      <c r="A176" s="22">
        <v>172</v>
      </c>
      <c r="B176" s="27" t="s">
        <v>3845</v>
      </c>
      <c r="C176" s="27" t="s">
        <v>1922</v>
      </c>
      <c r="D176" s="27">
        <v>5.28</v>
      </c>
      <c r="E176" s="27">
        <v>5.28</v>
      </c>
      <c r="F176" s="27">
        <v>179.53</v>
      </c>
      <c r="G176" s="22">
        <f t="shared" si="2"/>
        <v>947.92</v>
      </c>
      <c r="H176" s="22" t="s">
        <v>3807</v>
      </c>
    </row>
    <row r="177" customHeight="1" spans="1:8">
      <c r="A177" s="22">
        <v>173</v>
      </c>
      <c r="B177" s="27" t="s">
        <v>1243</v>
      </c>
      <c r="C177" s="27" t="s">
        <v>1929</v>
      </c>
      <c r="D177" s="27">
        <v>7.1</v>
      </c>
      <c r="E177" s="27">
        <v>7.1</v>
      </c>
      <c r="F177" s="27">
        <v>179.53</v>
      </c>
      <c r="G177" s="22">
        <f t="shared" si="2"/>
        <v>1274.66</v>
      </c>
      <c r="H177" s="22" t="s">
        <v>3807</v>
      </c>
    </row>
    <row r="178" customHeight="1" spans="1:8">
      <c r="A178" s="22">
        <v>174</v>
      </c>
      <c r="B178" s="27" t="s">
        <v>3846</v>
      </c>
      <c r="C178" s="27" t="s">
        <v>2258</v>
      </c>
      <c r="D178" s="27">
        <v>1.23</v>
      </c>
      <c r="E178" s="27">
        <v>1.23</v>
      </c>
      <c r="F178" s="27">
        <v>179.53</v>
      </c>
      <c r="G178" s="22">
        <f t="shared" si="2"/>
        <v>220.82</v>
      </c>
      <c r="H178" s="22" t="s">
        <v>3807</v>
      </c>
    </row>
    <row r="179" customHeight="1" spans="1:8">
      <c r="A179" s="22">
        <v>175</v>
      </c>
      <c r="B179" s="27" t="s">
        <v>3847</v>
      </c>
      <c r="C179" s="27" t="s">
        <v>1922</v>
      </c>
      <c r="D179" s="27">
        <v>3.42</v>
      </c>
      <c r="E179" s="27">
        <v>3.42</v>
      </c>
      <c r="F179" s="27">
        <v>179.53</v>
      </c>
      <c r="G179" s="22">
        <f t="shared" si="2"/>
        <v>613.99</v>
      </c>
      <c r="H179" s="22" t="s">
        <v>3807</v>
      </c>
    </row>
    <row r="180" customHeight="1" spans="1:8">
      <c r="A180" s="22">
        <v>176</v>
      </c>
      <c r="B180" s="27" t="s">
        <v>3848</v>
      </c>
      <c r="C180" s="27" t="s">
        <v>1872</v>
      </c>
      <c r="D180" s="27">
        <v>0.97</v>
      </c>
      <c r="E180" s="27">
        <v>0.97</v>
      </c>
      <c r="F180" s="27">
        <v>179.53</v>
      </c>
      <c r="G180" s="22">
        <f t="shared" si="2"/>
        <v>174.14</v>
      </c>
      <c r="H180" s="22" t="s">
        <v>3807</v>
      </c>
    </row>
    <row r="181" customHeight="1" spans="1:8">
      <c r="A181" s="22">
        <v>177</v>
      </c>
      <c r="B181" s="27" t="s">
        <v>3849</v>
      </c>
      <c r="C181" s="27" t="s">
        <v>2325</v>
      </c>
      <c r="D181" s="27">
        <v>3.61</v>
      </c>
      <c r="E181" s="27">
        <v>3.61</v>
      </c>
      <c r="F181" s="27">
        <v>179.53</v>
      </c>
      <c r="G181" s="22">
        <f t="shared" si="2"/>
        <v>648.1</v>
      </c>
      <c r="H181" s="22" t="s">
        <v>3807</v>
      </c>
    </row>
    <row r="182" customHeight="1" spans="1:8">
      <c r="A182" s="22">
        <v>178</v>
      </c>
      <c r="B182" s="27" t="s">
        <v>3850</v>
      </c>
      <c r="C182" s="27" t="s">
        <v>1857</v>
      </c>
      <c r="D182" s="27">
        <v>1.98</v>
      </c>
      <c r="E182" s="27">
        <v>1.98</v>
      </c>
      <c r="F182" s="27">
        <v>179.53</v>
      </c>
      <c r="G182" s="22">
        <f t="shared" si="2"/>
        <v>355.47</v>
      </c>
      <c r="H182" s="22" t="s">
        <v>3807</v>
      </c>
    </row>
    <row r="183" customHeight="1" spans="1:8">
      <c r="A183" s="22">
        <v>179</v>
      </c>
      <c r="B183" s="27" t="s">
        <v>3851</v>
      </c>
      <c r="C183" s="27" t="s">
        <v>1956</v>
      </c>
      <c r="D183" s="27">
        <v>1.75</v>
      </c>
      <c r="E183" s="27">
        <v>1.75</v>
      </c>
      <c r="F183" s="27">
        <v>179.53</v>
      </c>
      <c r="G183" s="22">
        <f t="shared" si="2"/>
        <v>314.18</v>
      </c>
      <c r="H183" s="22" t="s">
        <v>3807</v>
      </c>
    </row>
    <row r="184" customHeight="1" spans="1:8">
      <c r="A184" s="22">
        <v>180</v>
      </c>
      <c r="B184" s="27" t="s">
        <v>3852</v>
      </c>
      <c r="C184" s="27" t="s">
        <v>1880</v>
      </c>
      <c r="D184" s="27">
        <v>2.73</v>
      </c>
      <c r="E184" s="27">
        <v>2.73</v>
      </c>
      <c r="F184" s="27">
        <v>179.53</v>
      </c>
      <c r="G184" s="22">
        <f t="shared" si="2"/>
        <v>490.12</v>
      </c>
      <c r="H184" s="22" t="s">
        <v>3807</v>
      </c>
    </row>
    <row r="185" customHeight="1" spans="1:8">
      <c r="A185" s="22">
        <v>181</v>
      </c>
      <c r="B185" s="27" t="s">
        <v>3853</v>
      </c>
      <c r="C185" s="27" t="s">
        <v>1986</v>
      </c>
      <c r="D185" s="27">
        <v>1.65</v>
      </c>
      <c r="E185" s="27">
        <v>1.65</v>
      </c>
      <c r="F185" s="27">
        <v>179.53</v>
      </c>
      <c r="G185" s="22">
        <f t="shared" si="2"/>
        <v>296.22</v>
      </c>
      <c r="H185" s="22" t="s">
        <v>3807</v>
      </c>
    </row>
    <row r="186" customHeight="1" spans="1:8">
      <c r="A186" s="22">
        <v>182</v>
      </c>
      <c r="B186" s="37" t="s">
        <v>3854</v>
      </c>
      <c r="C186" s="38" t="s">
        <v>1995</v>
      </c>
      <c r="D186" s="37">
        <v>1.94</v>
      </c>
      <c r="E186" s="37">
        <v>1.94</v>
      </c>
      <c r="F186" s="27">
        <v>179.53</v>
      </c>
      <c r="G186" s="22">
        <f t="shared" si="2"/>
        <v>348.29</v>
      </c>
      <c r="H186" s="22" t="s">
        <v>3807</v>
      </c>
    </row>
    <row r="187" customHeight="1" spans="1:8">
      <c r="A187" s="22">
        <v>183</v>
      </c>
      <c r="B187" s="27" t="s">
        <v>3855</v>
      </c>
      <c r="C187" s="27" t="s">
        <v>1860</v>
      </c>
      <c r="D187" s="27">
        <v>2.14</v>
      </c>
      <c r="E187" s="27">
        <v>2.14</v>
      </c>
      <c r="F187" s="27">
        <v>179.53</v>
      </c>
      <c r="G187" s="22">
        <f t="shared" si="2"/>
        <v>384.19</v>
      </c>
      <c r="H187" s="22" t="s">
        <v>3807</v>
      </c>
    </row>
    <row r="188" customHeight="1" spans="1:8">
      <c r="A188" s="22">
        <v>184</v>
      </c>
      <c r="B188" s="27" t="s">
        <v>3856</v>
      </c>
      <c r="C188" s="27" t="s">
        <v>2007</v>
      </c>
      <c r="D188" s="27">
        <v>2.61</v>
      </c>
      <c r="E188" s="27">
        <v>2.61</v>
      </c>
      <c r="F188" s="27">
        <v>179.53</v>
      </c>
      <c r="G188" s="22">
        <f t="shared" si="2"/>
        <v>468.57</v>
      </c>
      <c r="H188" s="22" t="s">
        <v>3807</v>
      </c>
    </row>
    <row r="189" customHeight="1" spans="1:8">
      <c r="A189" s="22">
        <v>185</v>
      </c>
      <c r="B189" s="27" t="s">
        <v>3857</v>
      </c>
      <c r="C189" s="27" t="s">
        <v>1954</v>
      </c>
      <c r="D189" s="27">
        <v>3.34</v>
      </c>
      <c r="E189" s="27">
        <v>3.34</v>
      </c>
      <c r="F189" s="27">
        <v>179.53</v>
      </c>
      <c r="G189" s="22">
        <f t="shared" si="2"/>
        <v>599.63</v>
      </c>
      <c r="H189" s="22" t="s">
        <v>3807</v>
      </c>
    </row>
    <row r="190" customHeight="1" spans="1:8">
      <c r="A190" s="22">
        <v>186</v>
      </c>
      <c r="B190" s="27" t="s">
        <v>3858</v>
      </c>
      <c r="C190" s="27" t="s">
        <v>1900</v>
      </c>
      <c r="D190" s="27">
        <v>4.63</v>
      </c>
      <c r="E190" s="27">
        <v>4.63</v>
      </c>
      <c r="F190" s="27">
        <v>179.53</v>
      </c>
      <c r="G190" s="22">
        <f t="shared" si="2"/>
        <v>831.22</v>
      </c>
      <c r="H190" s="22" t="s">
        <v>3807</v>
      </c>
    </row>
    <row r="191" s="77" customFormat="1" customHeight="1" spans="1:8">
      <c r="A191" s="22">
        <v>187</v>
      </c>
      <c r="B191" s="27" t="s">
        <v>3859</v>
      </c>
      <c r="C191" s="27" t="s">
        <v>1982</v>
      </c>
      <c r="D191" s="27">
        <v>0.84</v>
      </c>
      <c r="E191" s="27">
        <v>0.84</v>
      </c>
      <c r="F191" s="27">
        <v>179.53</v>
      </c>
      <c r="G191" s="22">
        <f t="shared" si="2"/>
        <v>150.81</v>
      </c>
      <c r="H191" s="22" t="s">
        <v>3807</v>
      </c>
    </row>
    <row r="192" customHeight="1" spans="1:8">
      <c r="A192" s="22">
        <v>188</v>
      </c>
      <c r="B192" s="27" t="s">
        <v>3860</v>
      </c>
      <c r="C192" s="27" t="s">
        <v>1956</v>
      </c>
      <c r="D192" s="27">
        <v>5.93</v>
      </c>
      <c r="E192" s="27">
        <v>5.93</v>
      </c>
      <c r="F192" s="27">
        <v>179.53</v>
      </c>
      <c r="G192" s="22">
        <f t="shared" si="2"/>
        <v>1064.61</v>
      </c>
      <c r="H192" s="22" t="s">
        <v>3807</v>
      </c>
    </row>
    <row r="193" customHeight="1" spans="1:8">
      <c r="A193" s="22">
        <v>189</v>
      </c>
      <c r="B193" s="27" t="s">
        <v>3861</v>
      </c>
      <c r="C193" s="27" t="s">
        <v>1929</v>
      </c>
      <c r="D193" s="27">
        <v>2.16</v>
      </c>
      <c r="E193" s="27">
        <v>2.16</v>
      </c>
      <c r="F193" s="27">
        <v>179.53</v>
      </c>
      <c r="G193" s="22">
        <f t="shared" si="2"/>
        <v>387.78</v>
      </c>
      <c r="H193" s="22" t="s">
        <v>3807</v>
      </c>
    </row>
    <row r="194" customHeight="1" spans="1:8">
      <c r="A194" s="22">
        <v>190</v>
      </c>
      <c r="B194" s="27" t="s">
        <v>3862</v>
      </c>
      <c r="C194" s="27" t="s">
        <v>1919</v>
      </c>
      <c r="D194" s="27">
        <v>1.6</v>
      </c>
      <c r="E194" s="27">
        <v>1.6</v>
      </c>
      <c r="F194" s="27">
        <v>179.53</v>
      </c>
      <c r="G194" s="22">
        <f t="shared" si="2"/>
        <v>287.25</v>
      </c>
      <c r="H194" s="22" t="s">
        <v>3807</v>
      </c>
    </row>
    <row r="195" customHeight="1" spans="1:8">
      <c r="A195" s="22">
        <v>191</v>
      </c>
      <c r="B195" s="27" t="s">
        <v>2494</v>
      </c>
      <c r="C195" s="27" t="s">
        <v>2024</v>
      </c>
      <c r="D195" s="27">
        <v>2.78</v>
      </c>
      <c r="E195" s="27">
        <v>2.78</v>
      </c>
      <c r="F195" s="27">
        <v>179.53</v>
      </c>
      <c r="G195" s="22">
        <f t="shared" si="2"/>
        <v>499.09</v>
      </c>
      <c r="H195" s="22" t="s">
        <v>3807</v>
      </c>
    </row>
    <row r="196" customHeight="1" spans="1:8">
      <c r="A196" s="22">
        <v>192</v>
      </c>
      <c r="B196" s="37" t="s">
        <v>3863</v>
      </c>
      <c r="C196" s="38" t="s">
        <v>1914</v>
      </c>
      <c r="D196" s="37">
        <v>3.48</v>
      </c>
      <c r="E196" s="37">
        <v>3.48</v>
      </c>
      <c r="F196" s="27">
        <v>179.53</v>
      </c>
      <c r="G196" s="22">
        <f t="shared" si="2"/>
        <v>624.76</v>
      </c>
      <c r="H196" s="22" t="s">
        <v>3807</v>
      </c>
    </row>
    <row r="197" customHeight="1" spans="1:8">
      <c r="A197" s="22">
        <v>193</v>
      </c>
      <c r="B197" s="27" t="s">
        <v>3864</v>
      </c>
      <c r="C197" s="27" t="s">
        <v>1986</v>
      </c>
      <c r="D197" s="27">
        <v>2.57</v>
      </c>
      <c r="E197" s="27">
        <v>2.57</v>
      </c>
      <c r="F197" s="27">
        <v>179.53</v>
      </c>
      <c r="G197" s="22">
        <f t="shared" ref="G197:G260" si="3">ROUND(E197*F197,2)</f>
        <v>461.39</v>
      </c>
      <c r="H197" s="22" t="s">
        <v>3807</v>
      </c>
    </row>
    <row r="198" customHeight="1" spans="1:8">
      <c r="A198" s="22">
        <v>194</v>
      </c>
      <c r="B198" s="27" t="s">
        <v>3865</v>
      </c>
      <c r="C198" s="27" t="s">
        <v>1883</v>
      </c>
      <c r="D198" s="27">
        <v>1.13</v>
      </c>
      <c r="E198" s="27">
        <v>1.13</v>
      </c>
      <c r="F198" s="27">
        <v>179.53</v>
      </c>
      <c r="G198" s="22">
        <f t="shared" si="3"/>
        <v>202.87</v>
      </c>
      <c r="H198" s="22" t="s">
        <v>3807</v>
      </c>
    </row>
    <row r="199" customHeight="1" spans="1:8">
      <c r="A199" s="22">
        <v>195</v>
      </c>
      <c r="B199" s="27" t="s">
        <v>3866</v>
      </c>
      <c r="C199" s="27" t="s">
        <v>1956</v>
      </c>
      <c r="D199" s="27">
        <v>2.09</v>
      </c>
      <c r="E199" s="27">
        <v>2.09</v>
      </c>
      <c r="F199" s="27">
        <v>179.53</v>
      </c>
      <c r="G199" s="22">
        <f t="shared" si="3"/>
        <v>375.22</v>
      </c>
      <c r="H199" s="22" t="s">
        <v>3807</v>
      </c>
    </row>
    <row r="200" customHeight="1" spans="1:8">
      <c r="A200" s="22">
        <v>196</v>
      </c>
      <c r="B200" s="27" t="s">
        <v>3867</v>
      </c>
      <c r="C200" s="27" t="s">
        <v>2092</v>
      </c>
      <c r="D200" s="27">
        <v>1.89</v>
      </c>
      <c r="E200" s="27">
        <v>1.89</v>
      </c>
      <c r="F200" s="27">
        <v>179.53</v>
      </c>
      <c r="G200" s="22">
        <f t="shared" si="3"/>
        <v>339.31</v>
      </c>
      <c r="H200" s="22" t="s">
        <v>3807</v>
      </c>
    </row>
    <row r="201" s="77" customFormat="1" customHeight="1" spans="1:8">
      <c r="A201" s="22">
        <v>197</v>
      </c>
      <c r="B201" s="27" t="s">
        <v>3868</v>
      </c>
      <c r="C201" s="27" t="s">
        <v>3529</v>
      </c>
      <c r="D201" s="27">
        <v>0.84</v>
      </c>
      <c r="E201" s="27">
        <v>0.84</v>
      </c>
      <c r="F201" s="27">
        <v>179.53</v>
      </c>
      <c r="G201" s="22">
        <f t="shared" si="3"/>
        <v>150.81</v>
      </c>
      <c r="H201" s="22" t="s">
        <v>3807</v>
      </c>
    </row>
    <row r="202" customHeight="1" spans="1:8">
      <c r="A202" s="22">
        <v>198</v>
      </c>
      <c r="B202" s="27" t="s">
        <v>3869</v>
      </c>
      <c r="C202" s="27" t="s">
        <v>1903</v>
      </c>
      <c r="D202" s="27">
        <v>7.16</v>
      </c>
      <c r="E202" s="27">
        <v>7.16</v>
      </c>
      <c r="F202" s="27">
        <v>179.53</v>
      </c>
      <c r="G202" s="22">
        <f t="shared" si="3"/>
        <v>1285.43</v>
      </c>
      <c r="H202" s="22" t="s">
        <v>3807</v>
      </c>
    </row>
    <row r="203" customHeight="1" spans="1:8">
      <c r="A203" s="22">
        <v>199</v>
      </c>
      <c r="B203" s="27" t="s">
        <v>3870</v>
      </c>
      <c r="C203" s="27" t="s">
        <v>1962</v>
      </c>
      <c r="D203" s="181">
        <v>1.11</v>
      </c>
      <c r="E203" s="181">
        <v>1.11</v>
      </c>
      <c r="F203" s="27">
        <v>179.53</v>
      </c>
      <c r="G203" s="22">
        <f t="shared" si="3"/>
        <v>199.28</v>
      </c>
      <c r="H203" s="22" t="s">
        <v>3807</v>
      </c>
    </row>
    <row r="204" customHeight="1" spans="1:8">
      <c r="A204" s="22">
        <v>200</v>
      </c>
      <c r="B204" s="37" t="s">
        <v>3871</v>
      </c>
      <c r="C204" s="38" t="s">
        <v>1945</v>
      </c>
      <c r="D204" s="182">
        <v>2.1</v>
      </c>
      <c r="E204" s="182">
        <v>2.1</v>
      </c>
      <c r="F204" s="27">
        <v>179.53</v>
      </c>
      <c r="G204" s="22">
        <f t="shared" si="3"/>
        <v>377.01</v>
      </c>
      <c r="H204" s="22" t="s">
        <v>3807</v>
      </c>
    </row>
    <row r="205" customHeight="1" spans="1:8">
      <c r="A205" s="22">
        <v>201</v>
      </c>
      <c r="B205" s="27" t="s">
        <v>3872</v>
      </c>
      <c r="C205" s="27" t="s">
        <v>2063</v>
      </c>
      <c r="D205" s="181">
        <v>6.01</v>
      </c>
      <c r="E205" s="181">
        <v>6.01</v>
      </c>
      <c r="F205" s="27">
        <v>179.53</v>
      </c>
      <c r="G205" s="22">
        <f t="shared" si="3"/>
        <v>1078.98</v>
      </c>
      <c r="H205" s="22" t="s">
        <v>3807</v>
      </c>
    </row>
    <row r="206" customHeight="1" spans="1:8">
      <c r="A206" s="22">
        <v>202</v>
      </c>
      <c r="B206" s="27" t="s">
        <v>3873</v>
      </c>
      <c r="C206" s="27" t="s">
        <v>1929</v>
      </c>
      <c r="D206" s="181">
        <v>5.79</v>
      </c>
      <c r="E206" s="181">
        <v>5.79</v>
      </c>
      <c r="F206" s="27">
        <v>179.53</v>
      </c>
      <c r="G206" s="22">
        <f t="shared" si="3"/>
        <v>1039.48</v>
      </c>
      <c r="H206" s="22" t="s">
        <v>3807</v>
      </c>
    </row>
    <row r="207" customHeight="1" spans="1:8">
      <c r="A207" s="22">
        <v>203</v>
      </c>
      <c r="B207" s="27" t="s">
        <v>3874</v>
      </c>
      <c r="C207" s="27" t="s">
        <v>1931</v>
      </c>
      <c r="D207" s="181">
        <v>1.74</v>
      </c>
      <c r="E207" s="181">
        <v>1.74</v>
      </c>
      <c r="F207" s="27">
        <v>179.53</v>
      </c>
      <c r="G207" s="22">
        <f t="shared" si="3"/>
        <v>312.38</v>
      </c>
      <c r="H207" s="22" t="s">
        <v>3807</v>
      </c>
    </row>
    <row r="208" customHeight="1" spans="1:8">
      <c r="A208" s="22">
        <v>204</v>
      </c>
      <c r="B208" s="27" t="s">
        <v>3875</v>
      </c>
      <c r="C208" s="27" t="s">
        <v>1954</v>
      </c>
      <c r="D208" s="181">
        <v>2.59</v>
      </c>
      <c r="E208" s="181">
        <v>2.59</v>
      </c>
      <c r="F208" s="27">
        <v>179.53</v>
      </c>
      <c r="G208" s="22">
        <f t="shared" si="3"/>
        <v>464.98</v>
      </c>
      <c r="H208" s="22" t="s">
        <v>3807</v>
      </c>
    </row>
    <row r="209" s="77" customFormat="1" customHeight="1" spans="1:8">
      <c r="A209" s="22">
        <v>205</v>
      </c>
      <c r="B209" s="27" t="s">
        <v>3876</v>
      </c>
      <c r="C209" s="27" t="s">
        <v>2117</v>
      </c>
      <c r="D209" s="181">
        <v>5.47</v>
      </c>
      <c r="E209" s="181">
        <v>5.47</v>
      </c>
      <c r="F209" s="27">
        <v>179.53</v>
      </c>
      <c r="G209" s="22">
        <f t="shared" si="3"/>
        <v>982.03</v>
      </c>
      <c r="H209" s="22" t="s">
        <v>3807</v>
      </c>
    </row>
    <row r="210" customHeight="1" spans="1:8">
      <c r="A210" s="22">
        <v>206</v>
      </c>
      <c r="B210" s="27" t="s">
        <v>3877</v>
      </c>
      <c r="C210" s="27" t="s">
        <v>1922</v>
      </c>
      <c r="D210" s="181">
        <v>8.83</v>
      </c>
      <c r="E210" s="181">
        <v>8.83</v>
      </c>
      <c r="F210" s="27">
        <v>179.53</v>
      </c>
      <c r="G210" s="22">
        <f t="shared" si="3"/>
        <v>1585.25</v>
      </c>
      <c r="H210" s="22" t="s">
        <v>3807</v>
      </c>
    </row>
    <row r="211" customHeight="1" spans="1:8">
      <c r="A211" s="22">
        <v>207</v>
      </c>
      <c r="B211" s="27" t="s">
        <v>3878</v>
      </c>
      <c r="C211" s="27" t="s">
        <v>1864</v>
      </c>
      <c r="D211" s="181">
        <v>4.25</v>
      </c>
      <c r="E211" s="181">
        <v>4.25</v>
      </c>
      <c r="F211" s="27">
        <v>179.53</v>
      </c>
      <c r="G211" s="22">
        <f t="shared" si="3"/>
        <v>763</v>
      </c>
      <c r="H211" s="22" t="s">
        <v>3807</v>
      </c>
    </row>
    <row r="212" customHeight="1" spans="1:8">
      <c r="A212" s="22">
        <v>208</v>
      </c>
      <c r="B212" s="27" t="s">
        <v>3879</v>
      </c>
      <c r="C212" s="27" t="s">
        <v>2840</v>
      </c>
      <c r="D212" s="181">
        <v>3.31</v>
      </c>
      <c r="E212" s="181">
        <v>3.31</v>
      </c>
      <c r="F212" s="27">
        <v>179.53</v>
      </c>
      <c r="G212" s="22">
        <f t="shared" si="3"/>
        <v>594.24</v>
      </c>
      <c r="H212" s="22" t="s">
        <v>3807</v>
      </c>
    </row>
    <row r="213" customHeight="1" spans="1:8">
      <c r="A213" s="22">
        <v>209</v>
      </c>
      <c r="B213" s="27" t="s">
        <v>3880</v>
      </c>
      <c r="C213" s="27" t="s">
        <v>1956</v>
      </c>
      <c r="D213" s="181">
        <v>1.09</v>
      </c>
      <c r="E213" s="181">
        <v>1.09</v>
      </c>
      <c r="F213" s="27">
        <v>179.53</v>
      </c>
      <c r="G213" s="22">
        <f t="shared" si="3"/>
        <v>195.69</v>
      </c>
      <c r="H213" s="22" t="s">
        <v>3807</v>
      </c>
    </row>
    <row r="214" customHeight="1" spans="1:8">
      <c r="A214" s="22">
        <v>210</v>
      </c>
      <c r="B214" s="27" t="s">
        <v>3881</v>
      </c>
      <c r="C214" s="27" t="s">
        <v>1864</v>
      </c>
      <c r="D214" s="181">
        <v>6.56</v>
      </c>
      <c r="E214" s="181">
        <v>6.56</v>
      </c>
      <c r="F214" s="27">
        <v>179.53</v>
      </c>
      <c r="G214" s="22">
        <f t="shared" si="3"/>
        <v>1177.72</v>
      </c>
      <c r="H214" s="22" t="s">
        <v>3807</v>
      </c>
    </row>
    <row r="215" customHeight="1" spans="1:8">
      <c r="A215" s="22">
        <v>211</v>
      </c>
      <c r="B215" s="27" t="s">
        <v>3882</v>
      </c>
      <c r="C215" s="27" t="s">
        <v>1870</v>
      </c>
      <c r="D215" s="181">
        <v>2.39</v>
      </c>
      <c r="E215" s="181">
        <v>2.39</v>
      </c>
      <c r="F215" s="27">
        <v>179.53</v>
      </c>
      <c r="G215" s="22">
        <f t="shared" si="3"/>
        <v>429.08</v>
      </c>
      <c r="H215" s="22" t="s">
        <v>3807</v>
      </c>
    </row>
    <row r="216" customHeight="1" spans="1:8">
      <c r="A216" s="22">
        <v>212</v>
      </c>
      <c r="B216" s="27" t="s">
        <v>3883</v>
      </c>
      <c r="C216" s="27" t="s">
        <v>1914</v>
      </c>
      <c r="D216" s="181">
        <v>3.71</v>
      </c>
      <c r="E216" s="181">
        <v>3.71</v>
      </c>
      <c r="F216" s="27">
        <v>179.53</v>
      </c>
      <c r="G216" s="22">
        <f t="shared" si="3"/>
        <v>666.06</v>
      </c>
      <c r="H216" s="22" t="s">
        <v>3807</v>
      </c>
    </row>
    <row r="217" customHeight="1" spans="1:8">
      <c r="A217" s="22">
        <v>213</v>
      </c>
      <c r="B217" s="27" t="s">
        <v>3884</v>
      </c>
      <c r="C217" s="27" t="s">
        <v>1898</v>
      </c>
      <c r="D217" s="27">
        <v>3.66</v>
      </c>
      <c r="E217" s="27">
        <v>3.66</v>
      </c>
      <c r="F217" s="27">
        <v>179.53</v>
      </c>
      <c r="G217" s="22">
        <f t="shared" si="3"/>
        <v>657.08</v>
      </c>
      <c r="H217" s="22" t="s">
        <v>3885</v>
      </c>
    </row>
    <row r="218" customHeight="1" spans="1:8">
      <c r="A218" s="22">
        <v>214</v>
      </c>
      <c r="B218" s="27" t="s">
        <v>3886</v>
      </c>
      <c r="C218" s="27" t="s">
        <v>1986</v>
      </c>
      <c r="D218" s="27">
        <v>4.29</v>
      </c>
      <c r="E218" s="27">
        <v>4.29</v>
      </c>
      <c r="F218" s="27">
        <v>179.53</v>
      </c>
      <c r="G218" s="22">
        <f t="shared" si="3"/>
        <v>770.18</v>
      </c>
      <c r="H218" s="22" t="s">
        <v>3885</v>
      </c>
    </row>
    <row r="219" customHeight="1" spans="1:8">
      <c r="A219" s="22">
        <v>215</v>
      </c>
      <c r="B219" s="37" t="s">
        <v>3887</v>
      </c>
      <c r="C219" s="38" t="s">
        <v>1914</v>
      </c>
      <c r="D219" s="37">
        <v>1.4</v>
      </c>
      <c r="E219" s="37">
        <v>1.4</v>
      </c>
      <c r="F219" s="27">
        <v>179.53</v>
      </c>
      <c r="G219" s="22">
        <f t="shared" si="3"/>
        <v>251.34</v>
      </c>
      <c r="H219" s="22" t="s">
        <v>3885</v>
      </c>
    </row>
    <row r="220" customHeight="1" spans="1:8">
      <c r="A220" s="22">
        <v>216</v>
      </c>
      <c r="B220" s="27" t="s">
        <v>3888</v>
      </c>
      <c r="C220" s="27" t="s">
        <v>1947</v>
      </c>
      <c r="D220" s="27">
        <v>2.79</v>
      </c>
      <c r="E220" s="27">
        <v>2.79</v>
      </c>
      <c r="F220" s="27">
        <v>179.53</v>
      </c>
      <c r="G220" s="22">
        <f t="shared" si="3"/>
        <v>500.89</v>
      </c>
      <c r="H220" s="22" t="s">
        <v>3885</v>
      </c>
    </row>
    <row r="221" customHeight="1" spans="1:8">
      <c r="A221" s="22">
        <v>217</v>
      </c>
      <c r="B221" s="27" t="s">
        <v>3889</v>
      </c>
      <c r="C221" s="27" t="s">
        <v>1954</v>
      </c>
      <c r="D221" s="27">
        <v>4.13</v>
      </c>
      <c r="E221" s="27">
        <v>4.13</v>
      </c>
      <c r="F221" s="27">
        <v>179.53</v>
      </c>
      <c r="G221" s="22">
        <f t="shared" si="3"/>
        <v>741.46</v>
      </c>
      <c r="H221" s="22" t="s">
        <v>3885</v>
      </c>
    </row>
    <row r="222" customHeight="1" spans="1:8">
      <c r="A222" s="22">
        <v>218</v>
      </c>
      <c r="B222" s="27" t="s">
        <v>3890</v>
      </c>
      <c r="C222" s="27" t="s">
        <v>1968</v>
      </c>
      <c r="D222" s="27">
        <v>3.59</v>
      </c>
      <c r="E222" s="27">
        <v>3.59</v>
      </c>
      <c r="F222" s="27">
        <v>179.53</v>
      </c>
      <c r="G222" s="22">
        <f t="shared" si="3"/>
        <v>644.51</v>
      </c>
      <c r="H222" s="22" t="s">
        <v>3885</v>
      </c>
    </row>
    <row r="223" customHeight="1" spans="1:8">
      <c r="A223" s="22">
        <v>219</v>
      </c>
      <c r="B223" s="27" t="s">
        <v>3891</v>
      </c>
      <c r="C223" s="27" t="s">
        <v>2124</v>
      </c>
      <c r="D223" s="27">
        <v>2.37</v>
      </c>
      <c r="E223" s="27">
        <v>2.37</v>
      </c>
      <c r="F223" s="27">
        <v>179.53</v>
      </c>
      <c r="G223" s="22">
        <f t="shared" si="3"/>
        <v>425.49</v>
      </c>
      <c r="H223" s="22" t="s">
        <v>3885</v>
      </c>
    </row>
    <row r="224" s="77" customFormat="1" customHeight="1" spans="1:8">
      <c r="A224" s="22">
        <v>220</v>
      </c>
      <c r="B224" s="27" t="s">
        <v>3892</v>
      </c>
      <c r="C224" s="27" t="s">
        <v>1995</v>
      </c>
      <c r="D224" s="27">
        <v>6.02</v>
      </c>
      <c r="E224" s="27">
        <v>6.02</v>
      </c>
      <c r="F224" s="27">
        <v>179.53</v>
      </c>
      <c r="G224" s="22">
        <f t="shared" si="3"/>
        <v>1080.77</v>
      </c>
      <c r="H224" s="22" t="s">
        <v>3885</v>
      </c>
    </row>
    <row r="225" customHeight="1" spans="1:8">
      <c r="A225" s="22">
        <v>221</v>
      </c>
      <c r="B225" s="27" t="s">
        <v>3893</v>
      </c>
      <c r="C225" s="27" t="s">
        <v>1903</v>
      </c>
      <c r="D225" s="27">
        <v>4.04</v>
      </c>
      <c r="E225" s="27">
        <v>4.04</v>
      </c>
      <c r="F225" s="27">
        <v>179.53</v>
      </c>
      <c r="G225" s="22">
        <f t="shared" si="3"/>
        <v>725.3</v>
      </c>
      <c r="H225" s="22" t="s">
        <v>3885</v>
      </c>
    </row>
    <row r="226" customHeight="1" spans="1:8">
      <c r="A226" s="22">
        <v>222</v>
      </c>
      <c r="B226" s="37" t="s">
        <v>3894</v>
      </c>
      <c r="C226" s="38" t="s">
        <v>1874</v>
      </c>
      <c r="D226" s="37">
        <v>4.57</v>
      </c>
      <c r="E226" s="37">
        <v>4.57</v>
      </c>
      <c r="F226" s="27">
        <v>179.53</v>
      </c>
      <c r="G226" s="22">
        <f t="shared" si="3"/>
        <v>820.45</v>
      </c>
      <c r="H226" s="22" t="s">
        <v>3885</v>
      </c>
    </row>
    <row r="227" customHeight="1" spans="1:8">
      <c r="A227" s="22">
        <v>223</v>
      </c>
      <c r="B227" s="27" t="s">
        <v>3895</v>
      </c>
      <c r="C227" s="27" t="s">
        <v>2024</v>
      </c>
      <c r="D227" s="27">
        <v>3.4</v>
      </c>
      <c r="E227" s="27">
        <v>3.4</v>
      </c>
      <c r="F227" s="27">
        <v>179.53</v>
      </c>
      <c r="G227" s="22">
        <f t="shared" si="3"/>
        <v>610.4</v>
      </c>
      <c r="H227" s="22" t="s">
        <v>3885</v>
      </c>
    </row>
    <row r="228" customHeight="1" spans="1:8">
      <c r="A228" s="22">
        <v>224</v>
      </c>
      <c r="B228" s="27" t="s">
        <v>3896</v>
      </c>
      <c r="C228" s="27" t="s">
        <v>1866</v>
      </c>
      <c r="D228" s="27">
        <v>1.14</v>
      </c>
      <c r="E228" s="27">
        <v>1.14</v>
      </c>
      <c r="F228" s="27">
        <v>179.53</v>
      </c>
      <c r="G228" s="22">
        <f t="shared" si="3"/>
        <v>204.66</v>
      </c>
      <c r="H228" s="22" t="s">
        <v>3885</v>
      </c>
    </row>
    <row r="229" customHeight="1" spans="1:8">
      <c r="A229" s="22">
        <v>225</v>
      </c>
      <c r="B229" s="27" t="s">
        <v>3897</v>
      </c>
      <c r="C229" s="27" t="s">
        <v>2007</v>
      </c>
      <c r="D229" s="27">
        <v>3.91</v>
      </c>
      <c r="E229" s="27">
        <v>3.91</v>
      </c>
      <c r="F229" s="27">
        <v>179.53</v>
      </c>
      <c r="G229" s="22">
        <f t="shared" si="3"/>
        <v>701.96</v>
      </c>
      <c r="H229" s="22" t="s">
        <v>3885</v>
      </c>
    </row>
    <row r="230" customHeight="1" spans="1:8">
      <c r="A230" s="22">
        <v>226</v>
      </c>
      <c r="B230" s="27" t="s">
        <v>3898</v>
      </c>
      <c r="C230" s="27" t="s">
        <v>1883</v>
      </c>
      <c r="D230" s="27">
        <v>4.65</v>
      </c>
      <c r="E230" s="27">
        <v>4.65</v>
      </c>
      <c r="F230" s="27">
        <v>179.53</v>
      </c>
      <c r="G230" s="22">
        <f t="shared" si="3"/>
        <v>834.81</v>
      </c>
      <c r="H230" s="22" t="s">
        <v>3885</v>
      </c>
    </row>
    <row r="231" s="77" customFormat="1" customHeight="1" spans="1:8">
      <c r="A231" s="22">
        <v>227</v>
      </c>
      <c r="B231" s="27" t="s">
        <v>3899</v>
      </c>
      <c r="C231" s="27" t="s">
        <v>2117</v>
      </c>
      <c r="D231" s="27">
        <v>3.96</v>
      </c>
      <c r="E231" s="27">
        <v>3.96</v>
      </c>
      <c r="F231" s="27">
        <v>179.53</v>
      </c>
      <c r="G231" s="22">
        <f t="shared" si="3"/>
        <v>710.94</v>
      </c>
      <c r="H231" s="22" t="s">
        <v>3885</v>
      </c>
    </row>
    <row r="232" customHeight="1" spans="1:8">
      <c r="A232" s="22">
        <v>228</v>
      </c>
      <c r="B232" s="37" t="s">
        <v>3900</v>
      </c>
      <c r="C232" s="37" t="s">
        <v>1968</v>
      </c>
      <c r="D232" s="37">
        <v>4.06</v>
      </c>
      <c r="E232" s="37">
        <v>4.06</v>
      </c>
      <c r="F232" s="27">
        <v>179.53</v>
      </c>
      <c r="G232" s="22">
        <f t="shared" si="3"/>
        <v>728.89</v>
      </c>
      <c r="H232" s="22" t="s">
        <v>3885</v>
      </c>
    </row>
    <row r="233" customHeight="1" spans="1:8">
      <c r="A233" s="22">
        <v>229</v>
      </c>
      <c r="B233" s="37" t="s">
        <v>3901</v>
      </c>
      <c r="C233" s="38" t="s">
        <v>1883</v>
      </c>
      <c r="D233" s="37">
        <v>4.4</v>
      </c>
      <c r="E233" s="37">
        <v>4.4</v>
      </c>
      <c r="F233" s="27">
        <v>179.53</v>
      </c>
      <c r="G233" s="22">
        <f t="shared" si="3"/>
        <v>789.93</v>
      </c>
      <c r="H233" s="22" t="s">
        <v>3885</v>
      </c>
    </row>
    <row r="234" customHeight="1" spans="1:8">
      <c r="A234" s="22">
        <v>230</v>
      </c>
      <c r="B234" s="27" t="s">
        <v>3902</v>
      </c>
      <c r="C234" s="27" t="s">
        <v>2011</v>
      </c>
      <c r="D234" s="27">
        <v>1.12</v>
      </c>
      <c r="E234" s="27">
        <v>1.12</v>
      </c>
      <c r="F234" s="27">
        <v>179.53</v>
      </c>
      <c r="G234" s="22">
        <f t="shared" si="3"/>
        <v>201.07</v>
      </c>
      <c r="H234" s="22" t="s">
        <v>3885</v>
      </c>
    </row>
    <row r="235" customHeight="1" spans="1:8">
      <c r="A235" s="22">
        <v>231</v>
      </c>
      <c r="B235" s="27" t="s">
        <v>3903</v>
      </c>
      <c r="C235" s="27" t="s">
        <v>1914</v>
      </c>
      <c r="D235" s="27">
        <v>4.52</v>
      </c>
      <c r="E235" s="27">
        <v>4.52</v>
      </c>
      <c r="F235" s="27">
        <v>179.53</v>
      </c>
      <c r="G235" s="22">
        <f t="shared" si="3"/>
        <v>811.48</v>
      </c>
      <c r="H235" s="22" t="s">
        <v>3885</v>
      </c>
    </row>
    <row r="236" customHeight="1" spans="1:8">
      <c r="A236" s="22">
        <v>232</v>
      </c>
      <c r="B236" s="27" t="s">
        <v>3736</v>
      </c>
      <c r="C236" s="27" t="s">
        <v>1947</v>
      </c>
      <c r="D236" s="27">
        <v>2.34</v>
      </c>
      <c r="E236" s="27">
        <v>2.34</v>
      </c>
      <c r="F236" s="27">
        <v>179.53</v>
      </c>
      <c r="G236" s="22">
        <f t="shared" si="3"/>
        <v>420.1</v>
      </c>
      <c r="H236" s="22" t="s">
        <v>3885</v>
      </c>
    </row>
    <row r="237" customHeight="1" spans="1:8">
      <c r="A237" s="22">
        <v>233</v>
      </c>
      <c r="B237" s="27" t="s">
        <v>3904</v>
      </c>
      <c r="C237" s="27" t="s">
        <v>1945</v>
      </c>
      <c r="D237" s="27">
        <v>5.22</v>
      </c>
      <c r="E237" s="27">
        <v>5.22</v>
      </c>
      <c r="F237" s="27">
        <v>179.53</v>
      </c>
      <c r="G237" s="22">
        <f t="shared" si="3"/>
        <v>937.15</v>
      </c>
      <c r="H237" s="22" t="s">
        <v>3885</v>
      </c>
    </row>
    <row r="238" s="77" customFormat="1" customHeight="1" spans="1:8">
      <c r="A238" s="22">
        <v>234</v>
      </c>
      <c r="B238" s="27" t="s">
        <v>3905</v>
      </c>
      <c r="C238" s="27" t="s">
        <v>2258</v>
      </c>
      <c r="D238" s="27">
        <v>2.71</v>
      </c>
      <c r="E238" s="27">
        <v>2.71</v>
      </c>
      <c r="F238" s="27">
        <v>179.53</v>
      </c>
      <c r="G238" s="22">
        <f t="shared" si="3"/>
        <v>486.53</v>
      </c>
      <c r="H238" s="22" t="s">
        <v>3885</v>
      </c>
    </row>
    <row r="239" customHeight="1" spans="1:8">
      <c r="A239" s="22">
        <v>235</v>
      </c>
      <c r="B239" s="27" t="s">
        <v>3906</v>
      </c>
      <c r="C239" s="27" t="s">
        <v>2891</v>
      </c>
      <c r="D239" s="27">
        <v>2.55</v>
      </c>
      <c r="E239" s="27">
        <v>2.55</v>
      </c>
      <c r="F239" s="27">
        <v>179.53</v>
      </c>
      <c r="G239" s="22">
        <f t="shared" si="3"/>
        <v>457.8</v>
      </c>
      <c r="H239" s="22" t="s">
        <v>3885</v>
      </c>
    </row>
    <row r="240" customHeight="1" spans="1:8">
      <c r="A240" s="22">
        <v>236</v>
      </c>
      <c r="B240" s="27" t="s">
        <v>2387</v>
      </c>
      <c r="C240" s="27" t="s">
        <v>2889</v>
      </c>
      <c r="D240" s="27">
        <v>0.89</v>
      </c>
      <c r="E240" s="27">
        <v>0.89</v>
      </c>
      <c r="F240" s="27">
        <v>179.53</v>
      </c>
      <c r="G240" s="22">
        <f t="shared" si="3"/>
        <v>159.78</v>
      </c>
      <c r="H240" s="22" t="s">
        <v>3885</v>
      </c>
    </row>
    <row r="241" customHeight="1" spans="1:8">
      <c r="A241" s="22">
        <v>237</v>
      </c>
      <c r="B241" s="27" t="s">
        <v>3907</v>
      </c>
      <c r="C241" s="27" t="s">
        <v>1890</v>
      </c>
      <c r="D241" s="27">
        <v>3</v>
      </c>
      <c r="E241" s="27">
        <v>3</v>
      </c>
      <c r="F241" s="27">
        <v>179.53</v>
      </c>
      <c r="G241" s="22">
        <f t="shared" si="3"/>
        <v>538.59</v>
      </c>
      <c r="H241" s="22" t="s">
        <v>3885</v>
      </c>
    </row>
    <row r="242" customHeight="1" spans="1:8">
      <c r="A242" s="22">
        <v>238</v>
      </c>
      <c r="B242" s="27" t="s">
        <v>3908</v>
      </c>
      <c r="C242" s="27" t="s">
        <v>1872</v>
      </c>
      <c r="D242" s="27">
        <v>0.9</v>
      </c>
      <c r="E242" s="27">
        <v>0.9</v>
      </c>
      <c r="F242" s="27">
        <v>179.53</v>
      </c>
      <c r="G242" s="22">
        <f t="shared" si="3"/>
        <v>161.58</v>
      </c>
      <c r="H242" s="22" t="s">
        <v>3885</v>
      </c>
    </row>
    <row r="243" customHeight="1" spans="1:8">
      <c r="A243" s="22">
        <v>239</v>
      </c>
      <c r="B243" s="27" t="s">
        <v>3909</v>
      </c>
      <c r="C243" s="27" t="s">
        <v>1995</v>
      </c>
      <c r="D243" s="27">
        <v>2.84</v>
      </c>
      <c r="E243" s="27">
        <v>2.84</v>
      </c>
      <c r="F243" s="27">
        <v>179.53</v>
      </c>
      <c r="G243" s="22">
        <f t="shared" si="3"/>
        <v>509.87</v>
      </c>
      <c r="H243" s="22" t="s">
        <v>3885</v>
      </c>
    </row>
    <row r="244" customHeight="1" spans="1:8">
      <c r="A244" s="22">
        <v>240</v>
      </c>
      <c r="B244" s="27" t="s">
        <v>3910</v>
      </c>
      <c r="C244" s="27" t="s">
        <v>1962</v>
      </c>
      <c r="D244" s="27">
        <v>3.82</v>
      </c>
      <c r="E244" s="27">
        <v>3.82</v>
      </c>
      <c r="F244" s="27">
        <v>179.53</v>
      </c>
      <c r="G244" s="22">
        <f t="shared" si="3"/>
        <v>685.8</v>
      </c>
      <c r="H244" s="22" t="s">
        <v>3885</v>
      </c>
    </row>
    <row r="245" customHeight="1" spans="1:8">
      <c r="A245" s="22">
        <v>241</v>
      </c>
      <c r="B245" s="27" t="s">
        <v>3313</v>
      </c>
      <c r="C245" s="27" t="s">
        <v>1890</v>
      </c>
      <c r="D245" s="27">
        <v>3.14</v>
      </c>
      <c r="E245" s="27">
        <v>3.14</v>
      </c>
      <c r="F245" s="27">
        <v>179.53</v>
      </c>
      <c r="G245" s="22">
        <f t="shared" si="3"/>
        <v>563.72</v>
      </c>
      <c r="H245" s="22" t="s">
        <v>3885</v>
      </c>
    </row>
    <row r="246" customHeight="1" spans="1:8">
      <c r="A246" s="22">
        <v>242</v>
      </c>
      <c r="B246" s="27" t="s">
        <v>3911</v>
      </c>
      <c r="C246" s="27" t="s">
        <v>1880</v>
      </c>
      <c r="D246" s="27">
        <v>3.75</v>
      </c>
      <c r="E246" s="27">
        <v>3.75</v>
      </c>
      <c r="F246" s="27">
        <v>179.53</v>
      </c>
      <c r="G246" s="22">
        <f t="shared" si="3"/>
        <v>673.24</v>
      </c>
      <c r="H246" s="22" t="s">
        <v>3885</v>
      </c>
    </row>
    <row r="247" customHeight="1" spans="1:8">
      <c r="A247" s="22">
        <v>243</v>
      </c>
      <c r="B247" s="27" t="s">
        <v>3912</v>
      </c>
      <c r="C247" s="27" t="s">
        <v>1989</v>
      </c>
      <c r="D247" s="27">
        <v>2.52</v>
      </c>
      <c r="E247" s="27">
        <v>2.52</v>
      </c>
      <c r="F247" s="27">
        <v>179.53</v>
      </c>
      <c r="G247" s="22">
        <f t="shared" si="3"/>
        <v>452.42</v>
      </c>
      <c r="H247" s="22" t="s">
        <v>3885</v>
      </c>
    </row>
    <row r="248" customHeight="1" spans="1:8">
      <c r="A248" s="22">
        <v>244</v>
      </c>
      <c r="B248" s="27" t="s">
        <v>3913</v>
      </c>
      <c r="C248" s="27" t="s">
        <v>1935</v>
      </c>
      <c r="D248" s="27">
        <v>3.3</v>
      </c>
      <c r="E248" s="27">
        <v>3.3</v>
      </c>
      <c r="F248" s="27">
        <v>179.53</v>
      </c>
      <c r="G248" s="22">
        <f t="shared" si="3"/>
        <v>592.45</v>
      </c>
      <c r="H248" s="22" t="s">
        <v>3885</v>
      </c>
    </row>
    <row r="249" customHeight="1" spans="1:8">
      <c r="A249" s="22">
        <v>245</v>
      </c>
      <c r="B249" s="27" t="s">
        <v>3914</v>
      </c>
      <c r="C249" s="27" t="s">
        <v>1864</v>
      </c>
      <c r="D249" s="27">
        <v>2.71</v>
      </c>
      <c r="E249" s="27">
        <v>2.71</v>
      </c>
      <c r="F249" s="27">
        <v>179.53</v>
      </c>
      <c r="G249" s="22">
        <f t="shared" si="3"/>
        <v>486.53</v>
      </c>
      <c r="H249" s="22" t="s">
        <v>3885</v>
      </c>
    </row>
    <row r="250" customHeight="1" spans="1:8">
      <c r="A250" s="22">
        <v>246</v>
      </c>
      <c r="B250" s="27" t="s">
        <v>3915</v>
      </c>
      <c r="C250" s="27" t="s">
        <v>2011</v>
      </c>
      <c r="D250" s="27">
        <v>3.19</v>
      </c>
      <c r="E250" s="27">
        <v>3.19</v>
      </c>
      <c r="F250" s="27">
        <v>179.53</v>
      </c>
      <c r="G250" s="22">
        <f t="shared" si="3"/>
        <v>572.7</v>
      </c>
      <c r="H250" s="22" t="s">
        <v>3885</v>
      </c>
    </row>
    <row r="251" customHeight="1" spans="1:8">
      <c r="A251" s="22">
        <v>247</v>
      </c>
      <c r="B251" s="27" t="s">
        <v>3916</v>
      </c>
      <c r="C251" s="27" t="s">
        <v>1945</v>
      </c>
      <c r="D251" s="27">
        <v>1.56</v>
      </c>
      <c r="E251" s="27">
        <v>1.56</v>
      </c>
      <c r="F251" s="27">
        <v>179.53</v>
      </c>
      <c r="G251" s="22">
        <f t="shared" si="3"/>
        <v>280.07</v>
      </c>
      <c r="H251" s="22" t="s">
        <v>3885</v>
      </c>
    </row>
    <row r="252" customHeight="1" spans="1:8">
      <c r="A252" s="22">
        <v>248</v>
      </c>
      <c r="B252" s="37" t="s">
        <v>3917</v>
      </c>
      <c r="C252" s="38" t="s">
        <v>1903</v>
      </c>
      <c r="D252" s="37">
        <v>3.21</v>
      </c>
      <c r="E252" s="37">
        <v>3.21</v>
      </c>
      <c r="F252" s="27">
        <v>179.53</v>
      </c>
      <c r="G252" s="22">
        <f t="shared" si="3"/>
        <v>576.29</v>
      </c>
      <c r="H252" s="22" t="s">
        <v>3885</v>
      </c>
    </row>
    <row r="253" customHeight="1" spans="1:8">
      <c r="A253" s="22">
        <v>249</v>
      </c>
      <c r="B253" s="27" t="s">
        <v>3256</v>
      </c>
      <c r="C253" s="27" t="s">
        <v>1945</v>
      </c>
      <c r="D253" s="27">
        <v>2.28</v>
      </c>
      <c r="E253" s="27">
        <v>2.28</v>
      </c>
      <c r="F253" s="27">
        <v>179.53</v>
      </c>
      <c r="G253" s="22">
        <f t="shared" si="3"/>
        <v>409.33</v>
      </c>
      <c r="H253" s="22" t="s">
        <v>3885</v>
      </c>
    </row>
    <row r="254" customHeight="1" spans="1:8">
      <c r="A254" s="22">
        <v>250</v>
      </c>
      <c r="B254" s="27" t="s">
        <v>3918</v>
      </c>
      <c r="C254" s="27" t="s">
        <v>1898</v>
      </c>
      <c r="D254" s="27">
        <v>4.36</v>
      </c>
      <c r="E254" s="27">
        <v>4.36</v>
      </c>
      <c r="F254" s="27">
        <v>179.53</v>
      </c>
      <c r="G254" s="22">
        <f t="shared" si="3"/>
        <v>782.75</v>
      </c>
      <c r="H254" s="22" t="s">
        <v>3885</v>
      </c>
    </row>
    <row r="255" customHeight="1" spans="1:8">
      <c r="A255" s="22">
        <v>251</v>
      </c>
      <c r="B255" s="27" t="s">
        <v>3919</v>
      </c>
      <c r="C255" s="27" t="s">
        <v>1945</v>
      </c>
      <c r="D255" s="27">
        <v>4.85</v>
      </c>
      <c r="E255" s="27">
        <v>4.85</v>
      </c>
      <c r="F255" s="27">
        <v>179.53</v>
      </c>
      <c r="G255" s="22">
        <f t="shared" si="3"/>
        <v>870.72</v>
      </c>
      <c r="H255" s="22" t="s">
        <v>3885</v>
      </c>
    </row>
    <row r="256" customHeight="1" spans="1:8">
      <c r="A256" s="22">
        <v>252</v>
      </c>
      <c r="B256" s="37" t="s">
        <v>3920</v>
      </c>
      <c r="C256" s="38" t="s">
        <v>1883</v>
      </c>
      <c r="D256" s="37">
        <v>2.85</v>
      </c>
      <c r="E256" s="37">
        <v>2.85</v>
      </c>
      <c r="F256" s="27">
        <v>179.53</v>
      </c>
      <c r="G256" s="22">
        <f t="shared" si="3"/>
        <v>511.66</v>
      </c>
      <c r="H256" s="22" t="s">
        <v>3885</v>
      </c>
    </row>
    <row r="257" s="77" customFormat="1" customHeight="1" spans="1:8">
      <c r="A257" s="22">
        <v>253</v>
      </c>
      <c r="B257" s="27" t="s">
        <v>3921</v>
      </c>
      <c r="C257" s="27" t="s">
        <v>1903</v>
      </c>
      <c r="D257" s="27">
        <v>4.9</v>
      </c>
      <c r="E257" s="27">
        <v>4.9</v>
      </c>
      <c r="F257" s="27">
        <v>179.53</v>
      </c>
      <c r="G257" s="22">
        <f t="shared" si="3"/>
        <v>879.7</v>
      </c>
      <c r="H257" s="22" t="s">
        <v>3885</v>
      </c>
    </row>
    <row r="258" customHeight="1" spans="1:8">
      <c r="A258" s="22">
        <v>254</v>
      </c>
      <c r="B258" s="27" t="s">
        <v>3922</v>
      </c>
      <c r="C258" s="27" t="s">
        <v>1982</v>
      </c>
      <c r="D258" s="27">
        <v>3.15</v>
      </c>
      <c r="E258" s="27">
        <v>3.15</v>
      </c>
      <c r="F258" s="27">
        <v>179.53</v>
      </c>
      <c r="G258" s="22">
        <f t="shared" si="3"/>
        <v>565.52</v>
      </c>
      <c r="H258" s="22" t="s">
        <v>3885</v>
      </c>
    </row>
    <row r="259" customHeight="1" spans="1:8">
      <c r="A259" s="22">
        <v>255</v>
      </c>
      <c r="B259" s="27" t="s">
        <v>3748</v>
      </c>
      <c r="C259" s="27" t="s">
        <v>1989</v>
      </c>
      <c r="D259" s="27">
        <v>3.7</v>
      </c>
      <c r="E259" s="27">
        <v>3.7</v>
      </c>
      <c r="F259" s="27">
        <v>179.53</v>
      </c>
      <c r="G259" s="22">
        <f t="shared" si="3"/>
        <v>664.26</v>
      </c>
      <c r="H259" s="22" t="s">
        <v>3885</v>
      </c>
    </row>
    <row r="260" customHeight="1" spans="1:8">
      <c r="A260" s="22">
        <v>256</v>
      </c>
      <c r="B260" s="27" t="s">
        <v>3923</v>
      </c>
      <c r="C260" s="27" t="s">
        <v>1968</v>
      </c>
      <c r="D260" s="27">
        <v>1.7</v>
      </c>
      <c r="E260" s="27">
        <v>1.7</v>
      </c>
      <c r="F260" s="27">
        <v>179.53</v>
      </c>
      <c r="G260" s="22">
        <f t="shared" si="3"/>
        <v>305.2</v>
      </c>
      <c r="H260" s="22" t="s">
        <v>3885</v>
      </c>
    </row>
    <row r="261" s="77" customFormat="1" customHeight="1" spans="1:8">
      <c r="A261" s="22">
        <v>257</v>
      </c>
      <c r="B261" s="27" t="s">
        <v>3924</v>
      </c>
      <c r="C261" s="27" t="s">
        <v>1982</v>
      </c>
      <c r="D261" s="27">
        <v>5.03</v>
      </c>
      <c r="E261" s="27">
        <v>5.03</v>
      </c>
      <c r="F261" s="27">
        <v>179.53</v>
      </c>
      <c r="G261" s="22">
        <f t="shared" ref="G261:G324" si="4">ROUND(E261*F261,2)</f>
        <v>903.04</v>
      </c>
      <c r="H261" s="22" t="s">
        <v>3885</v>
      </c>
    </row>
    <row r="262" customHeight="1" spans="1:8">
      <c r="A262" s="22">
        <v>258</v>
      </c>
      <c r="B262" s="37" t="s">
        <v>3925</v>
      </c>
      <c r="C262" s="37" t="s">
        <v>2024</v>
      </c>
      <c r="D262" s="37">
        <v>5.28</v>
      </c>
      <c r="E262" s="37">
        <v>5.28</v>
      </c>
      <c r="F262" s="27">
        <v>179.53</v>
      </c>
      <c r="G262" s="22">
        <f t="shared" si="4"/>
        <v>947.92</v>
      </c>
      <c r="H262" s="22" t="s">
        <v>3885</v>
      </c>
    </row>
    <row r="263" customHeight="1" spans="1:8">
      <c r="A263" s="22">
        <v>259</v>
      </c>
      <c r="B263" s="27" t="s">
        <v>3926</v>
      </c>
      <c r="C263" s="27" t="s">
        <v>1922</v>
      </c>
      <c r="D263" s="27">
        <v>4.54</v>
      </c>
      <c r="E263" s="27">
        <v>4.54</v>
      </c>
      <c r="F263" s="27">
        <v>179.53</v>
      </c>
      <c r="G263" s="22">
        <f t="shared" si="4"/>
        <v>815.07</v>
      </c>
      <c r="H263" s="22" t="s">
        <v>3885</v>
      </c>
    </row>
    <row r="264" customHeight="1" spans="1:8">
      <c r="A264" s="22">
        <v>260</v>
      </c>
      <c r="B264" s="27" t="s">
        <v>3927</v>
      </c>
      <c r="C264" s="27" t="s">
        <v>1951</v>
      </c>
      <c r="D264" s="27">
        <v>3.15</v>
      </c>
      <c r="E264" s="27">
        <v>3.15</v>
      </c>
      <c r="F264" s="27">
        <v>179.53</v>
      </c>
      <c r="G264" s="22">
        <f t="shared" si="4"/>
        <v>565.52</v>
      </c>
      <c r="H264" s="22" t="s">
        <v>3885</v>
      </c>
    </row>
    <row r="265" customHeight="1" spans="1:8">
      <c r="A265" s="22">
        <v>261</v>
      </c>
      <c r="B265" s="27" t="s">
        <v>3928</v>
      </c>
      <c r="C265" s="27" t="s">
        <v>1894</v>
      </c>
      <c r="D265" s="27">
        <v>0.98</v>
      </c>
      <c r="E265" s="27">
        <v>0.98</v>
      </c>
      <c r="F265" s="27">
        <v>179.53</v>
      </c>
      <c r="G265" s="22">
        <f t="shared" si="4"/>
        <v>175.94</v>
      </c>
      <c r="H265" s="22" t="s">
        <v>3885</v>
      </c>
    </row>
    <row r="266" customHeight="1" spans="1:8">
      <c r="A266" s="22">
        <v>262</v>
      </c>
      <c r="B266" s="27" t="s">
        <v>3929</v>
      </c>
      <c r="C266" s="27" t="s">
        <v>2011</v>
      </c>
      <c r="D266" s="27">
        <v>1.12</v>
      </c>
      <c r="E266" s="27">
        <v>1.12</v>
      </c>
      <c r="F266" s="27">
        <v>179.53</v>
      </c>
      <c r="G266" s="22">
        <f t="shared" si="4"/>
        <v>201.07</v>
      </c>
      <c r="H266" s="22" t="s">
        <v>3885</v>
      </c>
    </row>
    <row r="267" s="77" customFormat="1" customHeight="1" spans="1:8">
      <c r="A267" s="22">
        <v>263</v>
      </c>
      <c r="B267" s="27" t="s">
        <v>3930</v>
      </c>
      <c r="C267" s="27" t="s">
        <v>1989</v>
      </c>
      <c r="D267" s="27">
        <v>0.65</v>
      </c>
      <c r="E267" s="27">
        <v>0.65</v>
      </c>
      <c r="F267" s="27">
        <v>179.53</v>
      </c>
      <c r="G267" s="22">
        <f t="shared" si="4"/>
        <v>116.69</v>
      </c>
      <c r="H267" s="22" t="s">
        <v>3885</v>
      </c>
    </row>
    <row r="268" customHeight="1" spans="1:8">
      <c r="A268" s="22">
        <v>264</v>
      </c>
      <c r="B268" s="37" t="s">
        <v>3875</v>
      </c>
      <c r="C268" s="38" t="s">
        <v>2003</v>
      </c>
      <c r="D268" s="37">
        <v>1.99</v>
      </c>
      <c r="E268" s="37">
        <v>1.99</v>
      </c>
      <c r="F268" s="27">
        <v>179.53</v>
      </c>
      <c r="G268" s="22">
        <f t="shared" si="4"/>
        <v>357.26</v>
      </c>
      <c r="H268" s="22" t="s">
        <v>3885</v>
      </c>
    </row>
    <row r="269" customHeight="1" spans="1:8">
      <c r="A269" s="22">
        <v>265</v>
      </c>
      <c r="B269" s="27" t="s">
        <v>3931</v>
      </c>
      <c r="C269" s="27" t="s">
        <v>1919</v>
      </c>
      <c r="D269" s="27">
        <v>0.83</v>
      </c>
      <c r="E269" s="27">
        <v>0.83</v>
      </c>
      <c r="F269" s="27">
        <v>179.53</v>
      </c>
      <c r="G269" s="22">
        <f t="shared" si="4"/>
        <v>149.01</v>
      </c>
      <c r="H269" s="22" t="s">
        <v>3885</v>
      </c>
    </row>
    <row r="270" customHeight="1" spans="1:8">
      <c r="A270" s="22">
        <v>266</v>
      </c>
      <c r="B270" s="27" t="s">
        <v>3932</v>
      </c>
      <c r="C270" s="27" t="s">
        <v>3933</v>
      </c>
      <c r="D270" s="27">
        <v>3.77</v>
      </c>
      <c r="E270" s="27">
        <v>3.77</v>
      </c>
      <c r="F270" s="27">
        <v>179.53</v>
      </c>
      <c r="G270" s="22">
        <f t="shared" si="4"/>
        <v>676.83</v>
      </c>
      <c r="H270" s="22" t="s">
        <v>3885</v>
      </c>
    </row>
    <row r="271" customHeight="1" spans="1:8">
      <c r="A271" s="22">
        <v>267</v>
      </c>
      <c r="B271" s="27" t="s">
        <v>3934</v>
      </c>
      <c r="C271" s="27" t="s">
        <v>1872</v>
      </c>
      <c r="D271" s="27">
        <v>2.87</v>
      </c>
      <c r="E271" s="27">
        <v>2.87</v>
      </c>
      <c r="F271" s="27">
        <v>179.53</v>
      </c>
      <c r="G271" s="22">
        <f t="shared" si="4"/>
        <v>515.25</v>
      </c>
      <c r="H271" s="22" t="s">
        <v>3885</v>
      </c>
    </row>
    <row r="272" customHeight="1" spans="1:8">
      <c r="A272" s="22">
        <v>268</v>
      </c>
      <c r="B272" s="37" t="s">
        <v>3935</v>
      </c>
      <c r="C272" s="38" t="s">
        <v>1935</v>
      </c>
      <c r="D272" s="37">
        <v>2.13</v>
      </c>
      <c r="E272" s="37">
        <v>2.13</v>
      </c>
      <c r="F272" s="27">
        <v>179.53</v>
      </c>
      <c r="G272" s="22">
        <f t="shared" si="4"/>
        <v>382.4</v>
      </c>
      <c r="H272" s="22" t="s">
        <v>3885</v>
      </c>
    </row>
    <row r="273" s="77" customFormat="1" customHeight="1" spans="1:8">
      <c r="A273" s="22">
        <v>269</v>
      </c>
      <c r="B273" s="27" t="s">
        <v>3936</v>
      </c>
      <c r="C273" s="27" t="s">
        <v>2037</v>
      </c>
      <c r="D273" s="27">
        <v>0.87</v>
      </c>
      <c r="E273" s="27">
        <v>0.87</v>
      </c>
      <c r="F273" s="27">
        <v>179.53</v>
      </c>
      <c r="G273" s="22">
        <f t="shared" si="4"/>
        <v>156.19</v>
      </c>
      <c r="H273" s="22" t="s">
        <v>3885</v>
      </c>
    </row>
    <row r="274" customHeight="1" spans="1:8">
      <c r="A274" s="22">
        <v>270</v>
      </c>
      <c r="B274" s="27" t="s">
        <v>3937</v>
      </c>
      <c r="C274" s="27" t="s">
        <v>1914</v>
      </c>
      <c r="D274" s="27">
        <v>1.18</v>
      </c>
      <c r="E274" s="27">
        <v>1.18</v>
      </c>
      <c r="F274" s="27">
        <v>179.53</v>
      </c>
      <c r="G274" s="22">
        <f t="shared" si="4"/>
        <v>211.85</v>
      </c>
      <c r="H274" s="22" t="s">
        <v>3885</v>
      </c>
    </row>
    <row r="275" customHeight="1" spans="1:8">
      <c r="A275" s="22">
        <v>271</v>
      </c>
      <c r="B275" s="27" t="s">
        <v>3938</v>
      </c>
      <c r="C275" s="27" t="s">
        <v>2264</v>
      </c>
      <c r="D275" s="27">
        <v>0.79</v>
      </c>
      <c r="E275" s="27">
        <v>0.79</v>
      </c>
      <c r="F275" s="27">
        <v>179.53</v>
      </c>
      <c r="G275" s="22">
        <f t="shared" si="4"/>
        <v>141.83</v>
      </c>
      <c r="H275" s="22" t="s">
        <v>3885</v>
      </c>
    </row>
    <row r="276" customHeight="1" spans="1:8">
      <c r="A276" s="22">
        <v>272</v>
      </c>
      <c r="B276" s="27" t="s">
        <v>3939</v>
      </c>
      <c r="C276" s="27" t="s">
        <v>1888</v>
      </c>
      <c r="D276" s="27">
        <v>1.34</v>
      </c>
      <c r="E276" s="27">
        <v>1.34</v>
      </c>
      <c r="F276" s="27">
        <v>179.53</v>
      </c>
      <c r="G276" s="22">
        <f t="shared" si="4"/>
        <v>240.57</v>
      </c>
      <c r="H276" s="22" t="s">
        <v>3885</v>
      </c>
    </row>
    <row r="277" customHeight="1" spans="1:8">
      <c r="A277" s="22">
        <v>273</v>
      </c>
      <c r="B277" s="27" t="s">
        <v>3940</v>
      </c>
      <c r="C277" s="27" t="s">
        <v>1956</v>
      </c>
      <c r="D277" s="27">
        <v>3.98</v>
      </c>
      <c r="E277" s="27">
        <v>3.98</v>
      </c>
      <c r="F277" s="27">
        <v>179.53</v>
      </c>
      <c r="G277" s="22">
        <f t="shared" si="4"/>
        <v>714.53</v>
      </c>
      <c r="H277" s="22" t="s">
        <v>3885</v>
      </c>
    </row>
    <row r="278" customHeight="1" spans="1:8">
      <c r="A278" s="22">
        <v>274</v>
      </c>
      <c r="B278" s="27" t="s">
        <v>3941</v>
      </c>
      <c r="C278" s="27" t="s">
        <v>1929</v>
      </c>
      <c r="D278" s="27">
        <v>0.96</v>
      </c>
      <c r="E278" s="27">
        <v>0.96</v>
      </c>
      <c r="F278" s="27">
        <v>179.53</v>
      </c>
      <c r="G278" s="22">
        <f t="shared" si="4"/>
        <v>172.35</v>
      </c>
      <c r="H278" s="22" t="s">
        <v>3885</v>
      </c>
    </row>
    <row r="279" customHeight="1" spans="1:8">
      <c r="A279" s="22">
        <v>275</v>
      </c>
      <c r="B279" s="27" t="s">
        <v>3942</v>
      </c>
      <c r="C279" s="27" t="s">
        <v>1857</v>
      </c>
      <c r="D279" s="27">
        <v>1.3</v>
      </c>
      <c r="E279" s="27">
        <v>1.3</v>
      </c>
      <c r="F279" s="27">
        <v>179.53</v>
      </c>
      <c r="G279" s="22">
        <f t="shared" si="4"/>
        <v>233.39</v>
      </c>
      <c r="H279" s="22" t="s">
        <v>3885</v>
      </c>
    </row>
    <row r="280" customHeight="1" spans="1:8">
      <c r="A280" s="22">
        <v>276</v>
      </c>
      <c r="B280" s="37" t="s">
        <v>3943</v>
      </c>
      <c r="C280" s="38" t="s">
        <v>1883</v>
      </c>
      <c r="D280" s="37">
        <v>3.4</v>
      </c>
      <c r="E280" s="37">
        <v>3.4</v>
      </c>
      <c r="F280" s="27">
        <v>179.53</v>
      </c>
      <c r="G280" s="22">
        <f t="shared" si="4"/>
        <v>610.4</v>
      </c>
      <c r="H280" s="22" t="s">
        <v>3885</v>
      </c>
    </row>
    <row r="281" customHeight="1" spans="1:8">
      <c r="A281" s="22">
        <v>277</v>
      </c>
      <c r="B281" s="27" t="s">
        <v>3944</v>
      </c>
      <c r="C281" s="27" t="s">
        <v>1919</v>
      </c>
      <c r="D281" s="27">
        <v>1.34</v>
      </c>
      <c r="E281" s="27">
        <v>1.34</v>
      </c>
      <c r="F281" s="27">
        <v>179.53</v>
      </c>
      <c r="G281" s="22">
        <f t="shared" si="4"/>
        <v>240.57</v>
      </c>
      <c r="H281" s="22" t="s">
        <v>3885</v>
      </c>
    </row>
    <row r="282" customHeight="1" spans="1:8">
      <c r="A282" s="22">
        <v>278</v>
      </c>
      <c r="B282" s="27" t="s">
        <v>3945</v>
      </c>
      <c r="C282" s="27" t="s">
        <v>2007</v>
      </c>
      <c r="D282" s="27">
        <v>3.97</v>
      </c>
      <c r="E282" s="27">
        <v>3.97</v>
      </c>
      <c r="F282" s="27">
        <v>179.53</v>
      </c>
      <c r="G282" s="22">
        <f t="shared" si="4"/>
        <v>712.73</v>
      </c>
      <c r="H282" s="22" t="s">
        <v>3885</v>
      </c>
    </row>
    <row r="283" customHeight="1" spans="1:8">
      <c r="A283" s="22">
        <v>279</v>
      </c>
      <c r="B283" s="37" t="s">
        <v>3946</v>
      </c>
      <c r="C283" s="38" t="s">
        <v>1868</v>
      </c>
      <c r="D283" s="37">
        <v>1.36</v>
      </c>
      <c r="E283" s="37">
        <v>1.36</v>
      </c>
      <c r="F283" s="27">
        <v>179.53</v>
      </c>
      <c r="G283" s="22">
        <f t="shared" si="4"/>
        <v>244.16</v>
      </c>
      <c r="H283" s="22" t="s">
        <v>3885</v>
      </c>
    </row>
    <row r="284" customHeight="1" spans="1:8">
      <c r="A284" s="22">
        <v>280</v>
      </c>
      <c r="B284" s="27" t="s">
        <v>3947</v>
      </c>
      <c r="C284" s="27" t="s">
        <v>1903</v>
      </c>
      <c r="D284" s="27">
        <v>3.86</v>
      </c>
      <c r="E284" s="27">
        <v>3.86</v>
      </c>
      <c r="F284" s="27">
        <v>179.53</v>
      </c>
      <c r="G284" s="22">
        <f t="shared" si="4"/>
        <v>692.99</v>
      </c>
      <c r="H284" s="22" t="s">
        <v>3885</v>
      </c>
    </row>
    <row r="285" customHeight="1" spans="1:8">
      <c r="A285" s="22">
        <v>281</v>
      </c>
      <c r="B285" s="37" t="s">
        <v>3948</v>
      </c>
      <c r="C285" s="37" t="s">
        <v>1864</v>
      </c>
      <c r="D285" s="37">
        <v>1.01</v>
      </c>
      <c r="E285" s="37">
        <v>1.01</v>
      </c>
      <c r="F285" s="27">
        <v>179.53</v>
      </c>
      <c r="G285" s="22">
        <f t="shared" si="4"/>
        <v>181.33</v>
      </c>
      <c r="H285" s="22" t="s">
        <v>3885</v>
      </c>
    </row>
    <row r="286" customHeight="1" spans="1:8">
      <c r="A286" s="22">
        <v>282</v>
      </c>
      <c r="B286" s="27" t="s">
        <v>3949</v>
      </c>
      <c r="C286" s="27" t="s">
        <v>1900</v>
      </c>
      <c r="D286" s="27">
        <v>2.23</v>
      </c>
      <c r="E286" s="27">
        <v>2.23</v>
      </c>
      <c r="F286" s="27">
        <v>179.53</v>
      </c>
      <c r="G286" s="22">
        <f t="shared" si="4"/>
        <v>400.35</v>
      </c>
      <c r="H286" s="22" t="s">
        <v>3885</v>
      </c>
    </row>
    <row r="287" customHeight="1" spans="1:8">
      <c r="A287" s="22">
        <v>283</v>
      </c>
      <c r="B287" s="27" t="s">
        <v>3950</v>
      </c>
      <c r="C287" s="27" t="s">
        <v>2115</v>
      </c>
      <c r="D287" s="27">
        <v>2.68</v>
      </c>
      <c r="E287" s="27">
        <v>2.68</v>
      </c>
      <c r="F287" s="27">
        <v>179.53</v>
      </c>
      <c r="G287" s="22">
        <f t="shared" si="4"/>
        <v>481.14</v>
      </c>
      <c r="H287" s="22" t="s">
        <v>3885</v>
      </c>
    </row>
    <row r="288" s="77" customFormat="1" customHeight="1" spans="1:8">
      <c r="A288" s="22">
        <v>284</v>
      </c>
      <c r="B288" s="27" t="s">
        <v>2383</v>
      </c>
      <c r="C288" s="27" t="s">
        <v>1962</v>
      </c>
      <c r="D288" s="27">
        <v>3.23</v>
      </c>
      <c r="E288" s="27">
        <v>3.23</v>
      </c>
      <c r="F288" s="27">
        <v>179.53</v>
      </c>
      <c r="G288" s="22">
        <f t="shared" si="4"/>
        <v>579.88</v>
      </c>
      <c r="H288" s="22" t="s">
        <v>3885</v>
      </c>
    </row>
    <row r="289" customHeight="1" spans="1:8">
      <c r="A289" s="22">
        <v>285</v>
      </c>
      <c r="B289" s="27" t="s">
        <v>3951</v>
      </c>
      <c r="C289" s="27" t="s">
        <v>2011</v>
      </c>
      <c r="D289" s="27">
        <v>1.33</v>
      </c>
      <c r="E289" s="27">
        <v>1.33</v>
      </c>
      <c r="F289" s="27">
        <v>179.53</v>
      </c>
      <c r="G289" s="22">
        <f t="shared" si="4"/>
        <v>238.77</v>
      </c>
      <c r="H289" s="22" t="s">
        <v>3885</v>
      </c>
    </row>
    <row r="290" s="77" customFormat="1" customHeight="1" spans="1:8">
      <c r="A290" s="22">
        <v>286</v>
      </c>
      <c r="B290" s="27" t="s">
        <v>3952</v>
      </c>
      <c r="C290" s="27" t="s">
        <v>2737</v>
      </c>
      <c r="D290" s="27">
        <v>5.99</v>
      </c>
      <c r="E290" s="27">
        <v>5.99</v>
      </c>
      <c r="F290" s="27">
        <v>179.53</v>
      </c>
      <c r="G290" s="22">
        <f t="shared" si="4"/>
        <v>1075.38</v>
      </c>
      <c r="H290" s="22" t="s">
        <v>3885</v>
      </c>
    </row>
    <row r="291" customHeight="1" spans="1:8">
      <c r="A291" s="22">
        <v>287</v>
      </c>
      <c r="B291" s="27" t="s">
        <v>3953</v>
      </c>
      <c r="C291" s="27" t="s">
        <v>3954</v>
      </c>
      <c r="D291" s="27">
        <v>1.56</v>
      </c>
      <c r="E291" s="27">
        <v>1.56</v>
      </c>
      <c r="F291" s="27">
        <v>179.53</v>
      </c>
      <c r="G291" s="22">
        <f t="shared" si="4"/>
        <v>280.07</v>
      </c>
      <c r="H291" s="22" t="s">
        <v>3885</v>
      </c>
    </row>
    <row r="292" customHeight="1" spans="1:8">
      <c r="A292" s="22">
        <v>288</v>
      </c>
      <c r="B292" s="27" t="s">
        <v>3245</v>
      </c>
      <c r="C292" s="27" t="s">
        <v>2115</v>
      </c>
      <c r="D292" s="27">
        <v>1.49</v>
      </c>
      <c r="E292" s="27">
        <v>1.49</v>
      </c>
      <c r="F292" s="27">
        <v>179.53</v>
      </c>
      <c r="G292" s="22">
        <f t="shared" si="4"/>
        <v>267.5</v>
      </c>
      <c r="H292" s="22" t="s">
        <v>3885</v>
      </c>
    </row>
    <row r="293" customHeight="1" spans="1:8">
      <c r="A293" s="22">
        <v>289</v>
      </c>
      <c r="B293" s="21" t="s">
        <v>3955</v>
      </c>
      <c r="C293" s="21" t="s">
        <v>1914</v>
      </c>
      <c r="D293" s="48">
        <v>1.23</v>
      </c>
      <c r="E293" s="48">
        <v>1.23</v>
      </c>
      <c r="F293" s="27">
        <v>179.53</v>
      </c>
      <c r="G293" s="22">
        <f t="shared" si="4"/>
        <v>220.82</v>
      </c>
      <c r="H293" s="22" t="s">
        <v>3956</v>
      </c>
    </row>
    <row r="294" customHeight="1" spans="1:8">
      <c r="A294" s="22">
        <v>290</v>
      </c>
      <c r="B294" s="21" t="s">
        <v>3957</v>
      </c>
      <c r="C294" s="21" t="s">
        <v>1914</v>
      </c>
      <c r="D294" s="48">
        <v>2.84</v>
      </c>
      <c r="E294" s="48">
        <v>2.84</v>
      </c>
      <c r="F294" s="27">
        <v>179.53</v>
      </c>
      <c r="G294" s="22">
        <f t="shared" si="4"/>
        <v>509.87</v>
      </c>
      <c r="H294" s="22" t="s">
        <v>3956</v>
      </c>
    </row>
    <row r="295" customHeight="1" spans="1:8">
      <c r="A295" s="22">
        <v>291</v>
      </c>
      <c r="B295" s="99" t="s">
        <v>3958</v>
      </c>
      <c r="C295" s="99" t="s">
        <v>2115</v>
      </c>
      <c r="D295" s="145">
        <v>0.47</v>
      </c>
      <c r="E295" s="145">
        <v>0.47</v>
      </c>
      <c r="F295" s="27">
        <v>179.53</v>
      </c>
      <c r="G295" s="22">
        <f t="shared" si="4"/>
        <v>84.38</v>
      </c>
      <c r="H295" s="22" t="s">
        <v>3956</v>
      </c>
    </row>
    <row r="296" customHeight="1" spans="1:8">
      <c r="A296" s="22">
        <v>292</v>
      </c>
      <c r="B296" s="21" t="s">
        <v>3900</v>
      </c>
      <c r="C296" s="21" t="s">
        <v>1876</v>
      </c>
      <c r="D296" s="48">
        <v>3.22</v>
      </c>
      <c r="E296" s="48">
        <v>3.22</v>
      </c>
      <c r="F296" s="27">
        <v>179.53</v>
      </c>
      <c r="G296" s="22">
        <f t="shared" si="4"/>
        <v>578.09</v>
      </c>
      <c r="H296" s="22" t="s">
        <v>3956</v>
      </c>
    </row>
    <row r="297" customHeight="1" spans="1:8">
      <c r="A297" s="22">
        <v>293</v>
      </c>
      <c r="B297" s="21" t="s">
        <v>3959</v>
      </c>
      <c r="C297" s="21" t="s">
        <v>1929</v>
      </c>
      <c r="D297" s="48">
        <v>4.49</v>
      </c>
      <c r="E297" s="48">
        <v>4.49</v>
      </c>
      <c r="F297" s="27">
        <v>179.53</v>
      </c>
      <c r="G297" s="22">
        <f t="shared" si="4"/>
        <v>806.09</v>
      </c>
      <c r="H297" s="22" t="s">
        <v>3956</v>
      </c>
    </row>
    <row r="298" customHeight="1" spans="1:8">
      <c r="A298" s="22">
        <v>294</v>
      </c>
      <c r="B298" s="21" t="s">
        <v>3960</v>
      </c>
      <c r="C298" s="21" t="s">
        <v>1986</v>
      </c>
      <c r="D298" s="48">
        <v>1.08</v>
      </c>
      <c r="E298" s="48">
        <v>1.08</v>
      </c>
      <c r="F298" s="27">
        <v>179.53</v>
      </c>
      <c r="G298" s="22">
        <f t="shared" si="4"/>
        <v>193.89</v>
      </c>
      <c r="H298" s="22" t="s">
        <v>3956</v>
      </c>
    </row>
    <row r="299" customHeight="1" spans="1:8">
      <c r="A299" s="22">
        <v>295</v>
      </c>
      <c r="B299" s="99" t="s">
        <v>3961</v>
      </c>
      <c r="C299" s="99" t="s">
        <v>2258</v>
      </c>
      <c r="D299" s="145">
        <v>7.71</v>
      </c>
      <c r="E299" s="145">
        <v>7.71</v>
      </c>
      <c r="F299" s="27">
        <v>179.53</v>
      </c>
      <c r="G299" s="22">
        <f t="shared" si="4"/>
        <v>1384.18</v>
      </c>
      <c r="H299" s="22" t="s">
        <v>3956</v>
      </c>
    </row>
    <row r="300" customHeight="1" spans="1:8">
      <c r="A300" s="22">
        <v>296</v>
      </c>
      <c r="B300" s="21" t="s">
        <v>3962</v>
      </c>
      <c r="C300" s="21" t="s">
        <v>1883</v>
      </c>
      <c r="D300" s="48">
        <v>6.56</v>
      </c>
      <c r="E300" s="48">
        <v>6.56</v>
      </c>
      <c r="F300" s="27">
        <v>179.53</v>
      </c>
      <c r="G300" s="22">
        <f t="shared" si="4"/>
        <v>1177.72</v>
      </c>
      <c r="H300" s="22" t="s">
        <v>3956</v>
      </c>
    </row>
    <row r="301" customHeight="1" spans="1:8">
      <c r="A301" s="22">
        <v>297</v>
      </c>
      <c r="B301" s="99" t="s">
        <v>3963</v>
      </c>
      <c r="C301" s="99" t="s">
        <v>2063</v>
      </c>
      <c r="D301" s="145">
        <v>2.25</v>
      </c>
      <c r="E301" s="145">
        <v>2.25</v>
      </c>
      <c r="F301" s="27">
        <v>179.53</v>
      </c>
      <c r="G301" s="22">
        <f t="shared" si="4"/>
        <v>403.94</v>
      </c>
      <c r="H301" s="22" t="s">
        <v>3956</v>
      </c>
    </row>
    <row r="302" customHeight="1" spans="1:8">
      <c r="A302" s="22">
        <v>298</v>
      </c>
      <c r="B302" s="21" t="s">
        <v>3964</v>
      </c>
      <c r="C302" s="21" t="s">
        <v>1883</v>
      </c>
      <c r="D302" s="48">
        <v>2.05</v>
      </c>
      <c r="E302" s="48">
        <v>2.05</v>
      </c>
      <c r="F302" s="27">
        <v>179.53</v>
      </c>
      <c r="G302" s="22">
        <f t="shared" si="4"/>
        <v>368.04</v>
      </c>
      <c r="H302" s="22" t="s">
        <v>3956</v>
      </c>
    </row>
    <row r="303" customHeight="1" spans="1:8">
      <c r="A303" s="22">
        <v>299</v>
      </c>
      <c r="B303" s="27" t="s">
        <v>3965</v>
      </c>
      <c r="C303" s="21" t="s">
        <v>1929</v>
      </c>
      <c r="D303" s="48">
        <v>2.81</v>
      </c>
      <c r="E303" s="48">
        <v>2.81</v>
      </c>
      <c r="F303" s="27">
        <v>179.53</v>
      </c>
      <c r="G303" s="22">
        <f t="shared" si="4"/>
        <v>504.48</v>
      </c>
      <c r="H303" s="22" t="s">
        <v>3956</v>
      </c>
    </row>
    <row r="304" s="77" customFormat="1" customHeight="1" spans="1:8">
      <c r="A304" s="22">
        <v>300</v>
      </c>
      <c r="B304" s="27" t="s">
        <v>2458</v>
      </c>
      <c r="C304" s="21" t="s">
        <v>1929</v>
      </c>
      <c r="D304" s="48">
        <v>3.06</v>
      </c>
      <c r="E304" s="48">
        <v>3.06</v>
      </c>
      <c r="F304" s="27">
        <v>179.53</v>
      </c>
      <c r="G304" s="22">
        <f t="shared" si="4"/>
        <v>549.36</v>
      </c>
      <c r="H304" s="22" t="s">
        <v>3956</v>
      </c>
    </row>
    <row r="305" customHeight="1" spans="1:8">
      <c r="A305" s="22">
        <v>301</v>
      </c>
      <c r="B305" s="37" t="s">
        <v>3966</v>
      </c>
      <c r="C305" s="99" t="s">
        <v>2258</v>
      </c>
      <c r="D305" s="145">
        <v>5.47</v>
      </c>
      <c r="E305" s="145">
        <v>5.47</v>
      </c>
      <c r="F305" s="27">
        <v>179.53</v>
      </c>
      <c r="G305" s="22">
        <f t="shared" si="4"/>
        <v>982.03</v>
      </c>
      <c r="H305" s="22" t="s">
        <v>3956</v>
      </c>
    </row>
    <row r="306" s="77" customFormat="1" customHeight="1" spans="1:8">
      <c r="A306" s="22">
        <v>302</v>
      </c>
      <c r="B306" s="27" t="s">
        <v>3967</v>
      </c>
      <c r="C306" s="21" t="s">
        <v>1929</v>
      </c>
      <c r="D306" s="48">
        <v>2.47</v>
      </c>
      <c r="E306" s="48">
        <v>2.47</v>
      </c>
      <c r="F306" s="27">
        <v>179.53</v>
      </c>
      <c r="G306" s="22">
        <f t="shared" si="4"/>
        <v>443.44</v>
      </c>
      <c r="H306" s="22" t="s">
        <v>3956</v>
      </c>
    </row>
    <row r="307" customHeight="1" spans="1:8">
      <c r="A307" s="22">
        <v>303</v>
      </c>
      <c r="B307" s="21" t="s">
        <v>3968</v>
      </c>
      <c r="C307" s="21" t="s">
        <v>1986</v>
      </c>
      <c r="D307" s="48">
        <v>1.01</v>
      </c>
      <c r="E307" s="48">
        <v>1.01</v>
      </c>
      <c r="F307" s="27">
        <v>179.53</v>
      </c>
      <c r="G307" s="22">
        <f t="shared" si="4"/>
        <v>181.33</v>
      </c>
      <c r="H307" s="22" t="s">
        <v>3956</v>
      </c>
    </row>
    <row r="308" customHeight="1" spans="1:8">
      <c r="A308" s="22">
        <v>304</v>
      </c>
      <c r="B308" s="27" t="s">
        <v>3969</v>
      </c>
      <c r="C308" s="21" t="s">
        <v>2258</v>
      </c>
      <c r="D308" s="48">
        <v>5.3</v>
      </c>
      <c r="E308" s="48">
        <v>5.3</v>
      </c>
      <c r="F308" s="27">
        <v>179.53</v>
      </c>
      <c r="G308" s="22">
        <f t="shared" si="4"/>
        <v>951.51</v>
      </c>
      <c r="H308" s="22" t="s">
        <v>3956</v>
      </c>
    </row>
    <row r="309" customHeight="1" spans="1:8">
      <c r="A309" s="22">
        <v>305</v>
      </c>
      <c r="B309" s="27" t="s">
        <v>3970</v>
      </c>
      <c r="C309" s="21" t="s">
        <v>1956</v>
      </c>
      <c r="D309" s="48">
        <v>1.31</v>
      </c>
      <c r="E309" s="48">
        <v>1.31</v>
      </c>
      <c r="F309" s="27">
        <v>179.53</v>
      </c>
      <c r="G309" s="22">
        <f t="shared" si="4"/>
        <v>235.18</v>
      </c>
      <c r="H309" s="22" t="s">
        <v>3956</v>
      </c>
    </row>
    <row r="310" s="77" customFormat="1" customHeight="1" spans="1:8">
      <c r="A310" s="22">
        <v>306</v>
      </c>
      <c r="B310" s="27" t="s">
        <v>3971</v>
      </c>
      <c r="C310" s="21" t="s">
        <v>2092</v>
      </c>
      <c r="D310" s="48">
        <v>3.02</v>
      </c>
      <c r="E310" s="48">
        <v>3.02</v>
      </c>
      <c r="F310" s="27">
        <v>179.53</v>
      </c>
      <c r="G310" s="22">
        <f t="shared" si="4"/>
        <v>542.18</v>
      </c>
      <c r="H310" s="22" t="s">
        <v>3956</v>
      </c>
    </row>
    <row r="311" customHeight="1" spans="1:8">
      <c r="A311" s="22">
        <v>307</v>
      </c>
      <c r="B311" s="21" t="s">
        <v>3248</v>
      </c>
      <c r="C311" s="21" t="s">
        <v>1956</v>
      </c>
      <c r="D311" s="48">
        <v>4.09</v>
      </c>
      <c r="E311" s="48">
        <v>4.09</v>
      </c>
      <c r="F311" s="27">
        <v>179.53</v>
      </c>
      <c r="G311" s="22">
        <f t="shared" si="4"/>
        <v>734.28</v>
      </c>
      <c r="H311" s="22" t="s">
        <v>3956</v>
      </c>
    </row>
    <row r="312" customHeight="1" spans="1:8">
      <c r="A312" s="22">
        <v>308</v>
      </c>
      <c r="B312" s="21" t="s">
        <v>3972</v>
      </c>
      <c r="C312" s="21" t="s">
        <v>1935</v>
      </c>
      <c r="D312" s="48">
        <v>5.84</v>
      </c>
      <c r="E312" s="48">
        <v>5.84</v>
      </c>
      <c r="F312" s="27">
        <v>179.53</v>
      </c>
      <c r="G312" s="22">
        <f t="shared" si="4"/>
        <v>1048.46</v>
      </c>
      <c r="H312" s="22" t="s">
        <v>3956</v>
      </c>
    </row>
    <row r="313" customHeight="1" spans="1:8">
      <c r="A313" s="22">
        <v>309</v>
      </c>
      <c r="B313" s="21" t="s">
        <v>3973</v>
      </c>
      <c r="C313" s="21" t="s">
        <v>1894</v>
      </c>
      <c r="D313" s="48">
        <v>4.85</v>
      </c>
      <c r="E313" s="48">
        <v>4.85</v>
      </c>
      <c r="F313" s="27">
        <v>179.53</v>
      </c>
      <c r="G313" s="22">
        <f t="shared" si="4"/>
        <v>870.72</v>
      </c>
      <c r="H313" s="22" t="s">
        <v>3956</v>
      </c>
    </row>
    <row r="314" customHeight="1" spans="1:8">
      <c r="A314" s="22">
        <v>310</v>
      </c>
      <c r="B314" s="21" t="s">
        <v>3974</v>
      </c>
      <c r="C314" s="21" t="s">
        <v>1968</v>
      </c>
      <c r="D314" s="48">
        <v>3.33</v>
      </c>
      <c r="E314" s="48">
        <v>3.33</v>
      </c>
      <c r="F314" s="27">
        <v>179.53</v>
      </c>
      <c r="G314" s="22">
        <f t="shared" si="4"/>
        <v>597.83</v>
      </c>
      <c r="H314" s="22" t="s">
        <v>3956</v>
      </c>
    </row>
    <row r="315" customHeight="1" spans="1:8">
      <c r="A315" s="22">
        <v>311</v>
      </c>
      <c r="B315" s="99" t="s">
        <v>3975</v>
      </c>
      <c r="C315" s="99" t="s">
        <v>1929</v>
      </c>
      <c r="D315" s="145">
        <v>4.4</v>
      </c>
      <c r="E315" s="145">
        <v>4.4</v>
      </c>
      <c r="F315" s="27">
        <v>179.53</v>
      </c>
      <c r="G315" s="22">
        <f t="shared" si="4"/>
        <v>789.93</v>
      </c>
      <c r="H315" s="22" t="s">
        <v>3956</v>
      </c>
    </row>
    <row r="316" customHeight="1" spans="1:8">
      <c r="A316" s="22">
        <v>312</v>
      </c>
      <c r="B316" s="27" t="s">
        <v>3976</v>
      </c>
      <c r="C316" s="21" t="s">
        <v>1903</v>
      </c>
      <c r="D316" s="48">
        <v>1.88</v>
      </c>
      <c r="E316" s="48">
        <v>1.88</v>
      </c>
      <c r="F316" s="27">
        <v>179.53</v>
      </c>
      <c r="G316" s="22">
        <f t="shared" si="4"/>
        <v>337.52</v>
      </c>
      <c r="H316" s="22" t="s">
        <v>3956</v>
      </c>
    </row>
    <row r="317" customHeight="1" spans="1:8">
      <c r="A317" s="22">
        <v>313</v>
      </c>
      <c r="B317" s="27" t="s">
        <v>3543</v>
      </c>
      <c r="C317" s="21" t="s">
        <v>1883</v>
      </c>
      <c r="D317" s="48">
        <v>1.47</v>
      </c>
      <c r="E317" s="48">
        <v>1.47</v>
      </c>
      <c r="F317" s="27">
        <v>179.53</v>
      </c>
      <c r="G317" s="22">
        <f t="shared" si="4"/>
        <v>263.91</v>
      </c>
      <c r="H317" s="22" t="s">
        <v>3956</v>
      </c>
    </row>
    <row r="318" customHeight="1" spans="1:8">
      <c r="A318" s="22">
        <v>314</v>
      </c>
      <c r="B318" s="27" t="s">
        <v>632</v>
      </c>
      <c r="C318" s="21" t="s">
        <v>1945</v>
      </c>
      <c r="D318" s="48">
        <v>4.14</v>
      </c>
      <c r="E318" s="48">
        <v>4.14</v>
      </c>
      <c r="F318" s="27">
        <v>179.53</v>
      </c>
      <c r="G318" s="22">
        <f t="shared" si="4"/>
        <v>743.25</v>
      </c>
      <c r="H318" s="22" t="s">
        <v>3956</v>
      </c>
    </row>
    <row r="319" customHeight="1" spans="1:8">
      <c r="A319" s="22">
        <v>315</v>
      </c>
      <c r="B319" s="27" t="s">
        <v>3977</v>
      </c>
      <c r="C319" s="21" t="s">
        <v>1935</v>
      </c>
      <c r="D319" s="48">
        <v>4.58</v>
      </c>
      <c r="E319" s="48">
        <v>4.58</v>
      </c>
      <c r="F319" s="27">
        <v>179.53</v>
      </c>
      <c r="G319" s="22">
        <f t="shared" si="4"/>
        <v>822.25</v>
      </c>
      <c r="H319" s="22" t="s">
        <v>3956</v>
      </c>
    </row>
    <row r="320" customHeight="1" spans="1:8">
      <c r="A320" s="22">
        <v>316</v>
      </c>
      <c r="B320" s="27" t="s">
        <v>3978</v>
      </c>
      <c r="C320" s="21" t="s">
        <v>1922</v>
      </c>
      <c r="D320" s="48">
        <v>1.25</v>
      </c>
      <c r="E320" s="48">
        <v>1.25</v>
      </c>
      <c r="F320" s="27">
        <v>179.53</v>
      </c>
      <c r="G320" s="22">
        <f t="shared" si="4"/>
        <v>224.41</v>
      </c>
      <c r="H320" s="22" t="s">
        <v>3956</v>
      </c>
    </row>
    <row r="321" customHeight="1" spans="1:8">
      <c r="A321" s="22">
        <v>317</v>
      </c>
      <c r="B321" s="27" t="s">
        <v>3979</v>
      </c>
      <c r="C321" s="21" t="s">
        <v>1894</v>
      </c>
      <c r="D321" s="48">
        <v>0.81</v>
      </c>
      <c r="E321" s="48">
        <v>0.81</v>
      </c>
      <c r="F321" s="27">
        <v>179.53</v>
      </c>
      <c r="G321" s="22">
        <f t="shared" si="4"/>
        <v>145.42</v>
      </c>
      <c r="H321" s="22" t="s">
        <v>3956</v>
      </c>
    </row>
    <row r="322" customHeight="1" spans="1:8">
      <c r="A322" s="22">
        <v>318</v>
      </c>
      <c r="B322" s="27" t="s">
        <v>3980</v>
      </c>
      <c r="C322" s="21" t="s">
        <v>1945</v>
      </c>
      <c r="D322" s="48">
        <v>1.13</v>
      </c>
      <c r="E322" s="48">
        <v>1.13</v>
      </c>
      <c r="F322" s="27">
        <v>179.53</v>
      </c>
      <c r="G322" s="22">
        <f t="shared" si="4"/>
        <v>202.87</v>
      </c>
      <c r="H322" s="22" t="s">
        <v>3956</v>
      </c>
    </row>
    <row r="323" customHeight="1" spans="1:8">
      <c r="A323" s="22">
        <v>319</v>
      </c>
      <c r="B323" s="27" t="s">
        <v>3981</v>
      </c>
      <c r="C323" s="21" t="s">
        <v>1898</v>
      </c>
      <c r="D323" s="48">
        <v>6.24</v>
      </c>
      <c r="E323" s="48">
        <v>6.24</v>
      </c>
      <c r="F323" s="27">
        <v>179.53</v>
      </c>
      <c r="G323" s="22">
        <f t="shared" si="4"/>
        <v>1120.27</v>
      </c>
      <c r="H323" s="22" t="s">
        <v>3956</v>
      </c>
    </row>
    <row r="324" ht="23" customHeight="1" spans="1:8">
      <c r="A324" s="22">
        <v>320</v>
      </c>
      <c r="B324" s="27" t="s">
        <v>3982</v>
      </c>
      <c r="C324" s="21" t="s">
        <v>1949</v>
      </c>
      <c r="D324" s="48">
        <v>3.58</v>
      </c>
      <c r="E324" s="48">
        <v>3.58</v>
      </c>
      <c r="F324" s="27">
        <v>179.53</v>
      </c>
      <c r="G324" s="22">
        <f t="shared" si="4"/>
        <v>642.72</v>
      </c>
      <c r="H324" s="22" t="s">
        <v>3956</v>
      </c>
    </row>
    <row r="325" customHeight="1" spans="1:8">
      <c r="A325" s="22">
        <v>321</v>
      </c>
      <c r="B325" s="27" t="s">
        <v>3983</v>
      </c>
      <c r="C325" s="21" t="s">
        <v>1883</v>
      </c>
      <c r="D325" s="48">
        <v>3.98</v>
      </c>
      <c r="E325" s="48">
        <v>3.98</v>
      </c>
      <c r="F325" s="27">
        <v>179.53</v>
      </c>
      <c r="G325" s="22">
        <f t="shared" ref="G325:G388" si="5">ROUND(E325*F325,2)</f>
        <v>714.53</v>
      </c>
      <c r="H325" s="22" t="s">
        <v>3956</v>
      </c>
    </row>
    <row r="326" customHeight="1" spans="1:8">
      <c r="A326" s="22">
        <v>322</v>
      </c>
      <c r="B326" s="37" t="s">
        <v>3984</v>
      </c>
      <c r="C326" s="99" t="s">
        <v>1883</v>
      </c>
      <c r="D326" s="145">
        <v>3.28</v>
      </c>
      <c r="E326" s="145">
        <v>3.28</v>
      </c>
      <c r="F326" s="27">
        <v>179.53</v>
      </c>
      <c r="G326" s="22">
        <f t="shared" si="5"/>
        <v>588.86</v>
      </c>
      <c r="H326" s="22" t="s">
        <v>3956</v>
      </c>
    </row>
    <row r="327" customHeight="1" spans="1:8">
      <c r="A327" s="22">
        <v>323</v>
      </c>
      <c r="B327" s="27" t="s">
        <v>3735</v>
      </c>
      <c r="C327" s="21" t="s">
        <v>1903</v>
      </c>
      <c r="D327" s="48">
        <v>5.13</v>
      </c>
      <c r="E327" s="48">
        <v>5.13</v>
      </c>
      <c r="F327" s="27">
        <v>179.53</v>
      </c>
      <c r="G327" s="22">
        <f t="shared" si="5"/>
        <v>920.99</v>
      </c>
      <c r="H327" s="22" t="s">
        <v>3956</v>
      </c>
    </row>
    <row r="328" customHeight="1" spans="1:8">
      <c r="A328" s="22">
        <v>324</v>
      </c>
      <c r="B328" s="37" t="s">
        <v>3985</v>
      </c>
      <c r="C328" s="99" t="s">
        <v>1935</v>
      </c>
      <c r="D328" s="145">
        <v>4.95</v>
      </c>
      <c r="E328" s="145">
        <v>4.95</v>
      </c>
      <c r="F328" s="27">
        <v>179.53</v>
      </c>
      <c r="G328" s="22">
        <f t="shared" si="5"/>
        <v>888.67</v>
      </c>
      <c r="H328" s="22" t="s">
        <v>3956</v>
      </c>
    </row>
    <row r="329" customHeight="1" spans="1:8">
      <c r="A329" s="22">
        <v>325</v>
      </c>
      <c r="B329" s="37" t="s">
        <v>3986</v>
      </c>
      <c r="C329" s="99" t="s">
        <v>1857</v>
      </c>
      <c r="D329" s="145">
        <v>3.12</v>
      </c>
      <c r="E329" s="145">
        <v>3.12</v>
      </c>
      <c r="F329" s="27">
        <v>179.53</v>
      </c>
      <c r="G329" s="22">
        <f t="shared" si="5"/>
        <v>560.13</v>
      </c>
      <c r="H329" s="22" t="s">
        <v>3956</v>
      </c>
    </row>
    <row r="330" customHeight="1" spans="1:8">
      <c r="A330" s="22">
        <v>326</v>
      </c>
      <c r="B330" s="27" t="s">
        <v>3987</v>
      </c>
      <c r="C330" s="21" t="s">
        <v>1866</v>
      </c>
      <c r="D330" s="48">
        <v>4.82</v>
      </c>
      <c r="E330" s="48">
        <v>4.82</v>
      </c>
      <c r="F330" s="27">
        <v>179.53</v>
      </c>
      <c r="G330" s="22">
        <f t="shared" si="5"/>
        <v>865.33</v>
      </c>
      <c r="H330" s="22" t="s">
        <v>3956</v>
      </c>
    </row>
    <row r="331" customHeight="1" spans="1:8">
      <c r="A331" s="22">
        <v>327</v>
      </c>
      <c r="B331" s="37" t="s">
        <v>661</v>
      </c>
      <c r="C331" s="99" t="s">
        <v>1982</v>
      </c>
      <c r="D331" s="145">
        <v>2.83</v>
      </c>
      <c r="E331" s="145">
        <v>2.83</v>
      </c>
      <c r="F331" s="27">
        <v>179.53</v>
      </c>
      <c r="G331" s="22">
        <f t="shared" si="5"/>
        <v>508.07</v>
      </c>
      <c r="H331" s="22" t="s">
        <v>3956</v>
      </c>
    </row>
    <row r="332" customHeight="1" spans="1:8">
      <c r="A332" s="22">
        <v>328</v>
      </c>
      <c r="B332" s="21" t="s">
        <v>3988</v>
      </c>
      <c r="C332" s="21" t="s">
        <v>1880</v>
      </c>
      <c r="D332" s="48">
        <v>6.67</v>
      </c>
      <c r="E332" s="48">
        <v>6.67</v>
      </c>
      <c r="F332" s="27">
        <v>179.53</v>
      </c>
      <c r="G332" s="22">
        <f t="shared" si="5"/>
        <v>1197.47</v>
      </c>
      <c r="H332" s="22" t="s">
        <v>3956</v>
      </c>
    </row>
    <row r="333" s="77" customFormat="1" customHeight="1" spans="1:8">
      <c r="A333" s="22">
        <v>329</v>
      </c>
      <c r="B333" s="27" t="s">
        <v>3266</v>
      </c>
      <c r="C333" s="21" t="s">
        <v>1962</v>
      </c>
      <c r="D333" s="48">
        <v>7.01</v>
      </c>
      <c r="E333" s="48">
        <v>7.01</v>
      </c>
      <c r="F333" s="27">
        <v>179.53</v>
      </c>
      <c r="G333" s="22">
        <f t="shared" si="5"/>
        <v>1258.51</v>
      </c>
      <c r="H333" s="22" t="s">
        <v>3956</v>
      </c>
    </row>
    <row r="334" customHeight="1" spans="1:8">
      <c r="A334" s="22">
        <v>330</v>
      </c>
      <c r="B334" s="21" t="s">
        <v>3719</v>
      </c>
      <c r="C334" s="21" t="s">
        <v>1874</v>
      </c>
      <c r="D334" s="48">
        <v>4.76</v>
      </c>
      <c r="E334" s="48">
        <v>4.76</v>
      </c>
      <c r="F334" s="27">
        <v>179.53</v>
      </c>
      <c r="G334" s="22">
        <f t="shared" si="5"/>
        <v>854.56</v>
      </c>
      <c r="H334" s="22" t="s">
        <v>3956</v>
      </c>
    </row>
    <row r="335" customHeight="1" spans="1:8">
      <c r="A335" s="22">
        <v>331</v>
      </c>
      <c r="B335" s="21" t="s">
        <v>3989</v>
      </c>
      <c r="C335" s="21" t="s">
        <v>1995</v>
      </c>
      <c r="D335" s="48">
        <v>2.62</v>
      </c>
      <c r="E335" s="48">
        <v>2.62</v>
      </c>
      <c r="F335" s="27">
        <v>179.53</v>
      </c>
      <c r="G335" s="22">
        <f t="shared" si="5"/>
        <v>470.37</v>
      </c>
      <c r="H335" s="22" t="s">
        <v>3956</v>
      </c>
    </row>
    <row r="336" customHeight="1" spans="1:8">
      <c r="A336" s="22">
        <v>332</v>
      </c>
      <c r="B336" s="21" t="s">
        <v>3990</v>
      </c>
      <c r="C336" s="21" t="s">
        <v>1935</v>
      </c>
      <c r="D336" s="48">
        <v>3.15</v>
      </c>
      <c r="E336" s="48">
        <v>3.15</v>
      </c>
      <c r="F336" s="27">
        <v>179.53</v>
      </c>
      <c r="G336" s="22">
        <f t="shared" si="5"/>
        <v>565.52</v>
      </c>
      <c r="H336" s="22" t="s">
        <v>3956</v>
      </c>
    </row>
    <row r="337" customHeight="1" spans="1:8">
      <c r="A337" s="22">
        <v>333</v>
      </c>
      <c r="B337" s="21" t="s">
        <v>3991</v>
      </c>
      <c r="C337" s="21" t="s">
        <v>1986</v>
      </c>
      <c r="D337" s="48">
        <v>5.33</v>
      </c>
      <c r="E337" s="48">
        <v>5.33</v>
      </c>
      <c r="F337" s="27">
        <v>179.53</v>
      </c>
      <c r="G337" s="22">
        <f t="shared" si="5"/>
        <v>956.89</v>
      </c>
      <c r="H337" s="22" t="s">
        <v>3956</v>
      </c>
    </row>
    <row r="338" customHeight="1" spans="1:8">
      <c r="A338" s="22">
        <v>334</v>
      </c>
      <c r="B338" s="21" t="s">
        <v>3769</v>
      </c>
      <c r="C338" s="21" t="s">
        <v>1986</v>
      </c>
      <c r="D338" s="48">
        <v>5.36</v>
      </c>
      <c r="E338" s="48">
        <v>5.36</v>
      </c>
      <c r="F338" s="27">
        <v>179.53</v>
      </c>
      <c r="G338" s="22">
        <f t="shared" si="5"/>
        <v>962.28</v>
      </c>
      <c r="H338" s="22" t="s">
        <v>3956</v>
      </c>
    </row>
    <row r="339" customHeight="1" spans="1:8">
      <c r="A339" s="22">
        <v>335</v>
      </c>
      <c r="B339" s="21" t="s">
        <v>3992</v>
      </c>
      <c r="C339" s="21" t="s">
        <v>2087</v>
      </c>
      <c r="D339" s="48">
        <v>4.56</v>
      </c>
      <c r="E339" s="48">
        <v>4.56</v>
      </c>
      <c r="F339" s="27">
        <v>179.53</v>
      </c>
      <c r="G339" s="22">
        <f t="shared" si="5"/>
        <v>818.66</v>
      </c>
      <c r="H339" s="22" t="s">
        <v>3956</v>
      </c>
    </row>
    <row r="340" customHeight="1" spans="1:8">
      <c r="A340" s="22">
        <v>336</v>
      </c>
      <c r="B340" s="99" t="s">
        <v>3993</v>
      </c>
      <c r="C340" s="99" t="s">
        <v>1890</v>
      </c>
      <c r="D340" s="145">
        <v>4.87</v>
      </c>
      <c r="E340" s="145">
        <v>4.87</v>
      </c>
      <c r="F340" s="27">
        <v>179.53</v>
      </c>
      <c r="G340" s="22">
        <f t="shared" si="5"/>
        <v>874.31</v>
      </c>
      <c r="H340" s="22" t="s">
        <v>3956</v>
      </c>
    </row>
    <row r="341" customHeight="1" spans="1:8">
      <c r="A341" s="22">
        <v>337</v>
      </c>
      <c r="B341" s="21" t="s">
        <v>3994</v>
      </c>
      <c r="C341" s="21" t="s">
        <v>1956</v>
      </c>
      <c r="D341" s="48">
        <v>3.46</v>
      </c>
      <c r="E341" s="48">
        <v>3.46</v>
      </c>
      <c r="F341" s="27">
        <v>179.53</v>
      </c>
      <c r="G341" s="22">
        <f t="shared" si="5"/>
        <v>621.17</v>
      </c>
      <c r="H341" s="22" t="s">
        <v>3956</v>
      </c>
    </row>
    <row r="342" customHeight="1" spans="1:8">
      <c r="A342" s="22">
        <v>338</v>
      </c>
      <c r="B342" s="21" t="s">
        <v>3995</v>
      </c>
      <c r="C342" s="21" t="s">
        <v>1919</v>
      </c>
      <c r="D342" s="48">
        <v>7.31</v>
      </c>
      <c r="E342" s="48">
        <v>7.31</v>
      </c>
      <c r="F342" s="27">
        <v>179.53</v>
      </c>
      <c r="G342" s="22">
        <f t="shared" si="5"/>
        <v>1312.36</v>
      </c>
      <c r="H342" s="22" t="s">
        <v>3956</v>
      </c>
    </row>
    <row r="343" customHeight="1" spans="1:8">
      <c r="A343" s="22">
        <v>339</v>
      </c>
      <c r="B343" s="21" t="s">
        <v>642</v>
      </c>
      <c r="C343" s="21" t="s">
        <v>1866</v>
      </c>
      <c r="D343" s="48">
        <v>4.46</v>
      </c>
      <c r="E343" s="48">
        <v>4.46</v>
      </c>
      <c r="F343" s="27">
        <v>179.53</v>
      </c>
      <c r="G343" s="22">
        <f t="shared" si="5"/>
        <v>800.7</v>
      </c>
      <c r="H343" s="22" t="s">
        <v>3956</v>
      </c>
    </row>
    <row r="344" customHeight="1" spans="1:8">
      <c r="A344" s="22">
        <v>340</v>
      </c>
      <c r="B344" s="21" t="s">
        <v>3996</v>
      </c>
      <c r="C344" s="21" t="s">
        <v>1883</v>
      </c>
      <c r="D344" s="48">
        <v>3.25</v>
      </c>
      <c r="E344" s="48">
        <v>3.25</v>
      </c>
      <c r="F344" s="27">
        <v>179.53</v>
      </c>
      <c r="G344" s="22">
        <f t="shared" si="5"/>
        <v>583.47</v>
      </c>
      <c r="H344" s="22" t="s">
        <v>3956</v>
      </c>
    </row>
    <row r="345" s="77" customFormat="1" customHeight="1" spans="1:8">
      <c r="A345" s="22">
        <v>341</v>
      </c>
      <c r="B345" s="21" t="s">
        <v>3997</v>
      </c>
      <c r="C345" s="21" t="s">
        <v>1898</v>
      </c>
      <c r="D345" s="48">
        <v>6.27</v>
      </c>
      <c r="E345" s="48">
        <v>6.27</v>
      </c>
      <c r="F345" s="27">
        <v>179.53</v>
      </c>
      <c r="G345" s="22">
        <f t="shared" si="5"/>
        <v>1125.65</v>
      </c>
      <c r="H345" s="22" t="s">
        <v>3956</v>
      </c>
    </row>
    <row r="346" customHeight="1" spans="1:8">
      <c r="A346" s="22">
        <v>342</v>
      </c>
      <c r="B346" s="27" t="s">
        <v>3998</v>
      </c>
      <c r="C346" s="21" t="s">
        <v>1945</v>
      </c>
      <c r="D346" s="27">
        <v>5.56</v>
      </c>
      <c r="E346" s="27">
        <v>5.56</v>
      </c>
      <c r="F346" s="27">
        <v>179.53</v>
      </c>
      <c r="G346" s="22">
        <f t="shared" si="5"/>
        <v>998.19</v>
      </c>
      <c r="H346" s="22" t="s">
        <v>3999</v>
      </c>
    </row>
    <row r="347" customHeight="1" spans="1:8">
      <c r="A347" s="22">
        <v>343</v>
      </c>
      <c r="B347" s="27" t="s">
        <v>4000</v>
      </c>
      <c r="C347" s="21" t="s">
        <v>2011</v>
      </c>
      <c r="D347" s="183">
        <v>6</v>
      </c>
      <c r="E347" s="183">
        <v>6</v>
      </c>
      <c r="F347" s="27">
        <v>179.53</v>
      </c>
      <c r="G347" s="22">
        <f t="shared" si="5"/>
        <v>1077.18</v>
      </c>
      <c r="H347" s="22" t="s">
        <v>3999</v>
      </c>
    </row>
    <row r="348" customHeight="1" spans="1:8">
      <c r="A348" s="22">
        <v>344</v>
      </c>
      <c r="B348" s="37" t="s">
        <v>4001</v>
      </c>
      <c r="C348" s="99" t="s">
        <v>2264</v>
      </c>
      <c r="D348" s="37">
        <v>4.44</v>
      </c>
      <c r="E348" s="37">
        <v>4.44</v>
      </c>
      <c r="F348" s="27">
        <v>179.53</v>
      </c>
      <c r="G348" s="22">
        <f t="shared" si="5"/>
        <v>797.11</v>
      </c>
      <c r="H348" s="22" t="s">
        <v>3999</v>
      </c>
    </row>
    <row r="349" customHeight="1" spans="1:8">
      <c r="A349" s="22">
        <v>345</v>
      </c>
      <c r="B349" s="27" t="s">
        <v>4002</v>
      </c>
      <c r="C349" s="21" t="s">
        <v>1866</v>
      </c>
      <c r="D349" s="27">
        <v>1.71</v>
      </c>
      <c r="E349" s="27">
        <v>1.71</v>
      </c>
      <c r="F349" s="27">
        <v>179.53</v>
      </c>
      <c r="G349" s="22">
        <f t="shared" si="5"/>
        <v>307</v>
      </c>
      <c r="H349" s="22" t="s">
        <v>3999</v>
      </c>
    </row>
    <row r="350" customHeight="1" spans="1:8">
      <c r="A350" s="22">
        <v>346</v>
      </c>
      <c r="B350" s="27" t="s">
        <v>4003</v>
      </c>
      <c r="C350" s="21" t="s">
        <v>1890</v>
      </c>
      <c r="D350" s="27">
        <v>3.94</v>
      </c>
      <c r="E350" s="27">
        <v>3.94</v>
      </c>
      <c r="F350" s="27">
        <v>179.53</v>
      </c>
      <c r="G350" s="22">
        <f t="shared" si="5"/>
        <v>707.35</v>
      </c>
      <c r="H350" s="22" t="s">
        <v>3999</v>
      </c>
    </row>
    <row r="351" customHeight="1" spans="1:8">
      <c r="A351" s="22">
        <v>347</v>
      </c>
      <c r="B351" s="27" t="s">
        <v>4004</v>
      </c>
      <c r="C351" s="21" t="s">
        <v>1929</v>
      </c>
      <c r="D351" s="27">
        <v>3.83</v>
      </c>
      <c r="E351" s="27">
        <v>3.83</v>
      </c>
      <c r="F351" s="27">
        <v>179.53</v>
      </c>
      <c r="G351" s="22">
        <f t="shared" si="5"/>
        <v>687.6</v>
      </c>
      <c r="H351" s="22" t="s">
        <v>3999</v>
      </c>
    </row>
    <row r="352" customHeight="1" spans="1:8">
      <c r="A352" s="22">
        <v>348</v>
      </c>
      <c r="B352" s="27" t="s">
        <v>4005</v>
      </c>
      <c r="C352" s="21" t="s">
        <v>1903</v>
      </c>
      <c r="D352" s="27">
        <v>5.5</v>
      </c>
      <c r="E352" s="27">
        <v>5.5</v>
      </c>
      <c r="F352" s="27">
        <v>179.53</v>
      </c>
      <c r="G352" s="22">
        <f t="shared" si="5"/>
        <v>987.42</v>
      </c>
      <c r="H352" s="22" t="s">
        <v>3999</v>
      </c>
    </row>
    <row r="353" s="77" customFormat="1" customHeight="1" spans="1:8">
      <c r="A353" s="22">
        <v>349</v>
      </c>
      <c r="B353" s="27" t="s">
        <v>4006</v>
      </c>
      <c r="C353" s="21" t="s">
        <v>1986</v>
      </c>
      <c r="D353" s="27">
        <v>3.86</v>
      </c>
      <c r="E353" s="27">
        <v>3.86</v>
      </c>
      <c r="F353" s="27">
        <v>179.53</v>
      </c>
      <c r="G353" s="22">
        <f t="shared" si="5"/>
        <v>692.99</v>
      </c>
      <c r="H353" s="22" t="s">
        <v>3999</v>
      </c>
    </row>
    <row r="354" customHeight="1" spans="1:8">
      <c r="A354" s="22">
        <v>350</v>
      </c>
      <c r="B354" s="27" t="s">
        <v>741</v>
      </c>
      <c r="C354" s="21" t="s">
        <v>1898</v>
      </c>
      <c r="D354" s="27">
        <v>1.73</v>
      </c>
      <c r="E354" s="27">
        <v>1.73</v>
      </c>
      <c r="F354" s="27">
        <v>179.53</v>
      </c>
      <c r="G354" s="22">
        <f t="shared" si="5"/>
        <v>310.59</v>
      </c>
      <c r="H354" s="22" t="s">
        <v>3999</v>
      </c>
    </row>
    <row r="355" customHeight="1" spans="1:8">
      <c r="A355" s="22">
        <v>351</v>
      </c>
      <c r="B355" s="27" t="s">
        <v>3516</v>
      </c>
      <c r="C355" s="21" t="s">
        <v>2042</v>
      </c>
      <c r="D355" s="27">
        <v>3.71</v>
      </c>
      <c r="E355" s="27">
        <v>3.71</v>
      </c>
      <c r="F355" s="27">
        <v>179.53</v>
      </c>
      <c r="G355" s="22">
        <f t="shared" si="5"/>
        <v>666.06</v>
      </c>
      <c r="H355" s="22" t="s">
        <v>3999</v>
      </c>
    </row>
    <row r="356" customHeight="1" spans="1:8">
      <c r="A356" s="22">
        <v>352</v>
      </c>
      <c r="B356" s="37" t="s">
        <v>4007</v>
      </c>
      <c r="C356" s="99" t="s">
        <v>1945</v>
      </c>
      <c r="D356" s="37">
        <v>7.62</v>
      </c>
      <c r="E356" s="37">
        <v>7.62</v>
      </c>
      <c r="F356" s="27">
        <v>179.53</v>
      </c>
      <c r="G356" s="22">
        <f t="shared" si="5"/>
        <v>1368.02</v>
      </c>
      <c r="H356" s="22" t="s">
        <v>3999</v>
      </c>
    </row>
    <row r="357" customHeight="1" spans="1:8">
      <c r="A357" s="22">
        <v>353</v>
      </c>
      <c r="B357" s="27" t="s">
        <v>688</v>
      </c>
      <c r="C357" s="21" t="s">
        <v>2003</v>
      </c>
      <c r="D357" s="27">
        <v>5.7</v>
      </c>
      <c r="E357" s="27">
        <v>5.7</v>
      </c>
      <c r="F357" s="27">
        <v>179.53</v>
      </c>
      <c r="G357" s="22">
        <f t="shared" si="5"/>
        <v>1023.32</v>
      </c>
      <c r="H357" s="22" t="s">
        <v>3999</v>
      </c>
    </row>
    <row r="358" customHeight="1" spans="1:8">
      <c r="A358" s="22">
        <v>354</v>
      </c>
      <c r="B358" s="27" t="s">
        <v>960</v>
      </c>
      <c r="C358" s="21" t="s">
        <v>1903</v>
      </c>
      <c r="D358" s="27">
        <v>1.23</v>
      </c>
      <c r="E358" s="27">
        <v>1.23</v>
      </c>
      <c r="F358" s="27">
        <v>179.53</v>
      </c>
      <c r="G358" s="22">
        <f t="shared" si="5"/>
        <v>220.82</v>
      </c>
      <c r="H358" s="22" t="s">
        <v>3999</v>
      </c>
    </row>
    <row r="359" customHeight="1" spans="1:8">
      <c r="A359" s="22">
        <v>355</v>
      </c>
      <c r="B359" s="27" t="s">
        <v>4008</v>
      </c>
      <c r="C359" s="21" t="s">
        <v>1880</v>
      </c>
      <c r="D359" s="27">
        <v>7.03</v>
      </c>
      <c r="E359" s="27">
        <v>7.03</v>
      </c>
      <c r="F359" s="27">
        <v>179.53</v>
      </c>
      <c r="G359" s="22">
        <f t="shared" si="5"/>
        <v>1262.1</v>
      </c>
      <c r="H359" s="22" t="s">
        <v>3999</v>
      </c>
    </row>
    <row r="360" customHeight="1" spans="1:8">
      <c r="A360" s="22">
        <v>356</v>
      </c>
      <c r="B360" s="27" t="s">
        <v>4009</v>
      </c>
      <c r="C360" s="21" t="s">
        <v>1876</v>
      </c>
      <c r="D360" s="27">
        <v>2.49</v>
      </c>
      <c r="E360" s="27">
        <v>2.49</v>
      </c>
      <c r="F360" s="27">
        <v>179.53</v>
      </c>
      <c r="G360" s="22">
        <f t="shared" si="5"/>
        <v>447.03</v>
      </c>
      <c r="H360" s="22" t="s">
        <v>3999</v>
      </c>
    </row>
    <row r="361" customHeight="1" spans="1:8">
      <c r="A361" s="22">
        <v>357</v>
      </c>
      <c r="B361" s="27" t="s">
        <v>690</v>
      </c>
      <c r="C361" s="21" t="s">
        <v>1857</v>
      </c>
      <c r="D361" s="27">
        <v>6.49</v>
      </c>
      <c r="E361" s="27">
        <v>6.49</v>
      </c>
      <c r="F361" s="27">
        <v>179.53</v>
      </c>
      <c r="G361" s="22">
        <f t="shared" si="5"/>
        <v>1165.15</v>
      </c>
      <c r="H361" s="22" t="s">
        <v>3999</v>
      </c>
    </row>
    <row r="362" customHeight="1" spans="1:8">
      <c r="A362" s="22">
        <v>358</v>
      </c>
      <c r="B362" s="27" t="s">
        <v>4010</v>
      </c>
      <c r="C362" s="21" t="s">
        <v>1929</v>
      </c>
      <c r="D362" s="27">
        <v>6.4</v>
      </c>
      <c r="E362" s="27">
        <v>6.4</v>
      </c>
      <c r="F362" s="27">
        <v>179.53</v>
      </c>
      <c r="G362" s="22">
        <f t="shared" si="5"/>
        <v>1148.99</v>
      </c>
      <c r="H362" s="22" t="s">
        <v>3999</v>
      </c>
    </row>
    <row r="363" customHeight="1" spans="1:8">
      <c r="A363" s="22">
        <v>359</v>
      </c>
      <c r="B363" s="27" t="s">
        <v>4011</v>
      </c>
      <c r="C363" s="21" t="s">
        <v>1898</v>
      </c>
      <c r="D363" s="27">
        <v>4.74</v>
      </c>
      <c r="E363" s="27">
        <v>4.74</v>
      </c>
      <c r="F363" s="27">
        <v>179.53</v>
      </c>
      <c r="G363" s="22">
        <f t="shared" si="5"/>
        <v>850.97</v>
      </c>
      <c r="H363" s="22" t="s">
        <v>3999</v>
      </c>
    </row>
    <row r="364" customHeight="1" spans="1:8">
      <c r="A364" s="22">
        <v>360</v>
      </c>
      <c r="B364" s="27" t="s">
        <v>4012</v>
      </c>
      <c r="C364" s="21" t="s">
        <v>1922</v>
      </c>
      <c r="D364" s="27">
        <v>2.83</v>
      </c>
      <c r="E364" s="27">
        <v>2.83</v>
      </c>
      <c r="F364" s="27">
        <v>179.53</v>
      </c>
      <c r="G364" s="22">
        <f t="shared" si="5"/>
        <v>508.07</v>
      </c>
      <c r="H364" s="22" t="s">
        <v>3999</v>
      </c>
    </row>
    <row r="365" customHeight="1" spans="1:8">
      <c r="A365" s="22">
        <v>361</v>
      </c>
      <c r="B365" s="27" t="s">
        <v>4013</v>
      </c>
      <c r="C365" s="21" t="s">
        <v>1956</v>
      </c>
      <c r="D365" s="27">
        <v>7.32</v>
      </c>
      <c r="E365" s="27">
        <v>7.32</v>
      </c>
      <c r="F365" s="27">
        <v>179.53</v>
      </c>
      <c r="G365" s="22">
        <f t="shared" si="5"/>
        <v>1314.16</v>
      </c>
      <c r="H365" s="22" t="s">
        <v>3999</v>
      </c>
    </row>
    <row r="366" customHeight="1" spans="1:8">
      <c r="A366" s="22">
        <v>362</v>
      </c>
      <c r="B366" s="27" t="s">
        <v>4014</v>
      </c>
      <c r="C366" s="21" t="s">
        <v>1903</v>
      </c>
      <c r="D366" s="27">
        <v>1.47</v>
      </c>
      <c r="E366" s="27">
        <v>1.47</v>
      </c>
      <c r="F366" s="27">
        <v>179.53</v>
      </c>
      <c r="G366" s="22">
        <f t="shared" si="5"/>
        <v>263.91</v>
      </c>
      <c r="H366" s="22" t="s">
        <v>3999</v>
      </c>
    </row>
    <row r="367" customHeight="1" spans="1:8">
      <c r="A367" s="22">
        <v>363</v>
      </c>
      <c r="B367" s="37" t="s">
        <v>4015</v>
      </c>
      <c r="C367" s="99" t="s">
        <v>1883</v>
      </c>
      <c r="D367" s="37">
        <v>8.17</v>
      </c>
      <c r="E367" s="37">
        <v>8.17</v>
      </c>
      <c r="F367" s="27">
        <v>179.53</v>
      </c>
      <c r="G367" s="22">
        <f t="shared" si="5"/>
        <v>1466.76</v>
      </c>
      <c r="H367" s="22" t="s">
        <v>3999</v>
      </c>
    </row>
    <row r="368" customHeight="1" spans="1:8">
      <c r="A368" s="22">
        <v>364</v>
      </c>
      <c r="B368" s="27" t="s">
        <v>4016</v>
      </c>
      <c r="C368" s="21" t="s">
        <v>1951</v>
      </c>
      <c r="D368" s="27">
        <v>4.61</v>
      </c>
      <c r="E368" s="27">
        <v>4.61</v>
      </c>
      <c r="F368" s="27">
        <v>179.53</v>
      </c>
      <c r="G368" s="22">
        <f t="shared" si="5"/>
        <v>827.63</v>
      </c>
      <c r="H368" s="22" t="s">
        <v>3999</v>
      </c>
    </row>
    <row r="369" customHeight="1" spans="1:8">
      <c r="A369" s="22">
        <v>365</v>
      </c>
      <c r="B369" s="27" t="s">
        <v>4017</v>
      </c>
      <c r="C369" s="21" t="s">
        <v>1888</v>
      </c>
      <c r="D369" s="27">
        <v>4.21</v>
      </c>
      <c r="E369" s="27">
        <v>4.21</v>
      </c>
      <c r="F369" s="27">
        <v>179.53</v>
      </c>
      <c r="G369" s="22">
        <f t="shared" si="5"/>
        <v>755.82</v>
      </c>
      <c r="H369" s="22" t="s">
        <v>3999</v>
      </c>
    </row>
    <row r="370" customHeight="1" spans="1:8">
      <c r="A370" s="22">
        <v>366</v>
      </c>
      <c r="B370" s="27" t="s">
        <v>4018</v>
      </c>
      <c r="C370" s="21" t="s">
        <v>1864</v>
      </c>
      <c r="D370" s="27">
        <v>2.7</v>
      </c>
      <c r="E370" s="27">
        <v>2.7</v>
      </c>
      <c r="F370" s="27">
        <v>179.53</v>
      </c>
      <c r="G370" s="22">
        <f t="shared" si="5"/>
        <v>484.73</v>
      </c>
      <c r="H370" s="22" t="s">
        <v>3999</v>
      </c>
    </row>
    <row r="371" customHeight="1" spans="1:8">
      <c r="A371" s="22">
        <v>367</v>
      </c>
      <c r="B371" s="27" t="s">
        <v>3783</v>
      </c>
      <c r="C371" s="21" t="s">
        <v>2051</v>
      </c>
      <c r="D371" s="27">
        <v>1.63</v>
      </c>
      <c r="E371" s="27">
        <v>1.63</v>
      </c>
      <c r="F371" s="27">
        <v>179.53</v>
      </c>
      <c r="G371" s="22">
        <f t="shared" si="5"/>
        <v>292.63</v>
      </c>
      <c r="H371" s="22" t="s">
        <v>3999</v>
      </c>
    </row>
    <row r="372" s="77" customFormat="1" customHeight="1" spans="1:8">
      <c r="A372" s="22">
        <v>368</v>
      </c>
      <c r="B372" s="27" t="s">
        <v>4019</v>
      </c>
      <c r="C372" s="21" t="s">
        <v>1870</v>
      </c>
      <c r="D372" s="27">
        <v>5.09</v>
      </c>
      <c r="E372" s="27">
        <v>5.09</v>
      </c>
      <c r="F372" s="27">
        <v>179.53</v>
      </c>
      <c r="G372" s="22">
        <f t="shared" si="5"/>
        <v>913.81</v>
      </c>
      <c r="H372" s="22" t="s">
        <v>3999</v>
      </c>
    </row>
    <row r="373" customHeight="1" spans="1:8">
      <c r="A373" s="22">
        <v>369</v>
      </c>
      <c r="B373" s="37" t="s">
        <v>4020</v>
      </c>
      <c r="C373" s="99" t="s">
        <v>2003</v>
      </c>
      <c r="D373" s="37">
        <v>1.35</v>
      </c>
      <c r="E373" s="37">
        <v>1.35</v>
      </c>
      <c r="F373" s="27">
        <v>179.53</v>
      </c>
      <c r="G373" s="22">
        <f t="shared" si="5"/>
        <v>242.37</v>
      </c>
      <c r="H373" s="22" t="s">
        <v>3999</v>
      </c>
    </row>
    <row r="374" customHeight="1" spans="1:8">
      <c r="A374" s="22">
        <v>370</v>
      </c>
      <c r="B374" s="27" t="s">
        <v>4021</v>
      </c>
      <c r="C374" s="21" t="s">
        <v>1880</v>
      </c>
      <c r="D374" s="27">
        <v>4.27</v>
      </c>
      <c r="E374" s="27">
        <v>4.27</v>
      </c>
      <c r="F374" s="27">
        <v>179.53</v>
      </c>
      <c r="G374" s="22">
        <f t="shared" si="5"/>
        <v>766.59</v>
      </c>
      <c r="H374" s="22" t="s">
        <v>3999</v>
      </c>
    </row>
    <row r="375" customHeight="1" spans="1:8">
      <c r="A375" s="22">
        <v>371</v>
      </c>
      <c r="B375" s="27" t="s">
        <v>4022</v>
      </c>
      <c r="C375" s="21" t="s">
        <v>1929</v>
      </c>
      <c r="D375" s="27">
        <v>5.17</v>
      </c>
      <c r="E375" s="27">
        <v>5.17</v>
      </c>
      <c r="F375" s="27">
        <v>179.53</v>
      </c>
      <c r="G375" s="22">
        <f t="shared" si="5"/>
        <v>928.17</v>
      </c>
      <c r="H375" s="22" t="s">
        <v>3999</v>
      </c>
    </row>
    <row r="376" customHeight="1" spans="1:8">
      <c r="A376" s="22">
        <v>372</v>
      </c>
      <c r="B376" s="37" t="s">
        <v>4023</v>
      </c>
      <c r="C376" s="99" t="s">
        <v>2011</v>
      </c>
      <c r="D376" s="37">
        <v>4.02</v>
      </c>
      <c r="E376" s="37">
        <v>4.02</v>
      </c>
      <c r="F376" s="27">
        <v>179.53</v>
      </c>
      <c r="G376" s="22">
        <f t="shared" si="5"/>
        <v>721.71</v>
      </c>
      <c r="H376" s="22" t="s">
        <v>3999</v>
      </c>
    </row>
    <row r="377" customHeight="1" spans="1:8">
      <c r="A377" s="22">
        <v>373</v>
      </c>
      <c r="B377" s="27" t="s">
        <v>4024</v>
      </c>
      <c r="C377" s="21" t="s">
        <v>2264</v>
      </c>
      <c r="D377" s="27">
        <v>5.93</v>
      </c>
      <c r="E377" s="27">
        <v>5.93</v>
      </c>
      <c r="F377" s="27">
        <v>179.53</v>
      </c>
      <c r="G377" s="22">
        <f t="shared" si="5"/>
        <v>1064.61</v>
      </c>
      <c r="H377" s="22" t="s">
        <v>3999</v>
      </c>
    </row>
    <row r="378" customHeight="1" spans="1:8">
      <c r="A378" s="22">
        <v>374</v>
      </c>
      <c r="B378" s="27" t="s">
        <v>4025</v>
      </c>
      <c r="C378" s="21" t="s">
        <v>1888</v>
      </c>
      <c r="D378" s="27">
        <v>6.4</v>
      </c>
      <c r="E378" s="27">
        <v>6.4</v>
      </c>
      <c r="F378" s="27">
        <v>179.53</v>
      </c>
      <c r="G378" s="22">
        <f t="shared" si="5"/>
        <v>1148.99</v>
      </c>
      <c r="H378" s="22" t="s">
        <v>3999</v>
      </c>
    </row>
    <row r="379" customHeight="1" spans="1:8">
      <c r="A379" s="22">
        <v>375</v>
      </c>
      <c r="B379" s="37" t="s">
        <v>4026</v>
      </c>
      <c r="C379" s="99" t="s">
        <v>2115</v>
      </c>
      <c r="D379" s="37">
        <v>1.86</v>
      </c>
      <c r="E379" s="37">
        <v>1.86</v>
      </c>
      <c r="F379" s="27">
        <v>179.53</v>
      </c>
      <c r="G379" s="22">
        <f t="shared" si="5"/>
        <v>333.93</v>
      </c>
      <c r="H379" s="22" t="s">
        <v>3999</v>
      </c>
    </row>
    <row r="380" customHeight="1" spans="1:8">
      <c r="A380" s="22">
        <v>376</v>
      </c>
      <c r="B380" s="27" t="s">
        <v>3775</v>
      </c>
      <c r="C380" s="21" t="s">
        <v>2003</v>
      </c>
      <c r="D380" s="27">
        <v>7.05</v>
      </c>
      <c r="E380" s="27">
        <v>7.05</v>
      </c>
      <c r="F380" s="27">
        <v>179.53</v>
      </c>
      <c r="G380" s="22">
        <f t="shared" si="5"/>
        <v>1265.69</v>
      </c>
      <c r="H380" s="22" t="s">
        <v>3999</v>
      </c>
    </row>
    <row r="381" customHeight="1" spans="1:8">
      <c r="A381" s="22">
        <v>377</v>
      </c>
      <c r="B381" s="27" t="s">
        <v>4027</v>
      </c>
      <c r="C381" s="21" t="s">
        <v>1898</v>
      </c>
      <c r="D381" s="27">
        <v>4.62</v>
      </c>
      <c r="E381" s="27">
        <v>4.62</v>
      </c>
      <c r="F381" s="27">
        <v>179.53</v>
      </c>
      <c r="G381" s="22">
        <f t="shared" si="5"/>
        <v>829.43</v>
      </c>
      <c r="H381" s="22" t="s">
        <v>3999</v>
      </c>
    </row>
    <row r="382" customHeight="1" spans="1:8">
      <c r="A382" s="22">
        <v>378</v>
      </c>
      <c r="B382" s="27" t="s">
        <v>4028</v>
      </c>
      <c r="C382" s="21" t="s">
        <v>2115</v>
      </c>
      <c r="D382" s="27">
        <v>0.97</v>
      </c>
      <c r="E382" s="27">
        <v>0.97</v>
      </c>
      <c r="F382" s="27">
        <v>179.53</v>
      </c>
      <c r="G382" s="22">
        <f t="shared" si="5"/>
        <v>174.14</v>
      </c>
      <c r="H382" s="22" t="s">
        <v>3999</v>
      </c>
    </row>
    <row r="383" customHeight="1" spans="1:8">
      <c r="A383" s="22">
        <v>379</v>
      </c>
      <c r="B383" s="37" t="s">
        <v>960</v>
      </c>
      <c r="C383" s="99" t="s">
        <v>1914</v>
      </c>
      <c r="D383" s="37">
        <v>0.78</v>
      </c>
      <c r="E383" s="37">
        <v>0.78</v>
      </c>
      <c r="F383" s="27">
        <v>179.53</v>
      </c>
      <c r="G383" s="22">
        <f t="shared" si="5"/>
        <v>140.03</v>
      </c>
      <c r="H383" s="22" t="s">
        <v>3999</v>
      </c>
    </row>
    <row r="384" s="77" customFormat="1" customHeight="1" spans="1:8">
      <c r="A384" s="22">
        <v>380</v>
      </c>
      <c r="B384" s="37" t="s">
        <v>4029</v>
      </c>
      <c r="C384" s="99" t="s">
        <v>1894</v>
      </c>
      <c r="D384" s="37">
        <v>0.96</v>
      </c>
      <c r="E384" s="37">
        <v>0.96</v>
      </c>
      <c r="F384" s="27">
        <v>179.53</v>
      </c>
      <c r="G384" s="22">
        <f t="shared" si="5"/>
        <v>172.35</v>
      </c>
      <c r="H384" s="22" t="s">
        <v>3999</v>
      </c>
    </row>
    <row r="385" customHeight="1" spans="1:8">
      <c r="A385" s="22">
        <v>381</v>
      </c>
      <c r="B385" s="27" t="s">
        <v>711</v>
      </c>
      <c r="C385" s="21" t="s">
        <v>1864</v>
      </c>
      <c r="D385" s="27">
        <v>5.91</v>
      </c>
      <c r="E385" s="27">
        <v>5.91</v>
      </c>
      <c r="F385" s="27">
        <v>179.53</v>
      </c>
      <c r="G385" s="22">
        <f t="shared" si="5"/>
        <v>1061.02</v>
      </c>
      <c r="H385" s="22" t="s">
        <v>3999</v>
      </c>
    </row>
    <row r="386" customHeight="1" spans="1:8">
      <c r="A386" s="22">
        <v>382</v>
      </c>
      <c r="B386" s="37" t="s">
        <v>4030</v>
      </c>
      <c r="C386" s="99" t="s">
        <v>1939</v>
      </c>
      <c r="D386" s="37">
        <v>0.78</v>
      </c>
      <c r="E386" s="37">
        <v>0.78</v>
      </c>
      <c r="F386" s="27">
        <v>179.53</v>
      </c>
      <c r="G386" s="22">
        <f t="shared" si="5"/>
        <v>140.03</v>
      </c>
      <c r="H386" s="22" t="s">
        <v>3999</v>
      </c>
    </row>
    <row r="387" customHeight="1" spans="1:8">
      <c r="A387" s="22">
        <v>383</v>
      </c>
      <c r="B387" s="27" t="s">
        <v>4031</v>
      </c>
      <c r="C387" s="21" t="s">
        <v>1900</v>
      </c>
      <c r="D387" s="27">
        <v>2.47</v>
      </c>
      <c r="E387" s="27">
        <v>2.47</v>
      </c>
      <c r="F387" s="27">
        <v>179.53</v>
      </c>
      <c r="G387" s="22">
        <f t="shared" si="5"/>
        <v>443.44</v>
      </c>
      <c r="H387" s="22" t="s">
        <v>3999</v>
      </c>
    </row>
    <row r="388" customHeight="1" spans="1:8">
      <c r="A388" s="22">
        <v>384</v>
      </c>
      <c r="B388" s="27" t="s">
        <v>4032</v>
      </c>
      <c r="C388" s="21" t="s">
        <v>1939</v>
      </c>
      <c r="D388" s="27">
        <v>6.65</v>
      </c>
      <c r="E388" s="27">
        <v>6.65</v>
      </c>
      <c r="F388" s="27">
        <v>179.53</v>
      </c>
      <c r="G388" s="22">
        <f t="shared" si="5"/>
        <v>1193.87</v>
      </c>
      <c r="H388" s="22" t="s">
        <v>3999</v>
      </c>
    </row>
    <row r="389" s="77" customFormat="1" customHeight="1" spans="1:8">
      <c r="A389" s="22">
        <v>385</v>
      </c>
      <c r="B389" s="27" t="s">
        <v>4033</v>
      </c>
      <c r="C389" s="21" t="s">
        <v>2717</v>
      </c>
      <c r="D389" s="27">
        <v>4.64</v>
      </c>
      <c r="E389" s="27">
        <v>4.64</v>
      </c>
      <c r="F389" s="27">
        <v>179.53</v>
      </c>
      <c r="G389" s="22">
        <f t="shared" ref="G389:G452" si="6">ROUND(E389*F389,2)</f>
        <v>833.02</v>
      </c>
      <c r="H389" s="22" t="s">
        <v>3999</v>
      </c>
    </row>
    <row r="390" customHeight="1" spans="1:8">
      <c r="A390" s="22">
        <v>386</v>
      </c>
      <c r="B390" s="27" t="s">
        <v>4034</v>
      </c>
      <c r="C390" s="21" t="s">
        <v>1886</v>
      </c>
      <c r="D390" s="27">
        <v>3.8</v>
      </c>
      <c r="E390" s="27">
        <v>3.8</v>
      </c>
      <c r="F390" s="27">
        <v>179.53</v>
      </c>
      <c r="G390" s="22">
        <f t="shared" si="6"/>
        <v>682.21</v>
      </c>
      <c r="H390" s="22" t="s">
        <v>3999</v>
      </c>
    </row>
    <row r="391" customHeight="1" spans="1:8">
      <c r="A391" s="22">
        <v>387</v>
      </c>
      <c r="B391" s="37" t="s">
        <v>3793</v>
      </c>
      <c r="C391" s="99" t="s">
        <v>1888</v>
      </c>
      <c r="D391" s="37">
        <v>7.18</v>
      </c>
      <c r="E391" s="37">
        <v>7.18</v>
      </c>
      <c r="F391" s="27">
        <v>179.53</v>
      </c>
      <c r="G391" s="22">
        <f t="shared" si="6"/>
        <v>1289.03</v>
      </c>
      <c r="H391" s="22" t="s">
        <v>3999</v>
      </c>
    </row>
    <row r="392" customHeight="1" spans="1:8">
      <c r="A392" s="22">
        <v>388</v>
      </c>
      <c r="B392" s="37" t="s">
        <v>4035</v>
      </c>
      <c r="C392" s="38" t="s">
        <v>1903</v>
      </c>
      <c r="D392" s="37">
        <v>5.96</v>
      </c>
      <c r="E392" s="37">
        <v>5.96</v>
      </c>
      <c r="F392" s="27">
        <v>179.53</v>
      </c>
      <c r="G392" s="22">
        <f t="shared" si="6"/>
        <v>1070</v>
      </c>
      <c r="H392" s="22" t="s">
        <v>3999</v>
      </c>
    </row>
    <row r="393" customHeight="1" spans="1:8">
      <c r="A393" s="22">
        <v>389</v>
      </c>
      <c r="B393" s="27" t="s">
        <v>4036</v>
      </c>
      <c r="C393" s="27" t="s">
        <v>1945</v>
      </c>
      <c r="D393" s="27">
        <v>0.72</v>
      </c>
      <c r="E393" s="27">
        <v>0.72</v>
      </c>
      <c r="F393" s="27">
        <v>179.53</v>
      </c>
      <c r="G393" s="22">
        <f t="shared" si="6"/>
        <v>129.26</v>
      </c>
      <c r="H393" s="22" t="s">
        <v>4037</v>
      </c>
    </row>
    <row r="394" customHeight="1" spans="1:8">
      <c r="A394" s="22">
        <v>390</v>
      </c>
      <c r="B394" s="27" t="s">
        <v>4038</v>
      </c>
      <c r="C394" s="27" t="s">
        <v>2115</v>
      </c>
      <c r="D394" s="27">
        <v>6.66</v>
      </c>
      <c r="E394" s="27">
        <v>6.66</v>
      </c>
      <c r="F394" s="27">
        <v>179.53</v>
      </c>
      <c r="G394" s="22">
        <f t="shared" si="6"/>
        <v>1195.67</v>
      </c>
      <c r="H394" s="22" t="s">
        <v>4037</v>
      </c>
    </row>
    <row r="395" customHeight="1" spans="1:8">
      <c r="A395" s="22">
        <v>391</v>
      </c>
      <c r="B395" s="27" t="s">
        <v>4039</v>
      </c>
      <c r="C395" s="27" t="s">
        <v>2115</v>
      </c>
      <c r="D395" s="27">
        <v>5.39</v>
      </c>
      <c r="E395" s="27">
        <v>5.39</v>
      </c>
      <c r="F395" s="27">
        <v>179.53</v>
      </c>
      <c r="G395" s="22">
        <f t="shared" si="6"/>
        <v>967.67</v>
      </c>
      <c r="H395" s="22" t="s">
        <v>4037</v>
      </c>
    </row>
    <row r="396" s="77" customFormat="1" customHeight="1" spans="1:8">
      <c r="A396" s="22">
        <v>392</v>
      </c>
      <c r="B396" s="27" t="s">
        <v>4040</v>
      </c>
      <c r="C396" s="27" t="s">
        <v>1968</v>
      </c>
      <c r="D396" s="27">
        <v>1.13</v>
      </c>
      <c r="E396" s="27">
        <v>1.13</v>
      </c>
      <c r="F396" s="27">
        <v>179.53</v>
      </c>
      <c r="G396" s="22">
        <f t="shared" si="6"/>
        <v>202.87</v>
      </c>
      <c r="H396" s="22" t="s">
        <v>4037</v>
      </c>
    </row>
    <row r="397" s="77" customFormat="1" customHeight="1" spans="1:8">
      <c r="A397" s="22">
        <v>393</v>
      </c>
      <c r="B397" s="27" t="s">
        <v>4041</v>
      </c>
      <c r="C397" s="27" t="s">
        <v>3690</v>
      </c>
      <c r="D397" s="27">
        <v>0.84</v>
      </c>
      <c r="E397" s="27">
        <v>0.84</v>
      </c>
      <c r="F397" s="27">
        <v>179.53</v>
      </c>
      <c r="G397" s="22">
        <f t="shared" si="6"/>
        <v>150.81</v>
      </c>
      <c r="H397" s="22" t="s">
        <v>4037</v>
      </c>
    </row>
    <row r="398" customHeight="1" spans="1:8">
      <c r="A398" s="22">
        <v>394</v>
      </c>
      <c r="B398" s="27" t="s">
        <v>4042</v>
      </c>
      <c r="C398" s="27" t="s">
        <v>1995</v>
      </c>
      <c r="D398" s="27">
        <v>5.44</v>
      </c>
      <c r="E398" s="27">
        <v>5.44</v>
      </c>
      <c r="F398" s="27">
        <v>179.53</v>
      </c>
      <c r="G398" s="22">
        <f t="shared" si="6"/>
        <v>976.64</v>
      </c>
      <c r="H398" s="22" t="s">
        <v>4037</v>
      </c>
    </row>
    <row r="399" customHeight="1" spans="1:8">
      <c r="A399" s="22">
        <v>395</v>
      </c>
      <c r="B399" s="27" t="s">
        <v>4043</v>
      </c>
      <c r="C399" s="27" t="s">
        <v>2051</v>
      </c>
      <c r="D399" s="27">
        <v>3.78</v>
      </c>
      <c r="E399" s="27">
        <v>3.78</v>
      </c>
      <c r="F399" s="27">
        <v>179.53</v>
      </c>
      <c r="G399" s="22">
        <f t="shared" si="6"/>
        <v>678.62</v>
      </c>
      <c r="H399" s="22" t="s">
        <v>4037</v>
      </c>
    </row>
    <row r="400" customHeight="1" spans="1:8">
      <c r="A400" s="22">
        <v>396</v>
      </c>
      <c r="B400" s="27" t="s">
        <v>4044</v>
      </c>
      <c r="C400" s="27" t="s">
        <v>1903</v>
      </c>
      <c r="D400" s="27">
        <v>5.94</v>
      </c>
      <c r="E400" s="27">
        <v>5.94</v>
      </c>
      <c r="F400" s="27">
        <v>179.53</v>
      </c>
      <c r="G400" s="22">
        <f t="shared" si="6"/>
        <v>1066.41</v>
      </c>
      <c r="H400" s="22" t="s">
        <v>4037</v>
      </c>
    </row>
    <row r="401" customHeight="1" spans="1:8">
      <c r="A401" s="22">
        <v>397</v>
      </c>
      <c r="B401" s="27" t="s">
        <v>4045</v>
      </c>
      <c r="C401" s="27" t="s">
        <v>1997</v>
      </c>
      <c r="D401" s="27">
        <v>1.1</v>
      </c>
      <c r="E401" s="27">
        <v>1.1</v>
      </c>
      <c r="F401" s="27">
        <v>179.53</v>
      </c>
      <c r="G401" s="22">
        <f t="shared" si="6"/>
        <v>197.48</v>
      </c>
      <c r="H401" s="22" t="s">
        <v>4037</v>
      </c>
    </row>
    <row r="402" customHeight="1" spans="1:8">
      <c r="A402" s="22">
        <v>398</v>
      </c>
      <c r="B402" s="27" t="s">
        <v>4046</v>
      </c>
      <c r="C402" s="27" t="s">
        <v>2042</v>
      </c>
      <c r="D402" s="27">
        <v>5.29</v>
      </c>
      <c r="E402" s="27">
        <v>5.29</v>
      </c>
      <c r="F402" s="27">
        <v>179.53</v>
      </c>
      <c r="G402" s="22">
        <f t="shared" si="6"/>
        <v>949.71</v>
      </c>
      <c r="H402" s="22" t="s">
        <v>4037</v>
      </c>
    </row>
    <row r="403" customHeight="1" spans="1:8">
      <c r="A403" s="22">
        <v>399</v>
      </c>
      <c r="B403" s="27" t="s">
        <v>4047</v>
      </c>
      <c r="C403" s="27" t="s">
        <v>1864</v>
      </c>
      <c r="D403" s="27">
        <v>5.05</v>
      </c>
      <c r="E403" s="27">
        <v>5.05</v>
      </c>
      <c r="F403" s="27">
        <v>179.53</v>
      </c>
      <c r="G403" s="22">
        <f t="shared" si="6"/>
        <v>906.63</v>
      </c>
      <c r="H403" s="22" t="s">
        <v>4037</v>
      </c>
    </row>
    <row r="404" customHeight="1" spans="1:8">
      <c r="A404" s="22">
        <v>400</v>
      </c>
      <c r="B404" s="27" t="s">
        <v>4048</v>
      </c>
      <c r="C404" s="27" t="s">
        <v>1919</v>
      </c>
      <c r="D404" s="27">
        <v>2.6</v>
      </c>
      <c r="E404" s="27">
        <v>2.6</v>
      </c>
      <c r="F404" s="27">
        <v>179.53</v>
      </c>
      <c r="G404" s="22">
        <f t="shared" si="6"/>
        <v>466.78</v>
      </c>
      <c r="H404" s="22" t="s">
        <v>4037</v>
      </c>
    </row>
    <row r="405" customHeight="1" spans="1:8">
      <c r="A405" s="22">
        <v>401</v>
      </c>
      <c r="B405" s="27" t="s">
        <v>4049</v>
      </c>
      <c r="C405" s="27" t="s">
        <v>1888</v>
      </c>
      <c r="D405" s="27">
        <v>0.62</v>
      </c>
      <c r="E405" s="27">
        <v>0.62</v>
      </c>
      <c r="F405" s="27">
        <v>179.53</v>
      </c>
      <c r="G405" s="22">
        <f t="shared" si="6"/>
        <v>111.31</v>
      </c>
      <c r="H405" s="22" t="s">
        <v>4037</v>
      </c>
    </row>
    <row r="406" customHeight="1" spans="1:8">
      <c r="A406" s="22">
        <v>402</v>
      </c>
      <c r="B406" s="27" t="s">
        <v>4039</v>
      </c>
      <c r="C406" s="27" t="s">
        <v>1922</v>
      </c>
      <c r="D406" s="27">
        <v>0.78</v>
      </c>
      <c r="E406" s="27">
        <v>0.78</v>
      </c>
      <c r="F406" s="27">
        <v>179.53</v>
      </c>
      <c r="G406" s="22">
        <f t="shared" si="6"/>
        <v>140.03</v>
      </c>
      <c r="H406" s="22" t="s">
        <v>4037</v>
      </c>
    </row>
    <row r="407" customHeight="1" spans="1:8">
      <c r="A407" s="22">
        <v>403</v>
      </c>
      <c r="B407" s="27" t="s">
        <v>4050</v>
      </c>
      <c r="C407" s="27" t="s">
        <v>1956</v>
      </c>
      <c r="D407" s="27">
        <v>3.7</v>
      </c>
      <c r="E407" s="27">
        <v>3.7</v>
      </c>
      <c r="F407" s="27">
        <v>179.53</v>
      </c>
      <c r="G407" s="22">
        <f t="shared" si="6"/>
        <v>664.26</v>
      </c>
      <c r="H407" s="22" t="s">
        <v>4037</v>
      </c>
    </row>
    <row r="408" customHeight="1" spans="1:9">
      <c r="A408" s="22">
        <v>404</v>
      </c>
      <c r="B408" s="27" t="s">
        <v>4051</v>
      </c>
      <c r="C408" s="27" t="s">
        <v>1995</v>
      </c>
      <c r="D408" s="27">
        <v>4.11</v>
      </c>
      <c r="E408" s="27">
        <v>4.11</v>
      </c>
      <c r="F408" s="27">
        <v>179.53</v>
      </c>
      <c r="G408" s="22">
        <f t="shared" si="6"/>
        <v>737.87</v>
      </c>
      <c r="H408" s="22" t="s">
        <v>4037</v>
      </c>
      <c r="I408" s="77" t="s">
        <v>4052</v>
      </c>
    </row>
    <row r="409" customHeight="1" spans="1:8">
      <c r="A409" s="22">
        <v>405</v>
      </c>
      <c r="B409" s="27" t="s">
        <v>4053</v>
      </c>
      <c r="C409" s="27" t="s">
        <v>1986</v>
      </c>
      <c r="D409" s="183">
        <v>1</v>
      </c>
      <c r="E409" s="183">
        <v>1</v>
      </c>
      <c r="F409" s="27">
        <v>179.53</v>
      </c>
      <c r="G409" s="22">
        <f t="shared" si="6"/>
        <v>179.53</v>
      </c>
      <c r="H409" s="22" t="s">
        <v>4037</v>
      </c>
    </row>
    <row r="410" customHeight="1" spans="1:8">
      <c r="A410" s="22">
        <v>406</v>
      </c>
      <c r="B410" s="37" t="s">
        <v>4054</v>
      </c>
      <c r="C410" s="38" t="s">
        <v>1989</v>
      </c>
      <c r="D410" s="37">
        <v>3.04</v>
      </c>
      <c r="E410" s="37">
        <v>3.04</v>
      </c>
      <c r="F410" s="27">
        <v>179.53</v>
      </c>
      <c r="G410" s="22">
        <f t="shared" si="6"/>
        <v>545.77</v>
      </c>
      <c r="H410" s="22" t="s">
        <v>4037</v>
      </c>
    </row>
    <row r="411" customHeight="1" spans="1:8">
      <c r="A411" s="22">
        <v>407</v>
      </c>
      <c r="B411" s="27" t="s">
        <v>4055</v>
      </c>
      <c r="C411" s="27" t="s">
        <v>1995</v>
      </c>
      <c r="D411" s="27">
        <v>6.22</v>
      </c>
      <c r="E411" s="27">
        <v>6.22</v>
      </c>
      <c r="F411" s="27">
        <v>179.53</v>
      </c>
      <c r="G411" s="22">
        <f t="shared" si="6"/>
        <v>1116.68</v>
      </c>
      <c r="H411" s="22" t="s">
        <v>4037</v>
      </c>
    </row>
    <row r="412" customHeight="1" spans="1:8">
      <c r="A412" s="22">
        <v>408</v>
      </c>
      <c r="B412" s="27" t="s">
        <v>4056</v>
      </c>
      <c r="C412" s="27" t="s">
        <v>1903</v>
      </c>
      <c r="D412" s="27">
        <v>7.64</v>
      </c>
      <c r="E412" s="27">
        <v>7.64</v>
      </c>
      <c r="F412" s="27">
        <v>179.53</v>
      </c>
      <c r="G412" s="22">
        <f t="shared" si="6"/>
        <v>1371.61</v>
      </c>
      <c r="H412" s="22" t="s">
        <v>4037</v>
      </c>
    </row>
    <row r="413" customHeight="1" spans="1:8">
      <c r="A413" s="22">
        <v>409</v>
      </c>
      <c r="B413" s="27" t="s">
        <v>4057</v>
      </c>
      <c r="C413" s="27" t="s">
        <v>1872</v>
      </c>
      <c r="D413" s="27">
        <v>8.1</v>
      </c>
      <c r="E413" s="27">
        <v>8.1</v>
      </c>
      <c r="F413" s="27">
        <v>179.53</v>
      </c>
      <c r="G413" s="22">
        <f t="shared" si="6"/>
        <v>1454.19</v>
      </c>
      <c r="H413" s="22" t="s">
        <v>4037</v>
      </c>
    </row>
    <row r="414" customHeight="1" spans="1:8">
      <c r="A414" s="22">
        <v>410</v>
      </c>
      <c r="B414" s="27" t="s">
        <v>711</v>
      </c>
      <c r="C414" s="27" t="s">
        <v>1956</v>
      </c>
      <c r="D414" s="27">
        <v>6.12</v>
      </c>
      <c r="E414" s="27">
        <v>6.12</v>
      </c>
      <c r="F414" s="27">
        <v>179.53</v>
      </c>
      <c r="G414" s="22">
        <f t="shared" si="6"/>
        <v>1098.72</v>
      </c>
      <c r="H414" s="22" t="s">
        <v>4037</v>
      </c>
    </row>
    <row r="415" customHeight="1" spans="1:8">
      <c r="A415" s="22">
        <v>411</v>
      </c>
      <c r="B415" s="27" t="s">
        <v>4058</v>
      </c>
      <c r="C415" s="27" t="s">
        <v>2007</v>
      </c>
      <c r="D415" s="27">
        <v>3.9</v>
      </c>
      <c r="E415" s="27">
        <v>3.9</v>
      </c>
      <c r="F415" s="27">
        <v>179.53</v>
      </c>
      <c r="G415" s="22">
        <f t="shared" si="6"/>
        <v>700.17</v>
      </c>
      <c r="H415" s="22" t="s">
        <v>4037</v>
      </c>
    </row>
    <row r="416" customHeight="1" spans="1:8">
      <c r="A416" s="22">
        <v>412</v>
      </c>
      <c r="B416" s="27" t="s">
        <v>4059</v>
      </c>
      <c r="C416" s="27" t="s">
        <v>1874</v>
      </c>
      <c r="D416" s="27">
        <v>4.06</v>
      </c>
      <c r="E416" s="27">
        <v>4.06</v>
      </c>
      <c r="F416" s="27">
        <v>179.53</v>
      </c>
      <c r="G416" s="22">
        <f t="shared" si="6"/>
        <v>728.89</v>
      </c>
      <c r="H416" s="22" t="s">
        <v>4037</v>
      </c>
    </row>
    <row r="417" customHeight="1" spans="1:8">
      <c r="A417" s="22">
        <v>413</v>
      </c>
      <c r="B417" s="27" t="s">
        <v>3761</v>
      </c>
      <c r="C417" s="27" t="s">
        <v>1951</v>
      </c>
      <c r="D417" s="27">
        <v>4.21</v>
      </c>
      <c r="E417" s="27">
        <v>4.21</v>
      </c>
      <c r="F417" s="27">
        <v>179.53</v>
      </c>
      <c r="G417" s="22">
        <f t="shared" si="6"/>
        <v>755.82</v>
      </c>
      <c r="H417" s="22" t="s">
        <v>4037</v>
      </c>
    </row>
    <row r="418" customHeight="1" spans="1:8">
      <c r="A418" s="22">
        <v>414</v>
      </c>
      <c r="B418" s="27" t="s">
        <v>4060</v>
      </c>
      <c r="C418" s="27" t="s">
        <v>1939</v>
      </c>
      <c r="D418" s="27">
        <v>3.46</v>
      </c>
      <c r="E418" s="27">
        <v>3.46</v>
      </c>
      <c r="F418" s="27">
        <v>179.53</v>
      </c>
      <c r="G418" s="22">
        <f t="shared" si="6"/>
        <v>621.17</v>
      </c>
      <c r="H418" s="22" t="s">
        <v>4037</v>
      </c>
    </row>
    <row r="419" customHeight="1" spans="1:8">
      <c r="A419" s="22">
        <v>415</v>
      </c>
      <c r="B419" s="27" t="s">
        <v>4061</v>
      </c>
      <c r="C419" s="27" t="s">
        <v>1945</v>
      </c>
      <c r="D419" s="27">
        <v>2.82</v>
      </c>
      <c r="E419" s="27">
        <v>2.82</v>
      </c>
      <c r="F419" s="27">
        <v>179.53</v>
      </c>
      <c r="G419" s="22">
        <f t="shared" si="6"/>
        <v>506.27</v>
      </c>
      <c r="H419" s="22" t="s">
        <v>4037</v>
      </c>
    </row>
    <row r="420" customHeight="1" spans="1:8">
      <c r="A420" s="22">
        <v>416</v>
      </c>
      <c r="B420" s="27" t="s">
        <v>4062</v>
      </c>
      <c r="C420" s="27" t="s">
        <v>1986</v>
      </c>
      <c r="D420" s="27">
        <v>6.03</v>
      </c>
      <c r="E420" s="27">
        <v>6.03</v>
      </c>
      <c r="F420" s="27">
        <v>179.53</v>
      </c>
      <c r="G420" s="22">
        <f t="shared" si="6"/>
        <v>1082.57</v>
      </c>
      <c r="H420" s="22" t="s">
        <v>4037</v>
      </c>
    </row>
    <row r="421" customHeight="1" spans="1:8">
      <c r="A421" s="22">
        <v>417</v>
      </c>
      <c r="B421" s="27" t="s">
        <v>4063</v>
      </c>
      <c r="C421" s="27" t="s">
        <v>1898</v>
      </c>
      <c r="D421" s="27">
        <v>3.54</v>
      </c>
      <c r="E421" s="27">
        <v>3.54</v>
      </c>
      <c r="F421" s="27">
        <v>179.53</v>
      </c>
      <c r="G421" s="22">
        <f t="shared" si="6"/>
        <v>635.54</v>
      </c>
      <c r="H421" s="22" t="s">
        <v>4037</v>
      </c>
    </row>
    <row r="422" customHeight="1" spans="1:8">
      <c r="A422" s="22">
        <v>418</v>
      </c>
      <c r="B422" s="27" t="s">
        <v>4064</v>
      </c>
      <c r="C422" s="27" t="s">
        <v>1956</v>
      </c>
      <c r="D422" s="27">
        <v>3.11</v>
      </c>
      <c r="E422" s="27">
        <v>3.11</v>
      </c>
      <c r="F422" s="27">
        <v>179.53</v>
      </c>
      <c r="G422" s="22">
        <f t="shared" si="6"/>
        <v>558.34</v>
      </c>
      <c r="H422" s="22" t="s">
        <v>4037</v>
      </c>
    </row>
    <row r="423" customHeight="1" spans="1:8">
      <c r="A423" s="22">
        <v>419</v>
      </c>
      <c r="B423" s="27" t="s">
        <v>4065</v>
      </c>
      <c r="C423" s="27" t="s">
        <v>1995</v>
      </c>
      <c r="D423" s="27">
        <v>5.65</v>
      </c>
      <c r="E423" s="27">
        <v>5.65</v>
      </c>
      <c r="F423" s="27">
        <v>179.53</v>
      </c>
      <c r="G423" s="22">
        <f t="shared" si="6"/>
        <v>1014.34</v>
      </c>
      <c r="H423" s="22" t="s">
        <v>4037</v>
      </c>
    </row>
    <row r="424" customHeight="1" spans="1:8">
      <c r="A424" s="22">
        <v>420</v>
      </c>
      <c r="B424" s="37" t="s">
        <v>4066</v>
      </c>
      <c r="C424" s="38" t="s">
        <v>1931</v>
      </c>
      <c r="D424" s="37">
        <v>4.22</v>
      </c>
      <c r="E424" s="37">
        <v>4.22</v>
      </c>
      <c r="F424" s="27">
        <v>179.53</v>
      </c>
      <c r="G424" s="22">
        <f t="shared" si="6"/>
        <v>757.62</v>
      </c>
      <c r="H424" s="22" t="s">
        <v>4037</v>
      </c>
    </row>
    <row r="425" customHeight="1" spans="1:8">
      <c r="A425" s="22">
        <v>421</v>
      </c>
      <c r="B425" s="27" t="s">
        <v>4067</v>
      </c>
      <c r="C425" s="27" t="s">
        <v>1922</v>
      </c>
      <c r="D425" s="27">
        <v>6.22</v>
      </c>
      <c r="E425" s="27">
        <v>6.22</v>
      </c>
      <c r="F425" s="27">
        <v>179.53</v>
      </c>
      <c r="G425" s="22">
        <f t="shared" si="6"/>
        <v>1116.68</v>
      </c>
      <c r="H425" s="22" t="s">
        <v>4037</v>
      </c>
    </row>
    <row r="426" customHeight="1" spans="1:8">
      <c r="A426" s="22">
        <v>422</v>
      </c>
      <c r="B426" s="27" t="s">
        <v>684</v>
      </c>
      <c r="C426" s="27" t="s">
        <v>1945</v>
      </c>
      <c r="D426" s="27">
        <v>3.16</v>
      </c>
      <c r="E426" s="27">
        <v>3.16</v>
      </c>
      <c r="F426" s="27">
        <v>179.53</v>
      </c>
      <c r="G426" s="22">
        <f t="shared" si="6"/>
        <v>567.31</v>
      </c>
      <c r="H426" s="22" t="s">
        <v>4037</v>
      </c>
    </row>
    <row r="427" customHeight="1" spans="1:8">
      <c r="A427" s="22">
        <v>423</v>
      </c>
      <c r="B427" s="27" t="s">
        <v>4068</v>
      </c>
      <c r="C427" s="27" t="s">
        <v>1890</v>
      </c>
      <c r="D427" s="27">
        <v>4.82</v>
      </c>
      <c r="E427" s="27">
        <v>4.82</v>
      </c>
      <c r="F427" s="27">
        <v>179.53</v>
      </c>
      <c r="G427" s="22">
        <f t="shared" si="6"/>
        <v>865.33</v>
      </c>
      <c r="H427" s="22" t="s">
        <v>4037</v>
      </c>
    </row>
    <row r="428" customHeight="1" spans="1:8">
      <c r="A428" s="22">
        <v>424</v>
      </c>
      <c r="B428" s="27" t="s">
        <v>4069</v>
      </c>
      <c r="C428" s="27" t="s">
        <v>2087</v>
      </c>
      <c r="D428" s="27">
        <v>0.78</v>
      </c>
      <c r="E428" s="27">
        <v>0.78</v>
      </c>
      <c r="F428" s="27">
        <v>179.53</v>
      </c>
      <c r="G428" s="22">
        <f t="shared" si="6"/>
        <v>140.03</v>
      </c>
      <c r="H428" s="22" t="s">
        <v>4037</v>
      </c>
    </row>
    <row r="429" customHeight="1" spans="1:8">
      <c r="A429" s="22">
        <v>425</v>
      </c>
      <c r="B429" s="27" t="s">
        <v>4070</v>
      </c>
      <c r="C429" s="27" t="s">
        <v>1866</v>
      </c>
      <c r="D429" s="27">
        <v>4.74</v>
      </c>
      <c r="E429" s="27">
        <v>4.74</v>
      </c>
      <c r="F429" s="27">
        <v>179.53</v>
      </c>
      <c r="G429" s="22">
        <f t="shared" si="6"/>
        <v>850.97</v>
      </c>
      <c r="H429" s="22" t="s">
        <v>4037</v>
      </c>
    </row>
    <row r="430" s="77" customFormat="1" customHeight="1" spans="1:8">
      <c r="A430" s="22">
        <v>426</v>
      </c>
      <c r="B430" s="27" t="s">
        <v>4071</v>
      </c>
      <c r="C430" s="27" t="s">
        <v>1866</v>
      </c>
      <c r="D430" s="27">
        <v>4.9</v>
      </c>
      <c r="E430" s="27">
        <v>4.9</v>
      </c>
      <c r="F430" s="27">
        <v>179.53</v>
      </c>
      <c r="G430" s="22">
        <f t="shared" si="6"/>
        <v>879.7</v>
      </c>
      <c r="H430" s="22" t="s">
        <v>4037</v>
      </c>
    </row>
    <row r="431" customHeight="1" spans="1:8">
      <c r="A431" s="22">
        <v>427</v>
      </c>
      <c r="B431" s="27" t="s">
        <v>4072</v>
      </c>
      <c r="C431" s="27" t="s">
        <v>1982</v>
      </c>
      <c r="D431" s="27">
        <v>1.2</v>
      </c>
      <c r="E431" s="27">
        <v>1.2</v>
      </c>
      <c r="F431" s="27">
        <v>179.53</v>
      </c>
      <c r="G431" s="22">
        <f t="shared" si="6"/>
        <v>215.44</v>
      </c>
      <c r="H431" s="22" t="s">
        <v>4037</v>
      </c>
    </row>
    <row r="432" customHeight="1" spans="1:8">
      <c r="A432" s="22">
        <v>428</v>
      </c>
      <c r="B432" s="27" t="s">
        <v>4073</v>
      </c>
      <c r="C432" s="27" t="s">
        <v>2051</v>
      </c>
      <c r="D432" s="27">
        <v>4.6</v>
      </c>
      <c r="E432" s="27">
        <v>4.6</v>
      </c>
      <c r="F432" s="27">
        <v>179.53</v>
      </c>
      <c r="G432" s="22">
        <f t="shared" si="6"/>
        <v>825.84</v>
      </c>
      <c r="H432" s="22" t="s">
        <v>4037</v>
      </c>
    </row>
    <row r="433" customHeight="1" spans="1:8">
      <c r="A433" s="22">
        <v>429</v>
      </c>
      <c r="B433" s="27" t="s">
        <v>4074</v>
      </c>
      <c r="C433" s="27" t="s">
        <v>1883</v>
      </c>
      <c r="D433" s="27">
        <v>2.32</v>
      </c>
      <c r="E433" s="27">
        <v>2.32</v>
      </c>
      <c r="F433" s="27">
        <v>179.53</v>
      </c>
      <c r="G433" s="22">
        <f t="shared" si="6"/>
        <v>416.51</v>
      </c>
      <c r="H433" s="22" t="s">
        <v>4037</v>
      </c>
    </row>
    <row r="434" customHeight="1" spans="1:8">
      <c r="A434" s="22">
        <v>430</v>
      </c>
      <c r="B434" s="27" t="s">
        <v>4075</v>
      </c>
      <c r="C434" s="27" t="s">
        <v>1956</v>
      </c>
      <c r="D434" s="27">
        <v>4.68</v>
      </c>
      <c r="E434" s="27">
        <v>4.68</v>
      </c>
      <c r="F434" s="27">
        <v>179.53</v>
      </c>
      <c r="G434" s="22">
        <f t="shared" si="6"/>
        <v>840.2</v>
      </c>
      <c r="H434" s="22" t="s">
        <v>4037</v>
      </c>
    </row>
    <row r="435" customHeight="1" spans="1:8">
      <c r="A435" s="22">
        <v>431</v>
      </c>
      <c r="B435" s="27" t="s">
        <v>4076</v>
      </c>
      <c r="C435" s="27" t="s">
        <v>1888</v>
      </c>
      <c r="D435" s="27">
        <v>3.76</v>
      </c>
      <c r="E435" s="27">
        <v>3.76</v>
      </c>
      <c r="F435" s="27">
        <v>179.53</v>
      </c>
      <c r="G435" s="22">
        <f t="shared" si="6"/>
        <v>675.03</v>
      </c>
      <c r="H435" s="22" t="s">
        <v>4037</v>
      </c>
    </row>
    <row r="436" customHeight="1" spans="1:8">
      <c r="A436" s="22">
        <v>432</v>
      </c>
      <c r="B436" s="37" t="s">
        <v>4077</v>
      </c>
      <c r="C436" s="38" t="s">
        <v>1857</v>
      </c>
      <c r="D436" s="37">
        <v>4.63</v>
      </c>
      <c r="E436" s="37">
        <v>4.63</v>
      </c>
      <c r="F436" s="27">
        <v>179.53</v>
      </c>
      <c r="G436" s="22">
        <f t="shared" si="6"/>
        <v>831.22</v>
      </c>
      <c r="H436" s="22" t="s">
        <v>4037</v>
      </c>
    </row>
    <row r="437" customHeight="1" spans="1:8">
      <c r="A437" s="22">
        <v>433</v>
      </c>
      <c r="B437" s="27" t="s">
        <v>482</v>
      </c>
      <c r="C437" s="27" t="s">
        <v>1888</v>
      </c>
      <c r="D437" s="27">
        <v>5.14</v>
      </c>
      <c r="E437" s="27">
        <v>5.14</v>
      </c>
      <c r="F437" s="27">
        <v>179.53</v>
      </c>
      <c r="G437" s="22">
        <f t="shared" si="6"/>
        <v>922.78</v>
      </c>
      <c r="H437" s="22" t="s">
        <v>4037</v>
      </c>
    </row>
    <row r="438" customHeight="1" spans="1:8">
      <c r="A438" s="22">
        <v>434</v>
      </c>
      <c r="B438" s="27" t="s">
        <v>4078</v>
      </c>
      <c r="C438" s="27" t="s">
        <v>1939</v>
      </c>
      <c r="D438" s="27">
        <v>2.13</v>
      </c>
      <c r="E438" s="27">
        <v>2.13</v>
      </c>
      <c r="F438" s="27">
        <v>179.53</v>
      </c>
      <c r="G438" s="22">
        <f t="shared" si="6"/>
        <v>382.4</v>
      </c>
      <c r="H438" s="22" t="s">
        <v>4037</v>
      </c>
    </row>
    <row r="439" customHeight="1" spans="1:8">
      <c r="A439" s="22">
        <v>435</v>
      </c>
      <c r="B439" s="27" t="s">
        <v>4079</v>
      </c>
      <c r="C439" s="27" t="s">
        <v>1880</v>
      </c>
      <c r="D439" s="27">
        <v>2.38</v>
      </c>
      <c r="E439" s="27">
        <v>2.38</v>
      </c>
      <c r="F439" s="27">
        <v>179.53</v>
      </c>
      <c r="G439" s="22">
        <f t="shared" si="6"/>
        <v>427.28</v>
      </c>
      <c r="H439" s="22" t="s">
        <v>4037</v>
      </c>
    </row>
    <row r="440" customHeight="1" spans="1:8">
      <c r="A440" s="22">
        <v>436</v>
      </c>
      <c r="B440" s="27" t="s">
        <v>4080</v>
      </c>
      <c r="C440" s="27" t="s">
        <v>1989</v>
      </c>
      <c r="D440" s="27">
        <v>0.69</v>
      </c>
      <c r="E440" s="27">
        <v>0.69</v>
      </c>
      <c r="F440" s="27">
        <v>179.53</v>
      </c>
      <c r="G440" s="22">
        <f t="shared" si="6"/>
        <v>123.88</v>
      </c>
      <c r="H440" s="22" t="s">
        <v>4037</v>
      </c>
    </row>
    <row r="441" customHeight="1" spans="1:8">
      <c r="A441" s="22">
        <v>437</v>
      </c>
      <c r="B441" s="27" t="s">
        <v>4001</v>
      </c>
      <c r="C441" s="27" t="s">
        <v>1914</v>
      </c>
      <c r="D441" s="27">
        <v>1.9</v>
      </c>
      <c r="E441" s="27">
        <v>1.9</v>
      </c>
      <c r="F441" s="27">
        <v>179.53</v>
      </c>
      <c r="G441" s="22">
        <f t="shared" si="6"/>
        <v>341.11</v>
      </c>
      <c r="H441" s="22" t="s">
        <v>4037</v>
      </c>
    </row>
    <row r="442" customHeight="1" spans="1:8">
      <c r="A442" s="22">
        <v>438</v>
      </c>
      <c r="B442" s="27" t="s">
        <v>4081</v>
      </c>
      <c r="C442" s="21" t="s">
        <v>1862</v>
      </c>
      <c r="D442" s="48">
        <v>5.33</v>
      </c>
      <c r="E442" s="48">
        <v>5.33</v>
      </c>
      <c r="F442" s="27">
        <v>179.53</v>
      </c>
      <c r="G442" s="22">
        <f t="shared" si="6"/>
        <v>956.89</v>
      </c>
      <c r="H442" s="22" t="s">
        <v>4082</v>
      </c>
    </row>
    <row r="443" customHeight="1" spans="1:8">
      <c r="A443" s="22">
        <v>439</v>
      </c>
      <c r="B443" s="27" t="s">
        <v>4083</v>
      </c>
      <c r="C443" s="21" t="s">
        <v>1868</v>
      </c>
      <c r="D443" s="48">
        <v>3.61</v>
      </c>
      <c r="E443" s="48">
        <v>3.61</v>
      </c>
      <c r="F443" s="27">
        <v>179.53</v>
      </c>
      <c r="G443" s="22">
        <f t="shared" si="6"/>
        <v>648.1</v>
      </c>
      <c r="H443" s="22" t="s">
        <v>4082</v>
      </c>
    </row>
    <row r="444" customHeight="1" spans="1:8">
      <c r="A444" s="22">
        <v>440</v>
      </c>
      <c r="B444" s="27" t="s">
        <v>4084</v>
      </c>
      <c r="C444" s="21" t="s">
        <v>2115</v>
      </c>
      <c r="D444" s="48">
        <v>0.63</v>
      </c>
      <c r="E444" s="48">
        <v>0.63</v>
      </c>
      <c r="F444" s="27">
        <v>179.53</v>
      </c>
      <c r="G444" s="22">
        <f t="shared" si="6"/>
        <v>113.1</v>
      </c>
      <c r="H444" s="22" t="s">
        <v>4082</v>
      </c>
    </row>
    <row r="445" customHeight="1" spans="1:8">
      <c r="A445" s="22">
        <v>441</v>
      </c>
      <c r="B445" s="21" t="s">
        <v>4085</v>
      </c>
      <c r="C445" s="21" t="s">
        <v>1898</v>
      </c>
      <c r="D445" s="48">
        <v>1.71</v>
      </c>
      <c r="E445" s="48">
        <v>1.71</v>
      </c>
      <c r="F445" s="27">
        <v>179.53</v>
      </c>
      <c r="G445" s="22">
        <f t="shared" si="6"/>
        <v>307</v>
      </c>
      <c r="H445" s="22" t="s">
        <v>4082</v>
      </c>
    </row>
    <row r="446" customHeight="1" spans="1:8">
      <c r="A446" s="22">
        <v>442</v>
      </c>
      <c r="B446" s="27" t="s">
        <v>727</v>
      </c>
      <c r="C446" s="21" t="s">
        <v>1951</v>
      </c>
      <c r="D446" s="48">
        <v>7.26</v>
      </c>
      <c r="E446" s="48">
        <v>7.26</v>
      </c>
      <c r="F446" s="27">
        <v>179.53</v>
      </c>
      <c r="G446" s="22">
        <f t="shared" si="6"/>
        <v>1303.39</v>
      </c>
      <c r="H446" s="22" t="s">
        <v>4082</v>
      </c>
    </row>
    <row r="447" customHeight="1" spans="1:8">
      <c r="A447" s="22">
        <v>443</v>
      </c>
      <c r="B447" s="37" t="s">
        <v>4086</v>
      </c>
      <c r="C447" s="99" t="s">
        <v>3714</v>
      </c>
      <c r="D447" s="145">
        <v>4.43</v>
      </c>
      <c r="E447" s="145">
        <v>4.43</v>
      </c>
      <c r="F447" s="27">
        <v>179.53</v>
      </c>
      <c r="G447" s="22">
        <f t="shared" si="6"/>
        <v>795.32</v>
      </c>
      <c r="H447" s="22" t="s">
        <v>4082</v>
      </c>
    </row>
    <row r="448" customHeight="1" spans="1:8">
      <c r="A448" s="22">
        <v>444</v>
      </c>
      <c r="B448" s="27" t="s">
        <v>4087</v>
      </c>
      <c r="C448" s="21" t="s">
        <v>3418</v>
      </c>
      <c r="D448" s="48">
        <v>2.89</v>
      </c>
      <c r="E448" s="48">
        <v>2.89</v>
      </c>
      <c r="F448" s="27">
        <v>179.53</v>
      </c>
      <c r="G448" s="22">
        <f t="shared" si="6"/>
        <v>518.84</v>
      </c>
      <c r="H448" s="22" t="s">
        <v>4082</v>
      </c>
    </row>
    <row r="449" customHeight="1" spans="1:8">
      <c r="A449" s="22">
        <v>445</v>
      </c>
      <c r="B449" s="27" t="s">
        <v>4088</v>
      </c>
      <c r="C449" s="21" t="s">
        <v>1939</v>
      </c>
      <c r="D449" s="48">
        <v>5.59</v>
      </c>
      <c r="E449" s="48">
        <v>5.59</v>
      </c>
      <c r="F449" s="27">
        <v>179.53</v>
      </c>
      <c r="G449" s="22">
        <f t="shared" si="6"/>
        <v>1003.57</v>
      </c>
      <c r="H449" s="22" t="s">
        <v>4082</v>
      </c>
    </row>
    <row r="450" customHeight="1" spans="1:8">
      <c r="A450" s="22">
        <v>446</v>
      </c>
      <c r="B450" s="21" t="s">
        <v>4089</v>
      </c>
      <c r="C450" s="21" t="s">
        <v>1864</v>
      </c>
      <c r="D450" s="48">
        <v>0.53</v>
      </c>
      <c r="E450" s="48">
        <v>0.53</v>
      </c>
      <c r="F450" s="27">
        <v>179.53</v>
      </c>
      <c r="G450" s="22">
        <f t="shared" si="6"/>
        <v>95.15</v>
      </c>
      <c r="H450" s="22" t="s">
        <v>4082</v>
      </c>
    </row>
    <row r="451" customHeight="1" spans="1:8">
      <c r="A451" s="22">
        <v>447</v>
      </c>
      <c r="B451" s="37" t="s">
        <v>4090</v>
      </c>
      <c r="C451" s="99" t="s">
        <v>2717</v>
      </c>
      <c r="D451" s="145">
        <v>6.28</v>
      </c>
      <c r="E451" s="145">
        <v>6.28</v>
      </c>
      <c r="F451" s="27">
        <v>179.53</v>
      </c>
      <c r="G451" s="22">
        <f t="shared" si="6"/>
        <v>1127.45</v>
      </c>
      <c r="H451" s="22" t="s">
        <v>4082</v>
      </c>
    </row>
    <row r="452" customHeight="1" spans="1:8">
      <c r="A452" s="22">
        <v>448</v>
      </c>
      <c r="B452" s="99" t="s">
        <v>4004</v>
      </c>
      <c r="C452" s="99" t="s">
        <v>2092</v>
      </c>
      <c r="D452" s="145">
        <v>2.15</v>
      </c>
      <c r="E452" s="145">
        <v>2.15</v>
      </c>
      <c r="F452" s="27">
        <v>179.53</v>
      </c>
      <c r="G452" s="22">
        <f t="shared" si="6"/>
        <v>385.99</v>
      </c>
      <c r="H452" s="22" t="s">
        <v>4082</v>
      </c>
    </row>
    <row r="453" customHeight="1" spans="1:8">
      <c r="A453" s="22">
        <v>449</v>
      </c>
      <c r="B453" s="99" t="s">
        <v>4091</v>
      </c>
      <c r="C453" s="99" t="s">
        <v>1956</v>
      </c>
      <c r="D453" s="145">
        <v>0.63</v>
      </c>
      <c r="E453" s="145">
        <v>0.63</v>
      </c>
      <c r="F453" s="27">
        <v>179.53</v>
      </c>
      <c r="G453" s="22">
        <f t="shared" ref="G453:G516" si="7">ROUND(E453*F453,2)</f>
        <v>113.1</v>
      </c>
      <c r="H453" s="22" t="s">
        <v>4082</v>
      </c>
    </row>
    <row r="454" customHeight="1" spans="1:8">
      <c r="A454" s="22">
        <v>450</v>
      </c>
      <c r="B454" s="27" t="s">
        <v>4092</v>
      </c>
      <c r="C454" s="21" t="s">
        <v>1886</v>
      </c>
      <c r="D454" s="48">
        <v>5.15</v>
      </c>
      <c r="E454" s="48">
        <v>5.15</v>
      </c>
      <c r="F454" s="27">
        <v>179.53</v>
      </c>
      <c r="G454" s="22">
        <f t="shared" si="7"/>
        <v>924.58</v>
      </c>
      <c r="H454" s="22" t="s">
        <v>4082</v>
      </c>
    </row>
    <row r="455" customHeight="1" spans="1:8">
      <c r="A455" s="22">
        <v>451</v>
      </c>
      <c r="B455" s="21" t="s">
        <v>4093</v>
      </c>
      <c r="C455" s="21" t="s">
        <v>1864</v>
      </c>
      <c r="D455" s="48">
        <v>6.65</v>
      </c>
      <c r="E455" s="48">
        <v>6.65</v>
      </c>
      <c r="F455" s="27">
        <v>179.53</v>
      </c>
      <c r="G455" s="22">
        <f t="shared" si="7"/>
        <v>1193.87</v>
      </c>
      <c r="H455" s="22" t="s">
        <v>4082</v>
      </c>
    </row>
    <row r="456" customHeight="1" spans="1:8">
      <c r="A456" s="22">
        <v>452</v>
      </c>
      <c r="B456" s="21" t="s">
        <v>4094</v>
      </c>
      <c r="C456" s="21" t="s">
        <v>2011</v>
      </c>
      <c r="D456" s="48">
        <v>4.51</v>
      </c>
      <c r="E456" s="48">
        <v>4.51</v>
      </c>
      <c r="F456" s="27">
        <v>179.53</v>
      </c>
      <c r="G456" s="22">
        <f t="shared" si="7"/>
        <v>809.68</v>
      </c>
      <c r="H456" s="22" t="s">
        <v>4082</v>
      </c>
    </row>
    <row r="457" customHeight="1" spans="1:8">
      <c r="A457" s="22">
        <v>453</v>
      </c>
      <c r="B457" s="21" t="s">
        <v>4095</v>
      </c>
      <c r="C457" s="21" t="s">
        <v>1922</v>
      </c>
      <c r="D457" s="48">
        <v>3.62</v>
      </c>
      <c r="E457" s="48">
        <v>3.62</v>
      </c>
      <c r="F457" s="27">
        <v>179.53</v>
      </c>
      <c r="G457" s="22">
        <f t="shared" si="7"/>
        <v>649.9</v>
      </c>
      <c r="H457" s="22" t="s">
        <v>4082</v>
      </c>
    </row>
    <row r="458" customHeight="1" spans="1:8">
      <c r="A458" s="22">
        <v>454</v>
      </c>
      <c r="B458" s="21" t="s">
        <v>4096</v>
      </c>
      <c r="C458" s="21" t="s">
        <v>1968</v>
      </c>
      <c r="D458" s="48">
        <v>2.25</v>
      </c>
      <c r="E458" s="48">
        <v>2.25</v>
      </c>
      <c r="F458" s="27">
        <v>179.53</v>
      </c>
      <c r="G458" s="22">
        <f t="shared" si="7"/>
        <v>403.94</v>
      </c>
      <c r="H458" s="22" t="s">
        <v>4082</v>
      </c>
    </row>
    <row r="459" s="77" customFormat="1" customHeight="1" spans="1:8">
      <c r="A459" s="22">
        <v>455</v>
      </c>
      <c r="B459" s="21" t="s">
        <v>4097</v>
      </c>
      <c r="C459" s="21" t="s">
        <v>2042</v>
      </c>
      <c r="D459" s="48">
        <v>5.18</v>
      </c>
      <c r="E459" s="48">
        <v>5.18</v>
      </c>
      <c r="F459" s="27">
        <v>179.53</v>
      </c>
      <c r="G459" s="22">
        <f t="shared" si="7"/>
        <v>929.97</v>
      </c>
      <c r="H459" s="22" t="s">
        <v>4082</v>
      </c>
    </row>
    <row r="460" customHeight="1" spans="1:8">
      <c r="A460" s="22">
        <v>456</v>
      </c>
      <c r="B460" s="99" t="s">
        <v>4098</v>
      </c>
      <c r="C460" s="99" t="s">
        <v>1956</v>
      </c>
      <c r="D460" s="145">
        <v>3.22</v>
      </c>
      <c r="E460" s="145">
        <v>3.22</v>
      </c>
      <c r="F460" s="27">
        <v>179.53</v>
      </c>
      <c r="G460" s="22">
        <f t="shared" si="7"/>
        <v>578.09</v>
      </c>
      <c r="H460" s="22" t="s">
        <v>4082</v>
      </c>
    </row>
    <row r="461" customHeight="1" spans="1:8">
      <c r="A461" s="22">
        <v>457</v>
      </c>
      <c r="B461" s="99" t="s">
        <v>4099</v>
      </c>
      <c r="C461" s="99" t="s">
        <v>1878</v>
      </c>
      <c r="D461" s="145">
        <v>2.63</v>
      </c>
      <c r="E461" s="145">
        <v>2.63</v>
      </c>
      <c r="F461" s="27">
        <v>179.53</v>
      </c>
      <c r="G461" s="22">
        <f t="shared" si="7"/>
        <v>472.16</v>
      </c>
      <c r="H461" s="22" t="s">
        <v>4082</v>
      </c>
    </row>
    <row r="462" customHeight="1" spans="1:8">
      <c r="A462" s="22">
        <v>458</v>
      </c>
      <c r="B462" s="99" t="s">
        <v>4100</v>
      </c>
      <c r="C462" s="99" t="s">
        <v>1857</v>
      </c>
      <c r="D462" s="145">
        <v>3.77</v>
      </c>
      <c r="E462" s="145">
        <v>3.77</v>
      </c>
      <c r="F462" s="27">
        <v>179.53</v>
      </c>
      <c r="G462" s="22">
        <f t="shared" si="7"/>
        <v>676.83</v>
      </c>
      <c r="H462" s="22" t="s">
        <v>4082</v>
      </c>
    </row>
    <row r="463" customHeight="1" spans="1:8">
      <c r="A463" s="22">
        <v>459</v>
      </c>
      <c r="B463" s="21" t="s">
        <v>4101</v>
      </c>
      <c r="C463" s="21" t="s">
        <v>2162</v>
      </c>
      <c r="D463" s="48">
        <v>6.22</v>
      </c>
      <c r="E463" s="48">
        <v>6.22</v>
      </c>
      <c r="F463" s="27">
        <v>179.53</v>
      </c>
      <c r="G463" s="22">
        <f t="shared" si="7"/>
        <v>1116.68</v>
      </c>
      <c r="H463" s="22" t="s">
        <v>4082</v>
      </c>
    </row>
    <row r="464" customHeight="1" spans="1:8">
      <c r="A464" s="22">
        <v>460</v>
      </c>
      <c r="B464" s="21" t="s">
        <v>4102</v>
      </c>
      <c r="C464" s="21" t="s">
        <v>2554</v>
      </c>
      <c r="D464" s="48">
        <v>8.08</v>
      </c>
      <c r="E464" s="48">
        <v>8.08</v>
      </c>
      <c r="F464" s="27">
        <v>179.53</v>
      </c>
      <c r="G464" s="22">
        <f t="shared" si="7"/>
        <v>1450.6</v>
      </c>
      <c r="H464" s="22" t="s">
        <v>4082</v>
      </c>
    </row>
    <row r="465" customHeight="1" spans="1:8">
      <c r="A465" s="22">
        <v>461</v>
      </c>
      <c r="B465" s="99" t="s">
        <v>4103</v>
      </c>
      <c r="C465" s="99" t="s">
        <v>1857</v>
      </c>
      <c r="D465" s="145">
        <v>0.83</v>
      </c>
      <c r="E465" s="145">
        <v>0.83</v>
      </c>
      <c r="F465" s="27">
        <v>179.53</v>
      </c>
      <c r="G465" s="22">
        <f t="shared" si="7"/>
        <v>149.01</v>
      </c>
      <c r="H465" s="22" t="s">
        <v>4082</v>
      </c>
    </row>
    <row r="466" customHeight="1" spans="1:8">
      <c r="A466" s="22">
        <v>462</v>
      </c>
      <c r="B466" s="99" t="s">
        <v>1910</v>
      </c>
      <c r="C466" s="99" t="s">
        <v>1968</v>
      </c>
      <c r="D466" s="145">
        <v>8.74</v>
      </c>
      <c r="E466" s="145">
        <v>8.74</v>
      </c>
      <c r="F466" s="27">
        <v>179.53</v>
      </c>
      <c r="G466" s="22">
        <f t="shared" si="7"/>
        <v>1569.09</v>
      </c>
      <c r="H466" s="22" t="s">
        <v>4082</v>
      </c>
    </row>
    <row r="467" customHeight="1" spans="1:8">
      <c r="A467" s="22">
        <v>463</v>
      </c>
      <c r="B467" s="21" t="s">
        <v>4104</v>
      </c>
      <c r="C467" s="21" t="s">
        <v>1864</v>
      </c>
      <c r="D467" s="183">
        <v>1</v>
      </c>
      <c r="E467" s="183">
        <v>1</v>
      </c>
      <c r="F467" s="27">
        <v>179.53</v>
      </c>
      <c r="G467" s="22">
        <f t="shared" si="7"/>
        <v>179.53</v>
      </c>
      <c r="H467" s="22" t="s">
        <v>4082</v>
      </c>
    </row>
    <row r="468" s="77" customFormat="1" customHeight="1" spans="1:8">
      <c r="A468" s="22">
        <v>464</v>
      </c>
      <c r="B468" s="21" t="s">
        <v>4105</v>
      </c>
      <c r="C468" s="21" t="s">
        <v>1894</v>
      </c>
      <c r="D468" s="48">
        <v>2.01</v>
      </c>
      <c r="E468" s="48">
        <v>2.01</v>
      </c>
      <c r="F468" s="27">
        <v>179.53</v>
      </c>
      <c r="G468" s="22">
        <f t="shared" si="7"/>
        <v>360.86</v>
      </c>
      <c r="H468" s="22" t="s">
        <v>4082</v>
      </c>
    </row>
    <row r="469" customHeight="1" spans="1:8">
      <c r="A469" s="22">
        <v>465</v>
      </c>
      <c r="B469" s="27" t="s">
        <v>4106</v>
      </c>
      <c r="C469" s="21" t="s">
        <v>1947</v>
      </c>
      <c r="D469" s="48">
        <v>9.78</v>
      </c>
      <c r="E469" s="48">
        <v>9.78</v>
      </c>
      <c r="F469" s="27">
        <v>179.53</v>
      </c>
      <c r="G469" s="22">
        <f t="shared" si="7"/>
        <v>1755.8</v>
      </c>
      <c r="H469" s="22" t="s">
        <v>4082</v>
      </c>
    </row>
    <row r="470" customHeight="1" spans="1:8">
      <c r="A470" s="22">
        <v>466</v>
      </c>
      <c r="B470" s="27" t="s">
        <v>4107</v>
      </c>
      <c r="C470" s="21" t="s">
        <v>1939</v>
      </c>
      <c r="D470" s="48">
        <v>4.38</v>
      </c>
      <c r="E470" s="48">
        <v>4.38</v>
      </c>
      <c r="F470" s="27">
        <v>179.53</v>
      </c>
      <c r="G470" s="22">
        <f t="shared" si="7"/>
        <v>786.34</v>
      </c>
      <c r="H470" s="22" t="s">
        <v>4082</v>
      </c>
    </row>
    <row r="471" customHeight="1" spans="1:8">
      <c r="A471" s="22">
        <v>467</v>
      </c>
      <c r="B471" s="21" t="s">
        <v>4108</v>
      </c>
      <c r="C471" s="21" t="s">
        <v>3758</v>
      </c>
      <c r="D471" s="48">
        <v>2.22</v>
      </c>
      <c r="E471" s="48">
        <v>2.22</v>
      </c>
      <c r="F471" s="27">
        <v>179.53</v>
      </c>
      <c r="G471" s="22">
        <f t="shared" si="7"/>
        <v>398.56</v>
      </c>
      <c r="H471" s="22" t="s">
        <v>4082</v>
      </c>
    </row>
    <row r="472" customHeight="1" spans="1:8">
      <c r="A472" s="22">
        <v>468</v>
      </c>
      <c r="B472" s="99" t="s">
        <v>4109</v>
      </c>
      <c r="C472" s="99" t="s">
        <v>1874</v>
      </c>
      <c r="D472" s="145">
        <v>1.69</v>
      </c>
      <c r="E472" s="145">
        <v>1.69</v>
      </c>
      <c r="F472" s="27">
        <v>179.53</v>
      </c>
      <c r="G472" s="22">
        <f t="shared" si="7"/>
        <v>303.41</v>
      </c>
      <c r="H472" s="22" t="s">
        <v>4082</v>
      </c>
    </row>
    <row r="473" customHeight="1" spans="1:8">
      <c r="A473" s="22">
        <v>469</v>
      </c>
      <c r="B473" s="21" t="s">
        <v>4110</v>
      </c>
      <c r="C473" s="21" t="s">
        <v>1880</v>
      </c>
      <c r="D473" s="48">
        <v>1.76</v>
      </c>
      <c r="E473" s="48">
        <v>1.76</v>
      </c>
      <c r="F473" s="27">
        <v>179.53</v>
      </c>
      <c r="G473" s="22">
        <f t="shared" si="7"/>
        <v>315.97</v>
      </c>
      <c r="H473" s="22" t="s">
        <v>4082</v>
      </c>
    </row>
    <row r="474" customHeight="1" spans="1:8">
      <c r="A474" s="22">
        <v>470</v>
      </c>
      <c r="B474" s="27" t="s">
        <v>2283</v>
      </c>
      <c r="C474" s="21" t="s">
        <v>1945</v>
      </c>
      <c r="D474" s="48">
        <v>3.57</v>
      </c>
      <c r="E474" s="48">
        <v>3.57</v>
      </c>
      <c r="F474" s="27">
        <v>179.53</v>
      </c>
      <c r="G474" s="22">
        <f t="shared" si="7"/>
        <v>640.92</v>
      </c>
      <c r="H474" s="22" t="s">
        <v>4082</v>
      </c>
    </row>
    <row r="475" customHeight="1" spans="1:8">
      <c r="A475" s="22">
        <v>471</v>
      </c>
      <c r="B475" s="21" t="s">
        <v>4111</v>
      </c>
      <c r="C475" s="21" t="s">
        <v>1888</v>
      </c>
      <c r="D475" s="48">
        <v>4.67</v>
      </c>
      <c r="E475" s="48">
        <v>4.67</v>
      </c>
      <c r="F475" s="27">
        <v>179.53</v>
      </c>
      <c r="G475" s="22">
        <f t="shared" si="7"/>
        <v>838.41</v>
      </c>
      <c r="H475" s="22" t="s">
        <v>4082</v>
      </c>
    </row>
    <row r="476" customHeight="1" spans="1:8">
      <c r="A476" s="22">
        <v>472</v>
      </c>
      <c r="B476" s="21" t="s">
        <v>4112</v>
      </c>
      <c r="C476" s="21" t="s">
        <v>1995</v>
      </c>
      <c r="D476" s="48">
        <v>0.53</v>
      </c>
      <c r="E476" s="48">
        <v>0.53</v>
      </c>
      <c r="F476" s="27">
        <v>179.53</v>
      </c>
      <c r="G476" s="22">
        <f t="shared" si="7"/>
        <v>95.15</v>
      </c>
      <c r="H476" s="22" t="s">
        <v>4082</v>
      </c>
    </row>
    <row r="477" customHeight="1" spans="1:8">
      <c r="A477" s="22">
        <v>473</v>
      </c>
      <c r="B477" s="99" t="s">
        <v>4113</v>
      </c>
      <c r="C477" s="99" t="s">
        <v>1898</v>
      </c>
      <c r="D477" s="145">
        <v>1.2</v>
      </c>
      <c r="E477" s="145">
        <v>1.2</v>
      </c>
      <c r="F477" s="27">
        <v>179.53</v>
      </c>
      <c r="G477" s="22">
        <f t="shared" si="7"/>
        <v>215.44</v>
      </c>
      <c r="H477" s="22" t="s">
        <v>4082</v>
      </c>
    </row>
    <row r="478" customHeight="1" spans="1:8">
      <c r="A478" s="22">
        <v>474</v>
      </c>
      <c r="B478" s="37" t="s">
        <v>4114</v>
      </c>
      <c r="C478" s="99" t="s">
        <v>1962</v>
      </c>
      <c r="D478" s="145">
        <v>0.67</v>
      </c>
      <c r="E478" s="145">
        <v>0.67</v>
      </c>
      <c r="F478" s="27">
        <v>179.53</v>
      </c>
      <c r="G478" s="22">
        <f t="shared" si="7"/>
        <v>120.29</v>
      </c>
      <c r="H478" s="22" t="s">
        <v>4082</v>
      </c>
    </row>
    <row r="479" customHeight="1" spans="1:8">
      <c r="A479" s="22">
        <v>475</v>
      </c>
      <c r="B479" s="27" t="s">
        <v>4115</v>
      </c>
      <c r="C479" s="27" t="s">
        <v>1935</v>
      </c>
      <c r="D479" s="27">
        <v>0.76</v>
      </c>
      <c r="E479" s="27">
        <v>0.76</v>
      </c>
      <c r="F479" s="27">
        <v>179.53</v>
      </c>
      <c r="G479" s="22">
        <f t="shared" si="7"/>
        <v>136.44</v>
      </c>
      <c r="H479" s="22" t="s">
        <v>4082</v>
      </c>
    </row>
    <row r="480" customHeight="1" spans="1:8">
      <c r="A480" s="22">
        <v>476</v>
      </c>
      <c r="B480" s="27" t="s">
        <v>4116</v>
      </c>
      <c r="C480" s="27" t="s">
        <v>1954</v>
      </c>
      <c r="D480" s="27">
        <v>2.15</v>
      </c>
      <c r="E480" s="27">
        <v>2.15</v>
      </c>
      <c r="F480" s="27">
        <v>179.53</v>
      </c>
      <c r="G480" s="22">
        <f t="shared" si="7"/>
        <v>385.99</v>
      </c>
      <c r="H480" s="22" t="s">
        <v>4082</v>
      </c>
    </row>
    <row r="481" customHeight="1" spans="1:8">
      <c r="A481" s="22">
        <v>477</v>
      </c>
      <c r="B481" s="37" t="s">
        <v>4117</v>
      </c>
      <c r="C481" s="37" t="s">
        <v>1968</v>
      </c>
      <c r="D481" s="37">
        <v>1.47</v>
      </c>
      <c r="E481" s="37">
        <v>1.47</v>
      </c>
      <c r="F481" s="27">
        <v>179.53</v>
      </c>
      <c r="G481" s="22">
        <f t="shared" si="7"/>
        <v>263.91</v>
      </c>
      <c r="H481" s="22" t="s">
        <v>4082</v>
      </c>
    </row>
    <row r="482" customHeight="1" spans="1:8">
      <c r="A482" s="22">
        <v>478</v>
      </c>
      <c r="B482" s="27" t="s">
        <v>4118</v>
      </c>
      <c r="C482" s="27" t="s">
        <v>1989</v>
      </c>
      <c r="D482" s="27">
        <v>4.3</v>
      </c>
      <c r="E482" s="27">
        <v>4.3</v>
      </c>
      <c r="F482" s="27">
        <v>179.53</v>
      </c>
      <c r="G482" s="22">
        <f t="shared" si="7"/>
        <v>771.98</v>
      </c>
      <c r="H482" s="22" t="s">
        <v>4082</v>
      </c>
    </row>
    <row r="483" customHeight="1" spans="1:8">
      <c r="A483" s="22">
        <v>479</v>
      </c>
      <c r="B483" s="27" t="s">
        <v>4119</v>
      </c>
      <c r="C483" s="27" t="s">
        <v>2129</v>
      </c>
      <c r="D483" s="27">
        <v>2.01</v>
      </c>
      <c r="E483" s="27">
        <v>2.01</v>
      </c>
      <c r="F483" s="27">
        <v>179.53</v>
      </c>
      <c r="G483" s="22">
        <f t="shared" si="7"/>
        <v>360.86</v>
      </c>
      <c r="H483" s="22" t="s">
        <v>4082</v>
      </c>
    </row>
    <row r="484" s="77" customFormat="1" customHeight="1" spans="1:8">
      <c r="A484" s="22">
        <v>480</v>
      </c>
      <c r="B484" s="37" t="s">
        <v>3781</v>
      </c>
      <c r="C484" s="38" t="s">
        <v>1951</v>
      </c>
      <c r="D484" s="37">
        <v>4.85</v>
      </c>
      <c r="E484" s="37">
        <v>4.85</v>
      </c>
      <c r="F484" s="27">
        <v>179.53</v>
      </c>
      <c r="G484" s="22">
        <f t="shared" si="7"/>
        <v>870.72</v>
      </c>
      <c r="H484" s="22" t="s">
        <v>4082</v>
      </c>
    </row>
    <row r="485" s="77" customFormat="1" customHeight="1" spans="1:8">
      <c r="A485" s="22">
        <v>481</v>
      </c>
      <c r="B485" s="48" t="s">
        <v>4120</v>
      </c>
      <c r="C485" s="48" t="s">
        <v>2115</v>
      </c>
      <c r="D485" s="48">
        <v>4.62</v>
      </c>
      <c r="E485" s="48">
        <v>4.62</v>
      </c>
      <c r="F485" s="27">
        <v>179.53</v>
      </c>
      <c r="G485" s="22">
        <f t="shared" si="7"/>
        <v>829.43</v>
      </c>
      <c r="H485" s="22" t="s">
        <v>4121</v>
      </c>
    </row>
    <row r="486" customHeight="1" spans="1:8">
      <c r="A486" s="22">
        <v>482</v>
      </c>
      <c r="B486" s="48" t="s">
        <v>4122</v>
      </c>
      <c r="C486" s="48" t="s">
        <v>1982</v>
      </c>
      <c r="D486" s="48">
        <v>3.73</v>
      </c>
      <c r="E486" s="48">
        <v>3.73</v>
      </c>
      <c r="F486" s="27">
        <v>179.53</v>
      </c>
      <c r="G486" s="22">
        <f t="shared" si="7"/>
        <v>669.65</v>
      </c>
      <c r="H486" s="22" t="s">
        <v>4121</v>
      </c>
    </row>
    <row r="487" customHeight="1" spans="1:8">
      <c r="A487" s="22">
        <v>483</v>
      </c>
      <c r="B487" s="48" t="s">
        <v>4123</v>
      </c>
      <c r="C487" s="48" t="s">
        <v>1864</v>
      </c>
      <c r="D487" s="48">
        <v>6.32</v>
      </c>
      <c r="E487" s="48">
        <v>6.32</v>
      </c>
      <c r="F487" s="27">
        <v>179.53</v>
      </c>
      <c r="G487" s="22">
        <f t="shared" si="7"/>
        <v>1134.63</v>
      </c>
      <c r="H487" s="22" t="s">
        <v>4121</v>
      </c>
    </row>
    <row r="488" s="77" customFormat="1" customHeight="1" spans="1:8">
      <c r="A488" s="22">
        <v>484</v>
      </c>
      <c r="B488" s="48" t="s">
        <v>4124</v>
      </c>
      <c r="C488" s="48" t="s">
        <v>1945</v>
      </c>
      <c r="D488" s="48">
        <v>1.81</v>
      </c>
      <c r="E488" s="48">
        <v>1.81</v>
      </c>
      <c r="F488" s="27">
        <v>179.53</v>
      </c>
      <c r="G488" s="22">
        <f t="shared" si="7"/>
        <v>324.95</v>
      </c>
      <c r="H488" s="22" t="s">
        <v>4121</v>
      </c>
    </row>
    <row r="489" customHeight="1" spans="1:8">
      <c r="A489" s="22">
        <v>485</v>
      </c>
      <c r="B489" s="48" t="s">
        <v>4125</v>
      </c>
      <c r="C489" s="48" t="s">
        <v>1968</v>
      </c>
      <c r="D489" s="48">
        <v>5.65</v>
      </c>
      <c r="E489" s="48">
        <v>5.65</v>
      </c>
      <c r="F489" s="27">
        <v>179.53</v>
      </c>
      <c r="G489" s="22">
        <f t="shared" si="7"/>
        <v>1014.34</v>
      </c>
      <c r="H489" s="22" t="s">
        <v>4121</v>
      </c>
    </row>
    <row r="490" customHeight="1" spans="1:8">
      <c r="A490" s="22">
        <v>486</v>
      </c>
      <c r="B490" s="48" t="s">
        <v>4126</v>
      </c>
      <c r="C490" s="48" t="s">
        <v>1864</v>
      </c>
      <c r="D490" s="48">
        <v>5.66</v>
      </c>
      <c r="E490" s="48">
        <v>5.66</v>
      </c>
      <c r="F490" s="27">
        <v>179.53</v>
      </c>
      <c r="G490" s="22">
        <f t="shared" si="7"/>
        <v>1016.14</v>
      </c>
      <c r="H490" s="22" t="s">
        <v>4121</v>
      </c>
    </row>
    <row r="491" s="77" customFormat="1" customHeight="1" spans="1:8">
      <c r="A491" s="22">
        <v>487</v>
      </c>
      <c r="B491" s="48" t="s">
        <v>4127</v>
      </c>
      <c r="C491" s="48" t="s">
        <v>1870</v>
      </c>
      <c r="D491" s="48">
        <v>6.18</v>
      </c>
      <c r="E491" s="48">
        <v>6.18</v>
      </c>
      <c r="F491" s="27">
        <v>179.53</v>
      </c>
      <c r="G491" s="22">
        <f t="shared" si="7"/>
        <v>1109.5</v>
      </c>
      <c r="H491" s="22" t="s">
        <v>4121</v>
      </c>
    </row>
    <row r="492" customHeight="1" spans="1:8">
      <c r="A492" s="22">
        <v>488</v>
      </c>
      <c r="B492" s="48" t="s">
        <v>4128</v>
      </c>
      <c r="C492" s="48" t="s">
        <v>1922</v>
      </c>
      <c r="D492" s="48">
        <v>2.51</v>
      </c>
      <c r="E492" s="48">
        <v>2.51</v>
      </c>
      <c r="F492" s="27">
        <v>179.53</v>
      </c>
      <c r="G492" s="22">
        <f t="shared" si="7"/>
        <v>450.62</v>
      </c>
      <c r="H492" s="22" t="s">
        <v>4121</v>
      </c>
    </row>
    <row r="493" customHeight="1" spans="1:8">
      <c r="A493" s="22">
        <v>489</v>
      </c>
      <c r="B493" s="48" t="s">
        <v>4129</v>
      </c>
      <c r="C493" s="48" t="s">
        <v>1870</v>
      </c>
      <c r="D493" s="48">
        <v>2.71</v>
      </c>
      <c r="E493" s="48">
        <v>2.71</v>
      </c>
      <c r="F493" s="27">
        <v>179.53</v>
      </c>
      <c r="G493" s="22">
        <f t="shared" si="7"/>
        <v>486.53</v>
      </c>
      <c r="H493" s="22" t="s">
        <v>4121</v>
      </c>
    </row>
    <row r="494" customHeight="1" spans="1:8">
      <c r="A494" s="22">
        <v>490</v>
      </c>
      <c r="B494" s="145" t="s">
        <v>4130</v>
      </c>
      <c r="C494" s="155" t="s">
        <v>1872</v>
      </c>
      <c r="D494" s="145">
        <v>5.87</v>
      </c>
      <c r="E494" s="145">
        <v>5.87</v>
      </c>
      <c r="F494" s="27">
        <v>179.53</v>
      </c>
      <c r="G494" s="22">
        <f t="shared" si="7"/>
        <v>1053.84</v>
      </c>
      <c r="H494" s="22" t="s">
        <v>4121</v>
      </c>
    </row>
    <row r="495" customHeight="1" spans="1:8">
      <c r="A495" s="22">
        <v>491</v>
      </c>
      <c r="B495" s="48" t="s">
        <v>4131</v>
      </c>
      <c r="C495" s="48" t="s">
        <v>1876</v>
      </c>
      <c r="D495" s="48">
        <v>1.18</v>
      </c>
      <c r="E495" s="48">
        <v>1.18</v>
      </c>
      <c r="F495" s="27">
        <v>179.53</v>
      </c>
      <c r="G495" s="22">
        <f t="shared" si="7"/>
        <v>211.85</v>
      </c>
      <c r="H495" s="22" t="s">
        <v>4121</v>
      </c>
    </row>
    <row r="496" customHeight="1" spans="1:8">
      <c r="A496" s="22">
        <v>492</v>
      </c>
      <c r="B496" s="48" t="s">
        <v>4132</v>
      </c>
      <c r="C496" s="48" t="s">
        <v>1857</v>
      </c>
      <c r="D496" s="48">
        <v>8.52</v>
      </c>
      <c r="E496" s="48">
        <v>8.52</v>
      </c>
      <c r="F496" s="27">
        <v>179.53</v>
      </c>
      <c r="G496" s="22">
        <f t="shared" si="7"/>
        <v>1529.6</v>
      </c>
      <c r="H496" s="22" t="s">
        <v>4121</v>
      </c>
    </row>
    <row r="497" customHeight="1" spans="1:8">
      <c r="A497" s="22">
        <v>493</v>
      </c>
      <c r="B497" s="48" t="s">
        <v>4133</v>
      </c>
      <c r="C497" s="48" t="s">
        <v>1866</v>
      </c>
      <c r="D497" s="48">
        <v>5.22</v>
      </c>
      <c r="E497" s="48">
        <v>5.22</v>
      </c>
      <c r="F497" s="27">
        <v>179.53</v>
      </c>
      <c r="G497" s="22">
        <f t="shared" si="7"/>
        <v>937.15</v>
      </c>
      <c r="H497" s="22" t="s">
        <v>4121</v>
      </c>
    </row>
    <row r="498" customHeight="1" spans="1:8">
      <c r="A498" s="22">
        <v>494</v>
      </c>
      <c r="B498" s="48" t="s">
        <v>4134</v>
      </c>
      <c r="C498" s="48" t="s">
        <v>4135</v>
      </c>
      <c r="D498" s="48">
        <v>3.89</v>
      </c>
      <c r="E498" s="48">
        <v>3.89</v>
      </c>
      <c r="F498" s="27">
        <v>179.53</v>
      </c>
      <c r="G498" s="22">
        <f t="shared" si="7"/>
        <v>698.37</v>
      </c>
      <c r="H498" s="22" t="s">
        <v>4121</v>
      </c>
    </row>
    <row r="499" customHeight="1" spans="1:8">
      <c r="A499" s="22">
        <v>495</v>
      </c>
      <c r="B499" s="48" t="s">
        <v>4136</v>
      </c>
      <c r="C499" s="48" t="s">
        <v>2393</v>
      </c>
      <c r="D499" s="48">
        <v>3.28</v>
      </c>
      <c r="E499" s="48">
        <v>3.28</v>
      </c>
      <c r="F499" s="27">
        <v>179.53</v>
      </c>
      <c r="G499" s="22">
        <f t="shared" si="7"/>
        <v>588.86</v>
      </c>
      <c r="H499" s="22" t="s">
        <v>4121</v>
      </c>
    </row>
    <row r="500" customHeight="1" spans="1:8">
      <c r="A500" s="22">
        <v>496</v>
      </c>
      <c r="B500" s="48" t="s">
        <v>606</v>
      </c>
      <c r="C500" s="48" t="s">
        <v>1935</v>
      </c>
      <c r="D500" s="48">
        <v>7.85</v>
      </c>
      <c r="E500" s="48">
        <v>7.85</v>
      </c>
      <c r="F500" s="27">
        <v>179.53</v>
      </c>
      <c r="G500" s="22">
        <f t="shared" si="7"/>
        <v>1409.31</v>
      </c>
      <c r="H500" s="22" t="s">
        <v>4121</v>
      </c>
    </row>
    <row r="501" s="77" customFormat="1" customHeight="1" spans="1:8">
      <c r="A501" s="22">
        <v>497</v>
      </c>
      <c r="B501" s="48" t="s">
        <v>4006</v>
      </c>
      <c r="C501" s="48" t="s">
        <v>1922</v>
      </c>
      <c r="D501" s="48">
        <v>5.43</v>
      </c>
      <c r="E501" s="48">
        <v>5.43</v>
      </c>
      <c r="F501" s="27">
        <v>179.53</v>
      </c>
      <c r="G501" s="22">
        <f t="shared" si="7"/>
        <v>974.85</v>
      </c>
      <c r="H501" s="22" t="s">
        <v>4121</v>
      </c>
    </row>
    <row r="502" customHeight="1" spans="1:8">
      <c r="A502" s="22">
        <v>498</v>
      </c>
      <c r="B502" s="48" t="s">
        <v>4137</v>
      </c>
      <c r="C502" s="48" t="s">
        <v>1903</v>
      </c>
      <c r="D502" s="48">
        <v>1.7</v>
      </c>
      <c r="E502" s="48">
        <v>1.7</v>
      </c>
      <c r="F502" s="27">
        <v>179.53</v>
      </c>
      <c r="G502" s="22">
        <f t="shared" si="7"/>
        <v>305.2</v>
      </c>
      <c r="H502" s="22" t="s">
        <v>4121</v>
      </c>
    </row>
    <row r="503" customHeight="1" spans="1:8">
      <c r="A503" s="22">
        <v>499</v>
      </c>
      <c r="B503" s="48" t="s">
        <v>4138</v>
      </c>
      <c r="C503" s="48" t="s">
        <v>1931</v>
      </c>
      <c r="D503" s="48">
        <v>3.79</v>
      </c>
      <c r="E503" s="48">
        <v>3.79</v>
      </c>
      <c r="F503" s="27">
        <v>179.53</v>
      </c>
      <c r="G503" s="22">
        <f t="shared" si="7"/>
        <v>680.42</v>
      </c>
      <c r="H503" s="22" t="s">
        <v>4121</v>
      </c>
    </row>
    <row r="504" customHeight="1" spans="1:8">
      <c r="A504" s="22">
        <v>500</v>
      </c>
      <c r="B504" s="48" t="s">
        <v>4139</v>
      </c>
      <c r="C504" s="48" t="s">
        <v>1935</v>
      </c>
      <c r="D504" s="48">
        <v>5.56</v>
      </c>
      <c r="E504" s="48">
        <v>5.56</v>
      </c>
      <c r="F504" s="27">
        <v>179.53</v>
      </c>
      <c r="G504" s="22">
        <f t="shared" si="7"/>
        <v>998.19</v>
      </c>
      <c r="H504" s="22" t="s">
        <v>4121</v>
      </c>
    </row>
    <row r="505" customHeight="1" spans="1:8">
      <c r="A505" s="22">
        <v>501</v>
      </c>
      <c r="B505" s="48" t="s">
        <v>4140</v>
      </c>
      <c r="C505" s="48" t="s">
        <v>1914</v>
      </c>
      <c r="D505" s="48">
        <v>0.99</v>
      </c>
      <c r="E505" s="48">
        <v>0.99</v>
      </c>
      <c r="F505" s="27">
        <v>179.53</v>
      </c>
      <c r="G505" s="22">
        <f t="shared" si="7"/>
        <v>177.73</v>
      </c>
      <c r="H505" s="22" t="s">
        <v>4121</v>
      </c>
    </row>
    <row r="506" customHeight="1" spans="1:8">
      <c r="A506" s="22">
        <v>502</v>
      </c>
      <c r="B506" s="48" t="s">
        <v>3793</v>
      </c>
      <c r="C506" s="48" t="s">
        <v>1995</v>
      </c>
      <c r="D506" s="48">
        <v>5.18</v>
      </c>
      <c r="E506" s="48">
        <v>5.18</v>
      </c>
      <c r="F506" s="27">
        <v>179.53</v>
      </c>
      <c r="G506" s="22">
        <f t="shared" si="7"/>
        <v>929.97</v>
      </c>
      <c r="H506" s="22" t="s">
        <v>4121</v>
      </c>
    </row>
    <row r="507" customHeight="1" spans="1:8">
      <c r="A507" s="22">
        <v>503</v>
      </c>
      <c r="B507" s="48" t="s">
        <v>4141</v>
      </c>
      <c r="C507" s="48" t="s">
        <v>1866</v>
      </c>
      <c r="D507" s="48">
        <v>3.04</v>
      </c>
      <c r="E507" s="48">
        <v>3.04</v>
      </c>
      <c r="F507" s="27">
        <v>179.53</v>
      </c>
      <c r="G507" s="22">
        <f t="shared" si="7"/>
        <v>545.77</v>
      </c>
      <c r="H507" s="22" t="s">
        <v>4121</v>
      </c>
    </row>
    <row r="508" customHeight="1" spans="1:8">
      <c r="A508" s="22">
        <v>504</v>
      </c>
      <c r="B508" s="48" t="s">
        <v>2283</v>
      </c>
      <c r="C508" s="48" t="s">
        <v>1903</v>
      </c>
      <c r="D508" s="48">
        <v>6.17</v>
      </c>
      <c r="E508" s="48">
        <v>6.17</v>
      </c>
      <c r="F508" s="27">
        <v>179.53</v>
      </c>
      <c r="G508" s="22">
        <f t="shared" si="7"/>
        <v>1107.7</v>
      </c>
      <c r="H508" s="22" t="s">
        <v>4121</v>
      </c>
    </row>
    <row r="509" customHeight="1" spans="1:8">
      <c r="A509" s="22">
        <v>505</v>
      </c>
      <c r="B509" s="48" t="s">
        <v>4142</v>
      </c>
      <c r="C509" s="48" t="s">
        <v>1898</v>
      </c>
      <c r="D509" s="48">
        <v>7.69</v>
      </c>
      <c r="E509" s="48">
        <v>7.69</v>
      </c>
      <c r="F509" s="27">
        <v>179.53</v>
      </c>
      <c r="G509" s="22">
        <f t="shared" si="7"/>
        <v>1380.59</v>
      </c>
      <c r="H509" s="22" t="s">
        <v>4121</v>
      </c>
    </row>
    <row r="510" customHeight="1" spans="1:8">
      <c r="A510" s="22">
        <v>506</v>
      </c>
      <c r="B510" s="48" t="s">
        <v>4068</v>
      </c>
      <c r="C510" s="48" t="s">
        <v>1919</v>
      </c>
      <c r="D510" s="48">
        <v>4.41</v>
      </c>
      <c r="E510" s="48">
        <v>4.41</v>
      </c>
      <c r="F510" s="27">
        <v>179.53</v>
      </c>
      <c r="G510" s="22">
        <f t="shared" si="7"/>
        <v>791.73</v>
      </c>
      <c r="H510" s="22" t="s">
        <v>4121</v>
      </c>
    </row>
    <row r="511" customHeight="1" spans="1:8">
      <c r="A511" s="22">
        <v>507</v>
      </c>
      <c r="B511" s="48" t="s">
        <v>4143</v>
      </c>
      <c r="C511" s="48" t="s">
        <v>1919</v>
      </c>
      <c r="D511" s="48">
        <v>4.82</v>
      </c>
      <c r="E511" s="48">
        <v>4.82</v>
      </c>
      <c r="F511" s="27">
        <v>179.53</v>
      </c>
      <c r="G511" s="22">
        <f t="shared" si="7"/>
        <v>865.33</v>
      </c>
      <c r="H511" s="22" t="s">
        <v>4121</v>
      </c>
    </row>
    <row r="512" customHeight="1" spans="1:8">
      <c r="A512" s="22">
        <v>508</v>
      </c>
      <c r="B512" s="48" t="s">
        <v>4144</v>
      </c>
      <c r="C512" s="48" t="s">
        <v>1968</v>
      </c>
      <c r="D512" s="48">
        <v>10.56</v>
      </c>
      <c r="E512" s="48">
        <v>10.56</v>
      </c>
      <c r="F512" s="27">
        <v>179.53</v>
      </c>
      <c r="G512" s="22">
        <f t="shared" si="7"/>
        <v>1895.84</v>
      </c>
      <c r="H512" s="22" t="s">
        <v>4121</v>
      </c>
    </row>
    <row r="513" customHeight="1" spans="1:8">
      <c r="A513" s="22">
        <v>509</v>
      </c>
      <c r="B513" s="48" t="s">
        <v>4145</v>
      </c>
      <c r="C513" s="48" t="s">
        <v>1903</v>
      </c>
      <c r="D513" s="48">
        <v>5.67</v>
      </c>
      <c r="E513" s="48">
        <v>5.67</v>
      </c>
      <c r="F513" s="27">
        <v>179.53</v>
      </c>
      <c r="G513" s="22">
        <f t="shared" si="7"/>
        <v>1017.94</v>
      </c>
      <c r="H513" s="22" t="s">
        <v>4121</v>
      </c>
    </row>
    <row r="514" customHeight="1" spans="1:8">
      <c r="A514" s="22">
        <v>510</v>
      </c>
      <c r="B514" s="48" t="s">
        <v>4146</v>
      </c>
      <c r="C514" s="48" t="s">
        <v>1903</v>
      </c>
      <c r="D514" s="48">
        <v>2.22</v>
      </c>
      <c r="E514" s="48">
        <v>2.22</v>
      </c>
      <c r="F514" s="27">
        <v>179.53</v>
      </c>
      <c r="G514" s="22">
        <f t="shared" si="7"/>
        <v>398.56</v>
      </c>
      <c r="H514" s="22" t="s">
        <v>4121</v>
      </c>
    </row>
    <row r="515" customHeight="1" spans="1:8">
      <c r="A515" s="22">
        <v>511</v>
      </c>
      <c r="B515" s="48" t="s">
        <v>4147</v>
      </c>
      <c r="C515" s="48" t="s">
        <v>1872</v>
      </c>
      <c r="D515" s="48">
        <v>4.75</v>
      </c>
      <c r="E515" s="48">
        <v>4.75</v>
      </c>
      <c r="F515" s="27">
        <v>179.53</v>
      </c>
      <c r="G515" s="22">
        <f t="shared" si="7"/>
        <v>852.77</v>
      </c>
      <c r="H515" s="22" t="s">
        <v>4121</v>
      </c>
    </row>
    <row r="516" customHeight="1" spans="1:8">
      <c r="A516" s="22">
        <v>512</v>
      </c>
      <c r="B516" s="48" t="s">
        <v>3998</v>
      </c>
      <c r="C516" s="48" t="s">
        <v>1935</v>
      </c>
      <c r="D516" s="48">
        <v>5.22</v>
      </c>
      <c r="E516" s="48">
        <v>5.22</v>
      </c>
      <c r="F516" s="27">
        <v>179.53</v>
      </c>
      <c r="G516" s="22">
        <f t="shared" si="7"/>
        <v>937.15</v>
      </c>
      <c r="H516" s="22" t="s">
        <v>4121</v>
      </c>
    </row>
    <row r="517" customHeight="1" spans="1:8">
      <c r="A517" s="22">
        <v>513</v>
      </c>
      <c r="B517" s="48" t="s">
        <v>4148</v>
      </c>
      <c r="C517" s="48" t="s">
        <v>2264</v>
      </c>
      <c r="D517" s="48">
        <v>1.24</v>
      </c>
      <c r="E517" s="48">
        <v>1.24</v>
      </c>
      <c r="F517" s="27">
        <v>179.53</v>
      </c>
      <c r="G517" s="22">
        <f t="shared" ref="G517:G580" si="8">ROUND(E517*F517,2)</f>
        <v>222.62</v>
      </c>
      <c r="H517" s="22" t="s">
        <v>4121</v>
      </c>
    </row>
    <row r="518" customHeight="1" spans="1:8">
      <c r="A518" s="22">
        <v>514</v>
      </c>
      <c r="B518" s="145" t="s">
        <v>4149</v>
      </c>
      <c r="C518" s="155" t="s">
        <v>1945</v>
      </c>
      <c r="D518" s="145">
        <v>5.68</v>
      </c>
      <c r="E518" s="145">
        <v>5.68</v>
      </c>
      <c r="F518" s="27">
        <v>179.53</v>
      </c>
      <c r="G518" s="22">
        <f t="shared" si="8"/>
        <v>1019.73</v>
      </c>
      <c r="H518" s="22" t="s">
        <v>4121</v>
      </c>
    </row>
    <row r="519" customHeight="1" spans="1:8">
      <c r="A519" s="22">
        <v>515</v>
      </c>
      <c r="B519" s="48" t="s">
        <v>3779</v>
      </c>
      <c r="C519" s="48" t="s">
        <v>2003</v>
      </c>
      <c r="D519" s="48">
        <v>2.76</v>
      </c>
      <c r="E519" s="48">
        <v>2.76</v>
      </c>
      <c r="F519" s="27">
        <v>179.53</v>
      </c>
      <c r="G519" s="22">
        <f t="shared" si="8"/>
        <v>495.5</v>
      </c>
      <c r="H519" s="22" t="s">
        <v>4121</v>
      </c>
    </row>
    <row r="520" customHeight="1" spans="1:8">
      <c r="A520" s="22">
        <v>516</v>
      </c>
      <c r="B520" s="48" t="s">
        <v>4150</v>
      </c>
      <c r="C520" s="48" t="s">
        <v>1896</v>
      </c>
      <c r="D520" s="48">
        <v>3.17</v>
      </c>
      <c r="E520" s="48">
        <v>3.17</v>
      </c>
      <c r="F520" s="27">
        <v>179.53</v>
      </c>
      <c r="G520" s="22">
        <f t="shared" si="8"/>
        <v>569.11</v>
      </c>
      <c r="H520" s="22" t="s">
        <v>4121</v>
      </c>
    </row>
    <row r="521" customHeight="1" spans="1:8">
      <c r="A521" s="22">
        <v>517</v>
      </c>
      <c r="B521" s="48" t="s">
        <v>4047</v>
      </c>
      <c r="C521" s="48" t="s">
        <v>1954</v>
      </c>
      <c r="D521" s="48">
        <v>3.99</v>
      </c>
      <c r="E521" s="48">
        <v>3.99</v>
      </c>
      <c r="F521" s="27">
        <v>179.53</v>
      </c>
      <c r="G521" s="22">
        <f t="shared" si="8"/>
        <v>716.32</v>
      </c>
      <c r="H521" s="22" t="s">
        <v>4121</v>
      </c>
    </row>
    <row r="522" customHeight="1" spans="1:8">
      <c r="A522" s="22">
        <v>518</v>
      </c>
      <c r="B522" s="48" t="s">
        <v>4151</v>
      </c>
      <c r="C522" s="48" t="s">
        <v>2007</v>
      </c>
      <c r="D522" s="48">
        <v>6.36</v>
      </c>
      <c r="E522" s="48">
        <v>6.36</v>
      </c>
      <c r="F522" s="27">
        <v>179.53</v>
      </c>
      <c r="G522" s="22">
        <f t="shared" si="8"/>
        <v>1141.81</v>
      </c>
      <c r="H522" s="22" t="s">
        <v>4121</v>
      </c>
    </row>
    <row r="523" customHeight="1" spans="1:8">
      <c r="A523" s="22">
        <v>519</v>
      </c>
      <c r="B523" s="48" t="s">
        <v>4152</v>
      </c>
      <c r="C523" s="48" t="s">
        <v>1914</v>
      </c>
      <c r="D523" s="48">
        <v>7.05</v>
      </c>
      <c r="E523" s="48">
        <v>7.05</v>
      </c>
      <c r="F523" s="27">
        <v>179.53</v>
      </c>
      <c r="G523" s="22">
        <f t="shared" si="8"/>
        <v>1265.69</v>
      </c>
      <c r="H523" s="22" t="s">
        <v>4121</v>
      </c>
    </row>
    <row r="524" customHeight="1" spans="1:8">
      <c r="A524" s="22">
        <v>520</v>
      </c>
      <c r="B524" s="48" t="s">
        <v>4153</v>
      </c>
      <c r="C524" s="48" t="s">
        <v>1956</v>
      </c>
      <c r="D524" s="48">
        <v>2.08</v>
      </c>
      <c r="E524" s="48">
        <v>2.08</v>
      </c>
      <c r="F524" s="27">
        <v>179.53</v>
      </c>
      <c r="G524" s="22">
        <f t="shared" si="8"/>
        <v>373.42</v>
      </c>
      <c r="H524" s="22" t="s">
        <v>4121</v>
      </c>
    </row>
    <row r="525" s="77" customFormat="1" customHeight="1" spans="1:8">
      <c r="A525" s="22">
        <v>521</v>
      </c>
      <c r="B525" s="48" t="s">
        <v>4154</v>
      </c>
      <c r="C525" s="48" t="s">
        <v>1864</v>
      </c>
      <c r="D525" s="48">
        <v>5.35</v>
      </c>
      <c r="E525" s="48">
        <v>5.35</v>
      </c>
      <c r="F525" s="27">
        <v>179.53</v>
      </c>
      <c r="G525" s="22">
        <f t="shared" si="8"/>
        <v>960.49</v>
      </c>
      <c r="H525" s="22" t="s">
        <v>4121</v>
      </c>
    </row>
    <row r="526" customHeight="1" spans="1:8">
      <c r="A526" s="22">
        <v>522</v>
      </c>
      <c r="B526" s="48" t="s">
        <v>4155</v>
      </c>
      <c r="C526" s="48" t="s">
        <v>1866</v>
      </c>
      <c r="D526" s="48">
        <v>3.1</v>
      </c>
      <c r="E526" s="48">
        <v>3.1</v>
      </c>
      <c r="F526" s="27">
        <v>179.53</v>
      </c>
      <c r="G526" s="22">
        <f t="shared" si="8"/>
        <v>556.54</v>
      </c>
      <c r="H526" s="22" t="s">
        <v>4121</v>
      </c>
    </row>
    <row r="527" customHeight="1" spans="1:8">
      <c r="A527" s="22">
        <v>523</v>
      </c>
      <c r="B527" s="48" t="s">
        <v>4156</v>
      </c>
      <c r="C527" s="48" t="s">
        <v>1995</v>
      </c>
      <c r="D527" s="48">
        <v>3.76</v>
      </c>
      <c r="E527" s="48">
        <v>3.76</v>
      </c>
      <c r="F527" s="27">
        <v>179.53</v>
      </c>
      <c r="G527" s="22">
        <f t="shared" si="8"/>
        <v>675.03</v>
      </c>
      <c r="H527" s="22" t="s">
        <v>4121</v>
      </c>
    </row>
    <row r="528" customHeight="1" spans="1:8">
      <c r="A528" s="22">
        <v>524</v>
      </c>
      <c r="B528" s="48" t="s">
        <v>4157</v>
      </c>
      <c r="C528" s="48" t="s">
        <v>1931</v>
      </c>
      <c r="D528" s="48">
        <v>2.67</v>
      </c>
      <c r="E528" s="48">
        <v>2.67</v>
      </c>
      <c r="F528" s="27">
        <v>179.53</v>
      </c>
      <c r="G528" s="22">
        <f t="shared" si="8"/>
        <v>479.35</v>
      </c>
      <c r="H528" s="22" t="s">
        <v>4121</v>
      </c>
    </row>
    <row r="529" customHeight="1" spans="1:8">
      <c r="A529" s="22">
        <v>525</v>
      </c>
      <c r="B529" s="48" t="s">
        <v>4158</v>
      </c>
      <c r="C529" s="48" t="s">
        <v>1872</v>
      </c>
      <c r="D529" s="48">
        <v>2.34</v>
      </c>
      <c r="E529" s="48">
        <v>2.34</v>
      </c>
      <c r="F529" s="27">
        <v>179.53</v>
      </c>
      <c r="G529" s="22">
        <f t="shared" si="8"/>
        <v>420.1</v>
      </c>
      <c r="H529" s="22" t="s">
        <v>4121</v>
      </c>
    </row>
    <row r="530" customHeight="1" spans="1:8">
      <c r="A530" s="22">
        <v>526</v>
      </c>
      <c r="B530" s="48" t="s">
        <v>4159</v>
      </c>
      <c r="C530" s="48" t="s">
        <v>1883</v>
      </c>
      <c r="D530" s="48">
        <v>3.97</v>
      </c>
      <c r="E530" s="48">
        <v>3.97</v>
      </c>
      <c r="F530" s="27">
        <v>179.53</v>
      </c>
      <c r="G530" s="22">
        <f t="shared" si="8"/>
        <v>712.73</v>
      </c>
      <c r="H530" s="22" t="s">
        <v>4121</v>
      </c>
    </row>
    <row r="531" customHeight="1" spans="1:8">
      <c r="A531" s="22">
        <v>527</v>
      </c>
      <c r="B531" s="48" t="s">
        <v>4003</v>
      </c>
      <c r="C531" s="48" t="s">
        <v>1914</v>
      </c>
      <c r="D531" s="48">
        <v>1.01</v>
      </c>
      <c r="E531" s="48">
        <v>1.01</v>
      </c>
      <c r="F531" s="27">
        <v>179.53</v>
      </c>
      <c r="G531" s="22">
        <f t="shared" si="8"/>
        <v>181.33</v>
      </c>
      <c r="H531" s="22" t="s">
        <v>4121</v>
      </c>
    </row>
    <row r="532" customHeight="1" spans="1:8">
      <c r="A532" s="22">
        <v>528</v>
      </c>
      <c r="B532" s="48" t="s">
        <v>4160</v>
      </c>
      <c r="C532" s="48" t="s">
        <v>1903</v>
      </c>
      <c r="D532" s="48">
        <v>6.23</v>
      </c>
      <c r="E532" s="48">
        <v>6.23</v>
      </c>
      <c r="F532" s="27">
        <v>179.53</v>
      </c>
      <c r="G532" s="22">
        <f t="shared" si="8"/>
        <v>1118.47</v>
      </c>
      <c r="H532" s="22" t="s">
        <v>4121</v>
      </c>
    </row>
    <row r="533" customHeight="1" spans="1:8">
      <c r="A533" s="22">
        <v>529</v>
      </c>
      <c r="B533" s="27" t="s">
        <v>4161</v>
      </c>
      <c r="C533" s="27" t="s">
        <v>1894</v>
      </c>
      <c r="D533" s="27">
        <v>0.7</v>
      </c>
      <c r="E533" s="27">
        <v>0.7</v>
      </c>
      <c r="F533" s="27">
        <v>179.53</v>
      </c>
      <c r="G533" s="22">
        <f t="shared" si="8"/>
        <v>125.67</v>
      </c>
      <c r="H533" s="22" t="s">
        <v>4121</v>
      </c>
    </row>
    <row r="534" customHeight="1" spans="1:8">
      <c r="A534" s="22">
        <v>530</v>
      </c>
      <c r="B534" s="27" t="s">
        <v>4162</v>
      </c>
      <c r="C534" s="21" t="s">
        <v>1890</v>
      </c>
      <c r="D534" s="48">
        <v>1.64</v>
      </c>
      <c r="E534" s="48">
        <v>1.64</v>
      </c>
      <c r="F534" s="27">
        <v>179.53</v>
      </c>
      <c r="G534" s="22">
        <f t="shared" si="8"/>
        <v>294.43</v>
      </c>
      <c r="H534" s="22" t="s">
        <v>4163</v>
      </c>
    </row>
    <row r="535" customHeight="1" spans="1:8">
      <c r="A535" s="22">
        <v>531</v>
      </c>
      <c r="B535" s="27" t="s">
        <v>691</v>
      </c>
      <c r="C535" s="21" t="s">
        <v>1888</v>
      </c>
      <c r="D535" s="48">
        <v>3.01</v>
      </c>
      <c r="E535" s="48">
        <v>3.01</v>
      </c>
      <c r="F535" s="27">
        <v>179.53</v>
      </c>
      <c r="G535" s="22">
        <f t="shared" si="8"/>
        <v>540.39</v>
      </c>
      <c r="H535" s="22" t="s">
        <v>4163</v>
      </c>
    </row>
    <row r="536" customHeight="1" spans="1:8">
      <c r="A536" s="22">
        <v>532</v>
      </c>
      <c r="B536" s="21" t="s">
        <v>4164</v>
      </c>
      <c r="C536" s="21" t="s">
        <v>1866</v>
      </c>
      <c r="D536" s="48">
        <v>2.09</v>
      </c>
      <c r="E536" s="48">
        <v>2.09</v>
      </c>
      <c r="F536" s="27">
        <v>179.53</v>
      </c>
      <c r="G536" s="22">
        <f t="shared" si="8"/>
        <v>375.22</v>
      </c>
      <c r="H536" s="22" t="s">
        <v>4163</v>
      </c>
    </row>
    <row r="537" customHeight="1" spans="1:8">
      <c r="A537" s="22">
        <v>533</v>
      </c>
      <c r="B537" s="21" t="s">
        <v>4165</v>
      </c>
      <c r="C537" s="21" t="s">
        <v>2264</v>
      </c>
      <c r="D537" s="48">
        <v>2.36</v>
      </c>
      <c r="E537" s="48">
        <v>2.36</v>
      </c>
      <c r="F537" s="27">
        <v>179.53</v>
      </c>
      <c r="G537" s="22">
        <f t="shared" si="8"/>
        <v>423.69</v>
      </c>
      <c r="H537" s="22" t="s">
        <v>4163</v>
      </c>
    </row>
    <row r="538" customHeight="1" spans="1:8">
      <c r="A538" s="22">
        <v>534</v>
      </c>
      <c r="B538" s="21" t="s">
        <v>4166</v>
      </c>
      <c r="C538" s="21" t="s">
        <v>1872</v>
      </c>
      <c r="D538" s="48">
        <v>4.83</v>
      </c>
      <c r="E538" s="48">
        <v>4.83</v>
      </c>
      <c r="F538" s="27">
        <v>179.53</v>
      </c>
      <c r="G538" s="22">
        <f t="shared" si="8"/>
        <v>867.13</v>
      </c>
      <c r="H538" s="22" t="s">
        <v>4163</v>
      </c>
    </row>
    <row r="539" customHeight="1" spans="1:8">
      <c r="A539" s="22">
        <v>535</v>
      </c>
      <c r="B539" s="21" t="s">
        <v>4167</v>
      </c>
      <c r="C539" s="21" t="s">
        <v>1935</v>
      </c>
      <c r="D539" s="183">
        <v>4</v>
      </c>
      <c r="E539" s="183">
        <v>4</v>
      </c>
      <c r="F539" s="27">
        <v>179.53</v>
      </c>
      <c r="G539" s="22">
        <f t="shared" si="8"/>
        <v>718.12</v>
      </c>
      <c r="H539" s="22" t="s">
        <v>4163</v>
      </c>
    </row>
    <row r="540" customHeight="1" spans="1:8">
      <c r="A540" s="22">
        <v>536</v>
      </c>
      <c r="B540" s="21" t="s">
        <v>4168</v>
      </c>
      <c r="C540" s="21" t="s">
        <v>1894</v>
      </c>
      <c r="D540" s="48">
        <v>6.66</v>
      </c>
      <c r="E540" s="48">
        <v>6.66</v>
      </c>
      <c r="F540" s="27">
        <v>179.53</v>
      </c>
      <c r="G540" s="22">
        <f t="shared" si="8"/>
        <v>1195.67</v>
      </c>
      <c r="H540" s="22" t="s">
        <v>4163</v>
      </c>
    </row>
    <row r="541" customHeight="1" spans="1:8">
      <c r="A541" s="22">
        <v>537</v>
      </c>
      <c r="B541" s="27" t="s">
        <v>4169</v>
      </c>
      <c r="C541" s="21" t="s">
        <v>4170</v>
      </c>
      <c r="D541" s="48">
        <v>2.54</v>
      </c>
      <c r="E541" s="48">
        <v>2.54</v>
      </c>
      <c r="F541" s="27">
        <v>179.53</v>
      </c>
      <c r="G541" s="22">
        <f t="shared" si="8"/>
        <v>456.01</v>
      </c>
      <c r="H541" s="22" t="s">
        <v>4163</v>
      </c>
    </row>
    <row r="542" ht="21" customHeight="1" spans="1:8">
      <c r="A542" s="22">
        <v>538</v>
      </c>
      <c r="B542" s="21" t="s">
        <v>4171</v>
      </c>
      <c r="C542" s="21" t="s">
        <v>1962</v>
      </c>
      <c r="D542" s="48">
        <v>3.54</v>
      </c>
      <c r="E542" s="48">
        <v>3.54</v>
      </c>
      <c r="F542" s="27">
        <v>179.53</v>
      </c>
      <c r="G542" s="22">
        <f t="shared" si="8"/>
        <v>635.54</v>
      </c>
      <c r="H542" s="22" t="s">
        <v>4163</v>
      </c>
    </row>
    <row r="543" ht="20" customHeight="1" spans="1:8">
      <c r="A543" s="22">
        <v>539</v>
      </c>
      <c r="B543" s="21" t="s">
        <v>4172</v>
      </c>
      <c r="C543" s="21" t="s">
        <v>1883</v>
      </c>
      <c r="D543" s="48">
        <v>5.57</v>
      </c>
      <c r="E543" s="48">
        <v>5.57</v>
      </c>
      <c r="F543" s="27">
        <v>179.53</v>
      </c>
      <c r="G543" s="22">
        <f t="shared" si="8"/>
        <v>999.98</v>
      </c>
      <c r="H543" s="22" t="s">
        <v>4163</v>
      </c>
    </row>
    <row r="544" ht="23" customHeight="1" spans="1:8">
      <c r="A544" s="22">
        <v>540</v>
      </c>
      <c r="B544" s="21" t="s">
        <v>4173</v>
      </c>
      <c r="C544" s="21" t="s">
        <v>1872</v>
      </c>
      <c r="D544" s="48">
        <v>5.37</v>
      </c>
      <c r="E544" s="48">
        <v>5.37</v>
      </c>
      <c r="F544" s="27">
        <v>179.53</v>
      </c>
      <c r="G544" s="22">
        <f t="shared" si="8"/>
        <v>964.08</v>
      </c>
      <c r="H544" s="22" t="s">
        <v>4163</v>
      </c>
    </row>
    <row r="545" customHeight="1" spans="1:8">
      <c r="A545" s="22">
        <v>541</v>
      </c>
      <c r="B545" s="21" t="s">
        <v>4174</v>
      </c>
      <c r="C545" s="21" t="s">
        <v>1945</v>
      </c>
      <c r="D545" s="48">
        <v>4.03</v>
      </c>
      <c r="E545" s="48">
        <v>4.03</v>
      </c>
      <c r="F545" s="27">
        <v>179.53</v>
      </c>
      <c r="G545" s="22">
        <f t="shared" si="8"/>
        <v>723.51</v>
      </c>
      <c r="H545" s="22" t="s">
        <v>4163</v>
      </c>
    </row>
    <row r="546" customHeight="1" spans="1:8">
      <c r="A546" s="22">
        <v>542</v>
      </c>
      <c r="B546" s="21" t="s">
        <v>4175</v>
      </c>
      <c r="C546" s="21" t="s">
        <v>1922</v>
      </c>
      <c r="D546" s="48">
        <v>6.68</v>
      </c>
      <c r="E546" s="48">
        <v>6.68</v>
      </c>
      <c r="F546" s="27">
        <v>179.53</v>
      </c>
      <c r="G546" s="22">
        <f t="shared" si="8"/>
        <v>1199.26</v>
      </c>
      <c r="H546" s="22" t="s">
        <v>4163</v>
      </c>
    </row>
    <row r="547" customHeight="1" spans="1:8">
      <c r="A547" s="22">
        <v>543</v>
      </c>
      <c r="B547" s="21" t="s">
        <v>4176</v>
      </c>
      <c r="C547" s="21" t="s">
        <v>1880</v>
      </c>
      <c r="D547" s="48">
        <v>0.82</v>
      </c>
      <c r="E547" s="48">
        <v>0.82</v>
      </c>
      <c r="F547" s="27">
        <v>179.53</v>
      </c>
      <c r="G547" s="22">
        <f t="shared" si="8"/>
        <v>147.21</v>
      </c>
      <c r="H547" s="22" t="s">
        <v>4163</v>
      </c>
    </row>
    <row r="548" customHeight="1" spans="1:8">
      <c r="A548" s="22">
        <v>544</v>
      </c>
      <c r="B548" s="21" t="s">
        <v>4177</v>
      </c>
      <c r="C548" s="21" t="s">
        <v>1903</v>
      </c>
      <c r="D548" s="48">
        <v>7.74</v>
      </c>
      <c r="E548" s="48">
        <v>7.74</v>
      </c>
      <c r="F548" s="27">
        <v>179.53</v>
      </c>
      <c r="G548" s="22">
        <f t="shared" si="8"/>
        <v>1389.56</v>
      </c>
      <c r="H548" s="22" t="s">
        <v>4163</v>
      </c>
    </row>
    <row r="549" customHeight="1" spans="1:8">
      <c r="A549" s="22">
        <v>545</v>
      </c>
      <c r="B549" s="21" t="s">
        <v>4178</v>
      </c>
      <c r="C549" s="21" t="s">
        <v>1929</v>
      </c>
      <c r="D549" s="48">
        <v>5.88</v>
      </c>
      <c r="E549" s="48">
        <v>5.88</v>
      </c>
      <c r="F549" s="27">
        <v>179.53</v>
      </c>
      <c r="G549" s="22">
        <f t="shared" si="8"/>
        <v>1055.64</v>
      </c>
      <c r="H549" s="22" t="s">
        <v>4163</v>
      </c>
    </row>
    <row r="550" customHeight="1" spans="1:8">
      <c r="A550" s="22">
        <v>546</v>
      </c>
      <c r="B550" s="21" t="s">
        <v>4179</v>
      </c>
      <c r="C550" s="21" t="s">
        <v>1974</v>
      </c>
      <c r="D550" s="48">
        <v>5.01</v>
      </c>
      <c r="E550" s="48">
        <v>5.01</v>
      </c>
      <c r="F550" s="27">
        <v>179.53</v>
      </c>
      <c r="G550" s="22">
        <f t="shared" si="8"/>
        <v>899.45</v>
      </c>
      <c r="H550" s="22" t="s">
        <v>4163</v>
      </c>
    </row>
    <row r="551" customHeight="1" spans="1:8">
      <c r="A551" s="22">
        <v>547</v>
      </c>
      <c r="B551" s="27" t="s">
        <v>4159</v>
      </c>
      <c r="C551" s="21" t="s">
        <v>1888</v>
      </c>
      <c r="D551" s="48">
        <v>1.76</v>
      </c>
      <c r="E551" s="48">
        <v>1.76</v>
      </c>
      <c r="F551" s="27">
        <v>179.53</v>
      </c>
      <c r="G551" s="22">
        <f t="shared" si="8"/>
        <v>315.97</v>
      </c>
      <c r="H551" s="22" t="s">
        <v>4163</v>
      </c>
    </row>
    <row r="552" customHeight="1" spans="1:8">
      <c r="A552" s="22">
        <v>548</v>
      </c>
      <c r="B552" s="27" t="s">
        <v>711</v>
      </c>
      <c r="C552" s="21" t="s">
        <v>1864</v>
      </c>
      <c r="D552" s="48">
        <v>1.46</v>
      </c>
      <c r="E552" s="48">
        <v>1.46</v>
      </c>
      <c r="F552" s="27">
        <v>179.53</v>
      </c>
      <c r="G552" s="22">
        <f t="shared" si="8"/>
        <v>262.11</v>
      </c>
      <c r="H552" s="22" t="s">
        <v>4163</v>
      </c>
    </row>
    <row r="553" customHeight="1" spans="1:8">
      <c r="A553" s="22">
        <v>549</v>
      </c>
      <c r="B553" s="27" t="s">
        <v>3938</v>
      </c>
      <c r="C553" s="21" t="s">
        <v>2441</v>
      </c>
      <c r="D553" s="48">
        <v>2.62</v>
      </c>
      <c r="E553" s="48">
        <v>2.62</v>
      </c>
      <c r="F553" s="27">
        <v>179.53</v>
      </c>
      <c r="G553" s="22">
        <f t="shared" si="8"/>
        <v>470.37</v>
      </c>
      <c r="H553" s="22" t="s">
        <v>4163</v>
      </c>
    </row>
    <row r="554" customHeight="1" spans="1:8">
      <c r="A554" s="22">
        <v>550</v>
      </c>
      <c r="B554" s="27" t="s">
        <v>4180</v>
      </c>
      <c r="C554" s="21" t="s">
        <v>1864</v>
      </c>
      <c r="D554" s="48">
        <v>3.28</v>
      </c>
      <c r="E554" s="48">
        <v>3.28</v>
      </c>
      <c r="F554" s="27">
        <v>179.53</v>
      </c>
      <c r="G554" s="22">
        <f t="shared" si="8"/>
        <v>588.86</v>
      </c>
      <c r="H554" s="22" t="s">
        <v>4163</v>
      </c>
    </row>
    <row r="555" customHeight="1" spans="1:8">
      <c r="A555" s="22">
        <v>551</v>
      </c>
      <c r="B555" s="27" t="s">
        <v>2985</v>
      </c>
      <c r="C555" s="21" t="s">
        <v>1898</v>
      </c>
      <c r="D555" s="48">
        <v>6.25</v>
      </c>
      <c r="E555" s="48">
        <v>6.25</v>
      </c>
      <c r="F555" s="27">
        <v>179.53</v>
      </c>
      <c r="G555" s="22">
        <f t="shared" si="8"/>
        <v>1122.06</v>
      </c>
      <c r="H555" s="22" t="s">
        <v>4163</v>
      </c>
    </row>
    <row r="556" customHeight="1" spans="1:8">
      <c r="A556" s="22">
        <v>552</v>
      </c>
      <c r="B556" s="27" t="s">
        <v>4181</v>
      </c>
      <c r="C556" s="21" t="s">
        <v>1914</v>
      </c>
      <c r="D556" s="48">
        <v>3.65</v>
      </c>
      <c r="E556" s="48">
        <v>3.65</v>
      </c>
      <c r="F556" s="27">
        <v>179.53</v>
      </c>
      <c r="G556" s="22">
        <f t="shared" si="8"/>
        <v>655.28</v>
      </c>
      <c r="H556" s="22" t="s">
        <v>4163</v>
      </c>
    </row>
    <row r="557" customHeight="1" spans="1:8">
      <c r="A557" s="22">
        <v>553</v>
      </c>
      <c r="B557" s="27" t="s">
        <v>3910</v>
      </c>
      <c r="C557" s="21" t="s">
        <v>1880</v>
      </c>
      <c r="D557" s="48">
        <v>7.98</v>
      </c>
      <c r="E557" s="48">
        <v>7.98</v>
      </c>
      <c r="F557" s="27">
        <v>179.53</v>
      </c>
      <c r="G557" s="22">
        <f t="shared" si="8"/>
        <v>1432.65</v>
      </c>
      <c r="H557" s="22" t="s">
        <v>4163</v>
      </c>
    </row>
    <row r="558" customHeight="1" spans="1:8">
      <c r="A558" s="22">
        <v>554</v>
      </c>
      <c r="B558" s="27" t="s">
        <v>4027</v>
      </c>
      <c r="C558" s="21" t="s">
        <v>1914</v>
      </c>
      <c r="D558" s="48">
        <v>4.32</v>
      </c>
      <c r="E558" s="48">
        <v>4.32</v>
      </c>
      <c r="F558" s="27">
        <v>179.53</v>
      </c>
      <c r="G558" s="22">
        <f t="shared" si="8"/>
        <v>775.57</v>
      </c>
      <c r="H558" s="22" t="s">
        <v>4163</v>
      </c>
    </row>
    <row r="559" customHeight="1" spans="1:8">
      <c r="A559" s="22">
        <v>555</v>
      </c>
      <c r="B559" s="27" t="s">
        <v>4182</v>
      </c>
      <c r="C559" s="21" t="s">
        <v>1888</v>
      </c>
      <c r="D559" s="48">
        <v>3.14</v>
      </c>
      <c r="E559" s="48">
        <v>3.14</v>
      </c>
      <c r="F559" s="27">
        <v>179.53</v>
      </c>
      <c r="G559" s="22">
        <f t="shared" si="8"/>
        <v>563.72</v>
      </c>
      <c r="H559" s="22" t="s">
        <v>4163</v>
      </c>
    </row>
    <row r="560" customHeight="1" spans="1:8">
      <c r="A560" s="22">
        <v>556</v>
      </c>
      <c r="B560" s="21" t="s">
        <v>4183</v>
      </c>
      <c r="C560" s="21" t="s">
        <v>1914</v>
      </c>
      <c r="D560" s="48">
        <v>6.41</v>
      </c>
      <c r="E560" s="48">
        <v>6.41</v>
      </c>
      <c r="F560" s="27">
        <v>179.53</v>
      </c>
      <c r="G560" s="22">
        <f t="shared" si="8"/>
        <v>1150.79</v>
      </c>
      <c r="H560" s="22" t="s">
        <v>4163</v>
      </c>
    </row>
    <row r="561" customHeight="1" spans="1:8">
      <c r="A561" s="22">
        <v>557</v>
      </c>
      <c r="B561" s="27" t="s">
        <v>4184</v>
      </c>
      <c r="C561" s="21" t="s">
        <v>1968</v>
      </c>
      <c r="D561" s="48">
        <v>5.77</v>
      </c>
      <c r="E561" s="48">
        <v>5.77</v>
      </c>
      <c r="F561" s="27">
        <v>179.53</v>
      </c>
      <c r="G561" s="22">
        <f t="shared" si="8"/>
        <v>1035.89</v>
      </c>
      <c r="H561" s="22" t="s">
        <v>4163</v>
      </c>
    </row>
    <row r="562" customHeight="1" spans="1:8">
      <c r="A562" s="22">
        <v>558</v>
      </c>
      <c r="B562" s="27" t="s">
        <v>4185</v>
      </c>
      <c r="C562" s="21" t="s">
        <v>1968</v>
      </c>
      <c r="D562" s="48">
        <v>0.83</v>
      </c>
      <c r="E562" s="48">
        <v>0.83</v>
      </c>
      <c r="F562" s="27">
        <v>179.53</v>
      </c>
      <c r="G562" s="22">
        <f t="shared" si="8"/>
        <v>149.01</v>
      </c>
      <c r="H562" s="22" t="s">
        <v>4163</v>
      </c>
    </row>
    <row r="563" customHeight="1" spans="1:8">
      <c r="A563" s="22">
        <v>559</v>
      </c>
      <c r="B563" s="37" t="s">
        <v>4186</v>
      </c>
      <c r="C563" s="99" t="s">
        <v>2737</v>
      </c>
      <c r="D563" s="145">
        <v>6.14</v>
      </c>
      <c r="E563" s="145">
        <v>6.14</v>
      </c>
      <c r="F563" s="27">
        <v>179.53</v>
      </c>
      <c r="G563" s="22">
        <f t="shared" si="8"/>
        <v>1102.31</v>
      </c>
      <c r="H563" s="22" t="s">
        <v>4163</v>
      </c>
    </row>
    <row r="564" customHeight="1" spans="1:8">
      <c r="A564" s="22">
        <v>560</v>
      </c>
      <c r="B564" s="21" t="s">
        <v>4187</v>
      </c>
      <c r="C564" s="21" t="s">
        <v>1876</v>
      </c>
      <c r="D564" s="48">
        <v>1.23</v>
      </c>
      <c r="E564" s="48">
        <v>1.23</v>
      </c>
      <c r="F564" s="27">
        <v>179.53</v>
      </c>
      <c r="G564" s="22">
        <f t="shared" si="8"/>
        <v>220.82</v>
      </c>
      <c r="H564" s="22" t="s">
        <v>4163</v>
      </c>
    </row>
    <row r="565" customHeight="1" spans="1:8">
      <c r="A565" s="22">
        <v>561</v>
      </c>
      <c r="B565" s="21" t="s">
        <v>4188</v>
      </c>
      <c r="C565" s="21" t="s">
        <v>1929</v>
      </c>
      <c r="D565" s="48">
        <v>4.21</v>
      </c>
      <c r="E565" s="48">
        <v>4.21</v>
      </c>
      <c r="F565" s="27">
        <v>179.53</v>
      </c>
      <c r="G565" s="22">
        <f t="shared" si="8"/>
        <v>755.82</v>
      </c>
      <c r="H565" s="22" t="s">
        <v>4163</v>
      </c>
    </row>
    <row r="566" customHeight="1" spans="1:8">
      <c r="A566" s="22">
        <v>562</v>
      </c>
      <c r="B566" s="21" t="s">
        <v>4189</v>
      </c>
      <c r="C566" s="21" t="s">
        <v>1914</v>
      </c>
      <c r="D566" s="48">
        <v>4.03</v>
      </c>
      <c r="E566" s="48">
        <v>4.03</v>
      </c>
      <c r="F566" s="27">
        <v>179.53</v>
      </c>
      <c r="G566" s="22">
        <f t="shared" si="8"/>
        <v>723.51</v>
      </c>
      <c r="H566" s="22" t="s">
        <v>4163</v>
      </c>
    </row>
    <row r="567" customHeight="1" spans="1:8">
      <c r="A567" s="22">
        <v>563</v>
      </c>
      <c r="B567" s="21" t="s">
        <v>4190</v>
      </c>
      <c r="C567" s="21" t="s">
        <v>1866</v>
      </c>
      <c r="D567" s="48">
        <v>7.22</v>
      </c>
      <c r="E567" s="48">
        <v>7.22</v>
      </c>
      <c r="F567" s="27">
        <v>179.53</v>
      </c>
      <c r="G567" s="22">
        <f t="shared" si="8"/>
        <v>1296.21</v>
      </c>
      <c r="H567" s="22" t="s">
        <v>4163</v>
      </c>
    </row>
    <row r="568" customHeight="1" spans="1:8">
      <c r="A568" s="22">
        <v>564</v>
      </c>
      <c r="B568" s="21" t="s">
        <v>4191</v>
      </c>
      <c r="C568" s="21" t="s">
        <v>1868</v>
      </c>
      <c r="D568" s="48">
        <v>4.91</v>
      </c>
      <c r="E568" s="48">
        <v>4.91</v>
      </c>
      <c r="F568" s="27">
        <v>179.53</v>
      </c>
      <c r="G568" s="22">
        <f t="shared" si="8"/>
        <v>881.49</v>
      </c>
      <c r="H568" s="22" t="s">
        <v>4163</v>
      </c>
    </row>
    <row r="569" customHeight="1" spans="1:8">
      <c r="A569" s="22">
        <v>565</v>
      </c>
      <c r="B569" s="21" t="s">
        <v>3978</v>
      </c>
      <c r="C569" s="21" t="s">
        <v>1986</v>
      </c>
      <c r="D569" s="48">
        <v>5.08</v>
      </c>
      <c r="E569" s="48">
        <v>5.08</v>
      </c>
      <c r="F569" s="27">
        <v>179.53</v>
      </c>
      <c r="G569" s="22">
        <f t="shared" si="8"/>
        <v>912.01</v>
      </c>
      <c r="H569" s="22" t="s">
        <v>4163</v>
      </c>
    </row>
    <row r="570" s="77" customFormat="1" customHeight="1" spans="1:8">
      <c r="A570" s="22">
        <v>566</v>
      </c>
      <c r="B570" s="21" t="s">
        <v>4192</v>
      </c>
      <c r="C570" s="21" t="s">
        <v>3451</v>
      </c>
      <c r="D570" s="48">
        <v>2.08</v>
      </c>
      <c r="E570" s="48">
        <v>2.08</v>
      </c>
      <c r="F570" s="27">
        <v>179.53</v>
      </c>
      <c r="G570" s="22">
        <f t="shared" si="8"/>
        <v>373.42</v>
      </c>
      <c r="H570" s="22" t="s">
        <v>4163</v>
      </c>
    </row>
    <row r="571" customHeight="1" spans="1:8">
      <c r="A571" s="22">
        <v>567</v>
      </c>
      <c r="B571" s="27" t="s">
        <v>4193</v>
      </c>
      <c r="C571" s="27" t="s">
        <v>1898</v>
      </c>
      <c r="D571" s="27">
        <v>1.11</v>
      </c>
      <c r="E571" s="27">
        <v>1.11</v>
      </c>
      <c r="F571" s="27">
        <v>179.53</v>
      </c>
      <c r="G571" s="22">
        <f t="shared" si="8"/>
        <v>199.28</v>
      </c>
      <c r="H571" s="22" t="s">
        <v>4194</v>
      </c>
    </row>
    <row r="572" customHeight="1" spans="1:8">
      <c r="A572" s="22">
        <v>568</v>
      </c>
      <c r="B572" s="27" t="s">
        <v>1869</v>
      </c>
      <c r="C572" s="27" t="s">
        <v>1870</v>
      </c>
      <c r="D572" s="27">
        <v>3.56</v>
      </c>
      <c r="E572" s="27">
        <v>3.56</v>
      </c>
      <c r="F572" s="27">
        <v>179.53</v>
      </c>
      <c r="G572" s="22">
        <f t="shared" si="8"/>
        <v>639.13</v>
      </c>
      <c r="H572" s="22" t="s">
        <v>4194</v>
      </c>
    </row>
    <row r="573" customHeight="1" spans="1:8">
      <c r="A573" s="22">
        <v>569</v>
      </c>
      <c r="B573" s="27" t="s">
        <v>4195</v>
      </c>
      <c r="C573" s="27" t="s">
        <v>1857</v>
      </c>
      <c r="D573" s="27">
        <v>4.86</v>
      </c>
      <c r="E573" s="27">
        <v>4.86</v>
      </c>
      <c r="F573" s="27">
        <v>179.53</v>
      </c>
      <c r="G573" s="22">
        <f t="shared" si="8"/>
        <v>872.52</v>
      </c>
      <c r="H573" s="22" t="s">
        <v>4194</v>
      </c>
    </row>
    <row r="574" customHeight="1" spans="1:8">
      <c r="A574" s="22">
        <v>570</v>
      </c>
      <c r="B574" s="27" t="s">
        <v>4196</v>
      </c>
      <c r="C574" s="27" t="s">
        <v>1995</v>
      </c>
      <c r="D574" s="27">
        <v>6.79</v>
      </c>
      <c r="E574" s="27">
        <v>6.79</v>
      </c>
      <c r="F574" s="27">
        <v>179.53</v>
      </c>
      <c r="G574" s="22">
        <f t="shared" si="8"/>
        <v>1219.01</v>
      </c>
      <c r="H574" s="22" t="s">
        <v>4194</v>
      </c>
    </row>
    <row r="575" customHeight="1" spans="1:8">
      <c r="A575" s="22">
        <v>571</v>
      </c>
      <c r="B575" s="27" t="s">
        <v>4197</v>
      </c>
      <c r="C575" s="27" t="s">
        <v>1939</v>
      </c>
      <c r="D575" s="27">
        <v>3.54</v>
      </c>
      <c r="E575" s="27">
        <v>3.54</v>
      </c>
      <c r="F575" s="27">
        <v>179.53</v>
      </c>
      <c r="G575" s="22">
        <f t="shared" si="8"/>
        <v>635.54</v>
      </c>
      <c r="H575" s="22" t="s">
        <v>4194</v>
      </c>
    </row>
    <row r="576" customHeight="1" spans="1:8">
      <c r="A576" s="22">
        <v>572</v>
      </c>
      <c r="B576" s="27" t="s">
        <v>4198</v>
      </c>
      <c r="C576" s="27" t="s">
        <v>3727</v>
      </c>
      <c r="D576" s="27">
        <v>5.19</v>
      </c>
      <c r="E576" s="27">
        <v>5.19</v>
      </c>
      <c r="F576" s="27">
        <v>179.53</v>
      </c>
      <c r="G576" s="22">
        <f t="shared" si="8"/>
        <v>931.76</v>
      </c>
      <c r="H576" s="22" t="s">
        <v>4194</v>
      </c>
    </row>
    <row r="577" customHeight="1" spans="1:8">
      <c r="A577" s="22">
        <v>573</v>
      </c>
      <c r="B577" s="27" t="s">
        <v>4199</v>
      </c>
      <c r="C577" s="27" t="s">
        <v>1929</v>
      </c>
      <c r="D577" s="27">
        <v>1.62</v>
      </c>
      <c r="E577" s="27">
        <v>1.62</v>
      </c>
      <c r="F577" s="27">
        <v>179.53</v>
      </c>
      <c r="G577" s="22">
        <f t="shared" si="8"/>
        <v>290.84</v>
      </c>
      <c r="H577" s="22" t="s">
        <v>4194</v>
      </c>
    </row>
    <row r="578" customHeight="1" spans="1:8">
      <c r="A578" s="22">
        <v>574</v>
      </c>
      <c r="B578" s="27" t="s">
        <v>4200</v>
      </c>
      <c r="C578" s="27" t="s">
        <v>2011</v>
      </c>
      <c r="D578" s="27">
        <v>2.95</v>
      </c>
      <c r="E578" s="27">
        <v>2.95</v>
      </c>
      <c r="F578" s="27">
        <v>179.53</v>
      </c>
      <c r="G578" s="22">
        <f t="shared" si="8"/>
        <v>529.61</v>
      </c>
      <c r="H578" s="22" t="s">
        <v>4194</v>
      </c>
    </row>
    <row r="579" customHeight="1" spans="1:8">
      <c r="A579" s="22">
        <v>575</v>
      </c>
      <c r="B579" s="37" t="s">
        <v>4201</v>
      </c>
      <c r="C579" s="38" t="s">
        <v>1903</v>
      </c>
      <c r="D579" s="37">
        <v>5.91</v>
      </c>
      <c r="E579" s="37">
        <v>5.91</v>
      </c>
      <c r="F579" s="27">
        <v>179.53</v>
      </c>
      <c r="G579" s="22">
        <f t="shared" si="8"/>
        <v>1061.02</v>
      </c>
      <c r="H579" s="22" t="s">
        <v>4194</v>
      </c>
    </row>
    <row r="580" customHeight="1" spans="1:8">
      <c r="A580" s="22">
        <v>576</v>
      </c>
      <c r="B580" s="27" t="s">
        <v>4202</v>
      </c>
      <c r="C580" s="27" t="s">
        <v>2174</v>
      </c>
      <c r="D580" s="27">
        <v>2.5</v>
      </c>
      <c r="E580" s="27">
        <v>2.5</v>
      </c>
      <c r="F580" s="27">
        <v>179.53</v>
      </c>
      <c r="G580" s="22">
        <f t="shared" si="8"/>
        <v>448.83</v>
      </c>
      <c r="H580" s="22" t="s">
        <v>4194</v>
      </c>
    </row>
    <row r="581" customHeight="1" spans="1:8">
      <c r="A581" s="22">
        <v>577</v>
      </c>
      <c r="B581" s="27" t="s">
        <v>4203</v>
      </c>
      <c r="C581" s="27" t="s">
        <v>1896</v>
      </c>
      <c r="D581" s="27">
        <v>6.09</v>
      </c>
      <c r="E581" s="27">
        <v>6.09</v>
      </c>
      <c r="F581" s="27">
        <v>179.53</v>
      </c>
      <c r="G581" s="22">
        <f t="shared" ref="G581:G644" si="9">ROUND(E581*F581,2)</f>
        <v>1093.34</v>
      </c>
      <c r="H581" s="22" t="s">
        <v>4194</v>
      </c>
    </row>
    <row r="582" customHeight="1" spans="1:8">
      <c r="A582" s="22">
        <v>578</v>
      </c>
      <c r="B582" s="27" t="s">
        <v>4204</v>
      </c>
      <c r="C582" s="27" t="s">
        <v>1894</v>
      </c>
      <c r="D582" s="27">
        <v>0.99</v>
      </c>
      <c r="E582" s="27">
        <v>0.99</v>
      </c>
      <c r="F582" s="27">
        <v>179.53</v>
      </c>
      <c r="G582" s="22">
        <f t="shared" si="9"/>
        <v>177.73</v>
      </c>
      <c r="H582" s="22" t="s">
        <v>4194</v>
      </c>
    </row>
    <row r="583" customHeight="1" spans="1:8">
      <c r="A583" s="22">
        <v>579</v>
      </c>
      <c r="B583" s="27" t="s">
        <v>4205</v>
      </c>
      <c r="C583" s="27" t="s">
        <v>1939</v>
      </c>
      <c r="D583" s="27">
        <v>7.39</v>
      </c>
      <c r="E583" s="27">
        <v>7.39</v>
      </c>
      <c r="F583" s="27">
        <v>179.53</v>
      </c>
      <c r="G583" s="22">
        <f t="shared" si="9"/>
        <v>1326.73</v>
      </c>
      <c r="H583" s="22" t="s">
        <v>4194</v>
      </c>
    </row>
    <row r="584" customHeight="1" spans="1:8">
      <c r="A584" s="22">
        <v>580</v>
      </c>
      <c r="B584" s="27" t="s">
        <v>3893</v>
      </c>
      <c r="C584" s="27" t="s">
        <v>2007</v>
      </c>
      <c r="D584" s="27">
        <v>2.25</v>
      </c>
      <c r="E584" s="27">
        <v>2.25</v>
      </c>
      <c r="F584" s="27">
        <v>179.53</v>
      </c>
      <c r="G584" s="22">
        <f t="shared" si="9"/>
        <v>403.94</v>
      </c>
      <c r="H584" s="22" t="s">
        <v>4194</v>
      </c>
    </row>
    <row r="585" customHeight="1" spans="1:8">
      <c r="A585" s="22">
        <v>581</v>
      </c>
      <c r="B585" s="27" t="s">
        <v>4206</v>
      </c>
      <c r="C585" s="27" t="s">
        <v>2264</v>
      </c>
      <c r="D585" s="27">
        <v>4.33</v>
      </c>
      <c r="E585" s="27">
        <v>4.33</v>
      </c>
      <c r="F585" s="27">
        <v>179.53</v>
      </c>
      <c r="G585" s="22">
        <f t="shared" si="9"/>
        <v>777.36</v>
      </c>
      <c r="H585" s="22" t="s">
        <v>4194</v>
      </c>
    </row>
    <row r="586" customHeight="1" spans="1:8">
      <c r="A586" s="22">
        <v>582</v>
      </c>
      <c r="B586" s="27" t="s">
        <v>4207</v>
      </c>
      <c r="C586" s="27" t="s">
        <v>1933</v>
      </c>
      <c r="D586" s="27">
        <v>6.82</v>
      </c>
      <c r="E586" s="27">
        <v>6.82</v>
      </c>
      <c r="F586" s="27">
        <v>179.53</v>
      </c>
      <c r="G586" s="22">
        <f t="shared" si="9"/>
        <v>1224.39</v>
      </c>
      <c r="H586" s="22" t="s">
        <v>4194</v>
      </c>
    </row>
    <row r="587" customHeight="1" spans="1:8">
      <c r="A587" s="22">
        <v>583</v>
      </c>
      <c r="B587" s="27" t="s">
        <v>4208</v>
      </c>
      <c r="C587" s="27" t="s">
        <v>1922</v>
      </c>
      <c r="D587" s="27">
        <v>6.09</v>
      </c>
      <c r="E587" s="27">
        <v>6.09</v>
      </c>
      <c r="F587" s="27">
        <v>179.53</v>
      </c>
      <c r="G587" s="22">
        <f t="shared" si="9"/>
        <v>1093.34</v>
      </c>
      <c r="H587" s="22" t="s">
        <v>4194</v>
      </c>
    </row>
    <row r="588" customHeight="1" spans="1:8">
      <c r="A588" s="22">
        <v>584</v>
      </c>
      <c r="B588" s="27" t="s">
        <v>4209</v>
      </c>
      <c r="C588" s="27" t="s">
        <v>1945</v>
      </c>
      <c r="D588" s="27">
        <v>5.56</v>
      </c>
      <c r="E588" s="27">
        <v>5.56</v>
      </c>
      <c r="F588" s="27">
        <v>179.53</v>
      </c>
      <c r="G588" s="22">
        <f t="shared" si="9"/>
        <v>998.19</v>
      </c>
      <c r="H588" s="22" t="s">
        <v>4194</v>
      </c>
    </row>
    <row r="589" customHeight="1" spans="1:8">
      <c r="A589" s="22">
        <v>585</v>
      </c>
      <c r="B589" s="27" t="s">
        <v>4210</v>
      </c>
      <c r="C589" s="27" t="s">
        <v>1922</v>
      </c>
      <c r="D589" s="27">
        <v>5.66</v>
      </c>
      <c r="E589" s="27">
        <v>5.66</v>
      </c>
      <c r="F589" s="27">
        <v>179.53</v>
      </c>
      <c r="G589" s="22">
        <f t="shared" si="9"/>
        <v>1016.14</v>
      </c>
      <c r="H589" s="22" t="s">
        <v>4194</v>
      </c>
    </row>
    <row r="590" customHeight="1" spans="1:8">
      <c r="A590" s="22">
        <v>586</v>
      </c>
      <c r="B590" s="27" t="s">
        <v>4211</v>
      </c>
      <c r="C590" s="27" t="s">
        <v>1922</v>
      </c>
      <c r="D590" s="27">
        <v>2.95</v>
      </c>
      <c r="E590" s="27">
        <v>2.95</v>
      </c>
      <c r="F590" s="27">
        <v>179.53</v>
      </c>
      <c r="G590" s="22">
        <f t="shared" si="9"/>
        <v>529.61</v>
      </c>
      <c r="H590" s="22" t="s">
        <v>4194</v>
      </c>
    </row>
    <row r="591" customHeight="1" spans="1:8">
      <c r="A591" s="22">
        <v>587</v>
      </c>
      <c r="B591" s="27" t="s">
        <v>4212</v>
      </c>
      <c r="C591" s="27" t="s">
        <v>1890</v>
      </c>
      <c r="D591" s="27">
        <v>4.95</v>
      </c>
      <c r="E591" s="27">
        <v>4.95</v>
      </c>
      <c r="F591" s="27">
        <v>179.53</v>
      </c>
      <c r="G591" s="22">
        <f t="shared" si="9"/>
        <v>888.67</v>
      </c>
      <c r="H591" s="22" t="s">
        <v>4194</v>
      </c>
    </row>
    <row r="592" customHeight="1" spans="1:8">
      <c r="A592" s="22">
        <v>588</v>
      </c>
      <c r="B592" s="27" t="s">
        <v>4213</v>
      </c>
      <c r="C592" s="27" t="s">
        <v>1903</v>
      </c>
      <c r="D592" s="27">
        <v>3.07</v>
      </c>
      <c r="E592" s="27">
        <v>3.07</v>
      </c>
      <c r="F592" s="27">
        <v>179.53</v>
      </c>
      <c r="G592" s="22">
        <f t="shared" si="9"/>
        <v>551.16</v>
      </c>
      <c r="H592" s="22" t="s">
        <v>4194</v>
      </c>
    </row>
    <row r="593" customHeight="1" spans="1:8">
      <c r="A593" s="22">
        <v>589</v>
      </c>
      <c r="B593" s="27" t="s">
        <v>4214</v>
      </c>
      <c r="C593" s="27" t="s">
        <v>1894</v>
      </c>
      <c r="D593" s="27">
        <v>6.34</v>
      </c>
      <c r="E593" s="27">
        <v>6.34</v>
      </c>
      <c r="F593" s="27">
        <v>179.53</v>
      </c>
      <c r="G593" s="22">
        <f t="shared" si="9"/>
        <v>1138.22</v>
      </c>
      <c r="H593" s="22" t="s">
        <v>4194</v>
      </c>
    </row>
    <row r="594" customHeight="1" spans="1:8">
      <c r="A594" s="22">
        <v>590</v>
      </c>
      <c r="B594" s="27" t="s">
        <v>4215</v>
      </c>
      <c r="C594" s="27" t="s">
        <v>1864</v>
      </c>
      <c r="D594" s="27">
        <v>1.16</v>
      </c>
      <c r="E594" s="27">
        <v>1.16</v>
      </c>
      <c r="F594" s="27">
        <v>179.53</v>
      </c>
      <c r="G594" s="22">
        <f t="shared" si="9"/>
        <v>208.25</v>
      </c>
      <c r="H594" s="22" t="s">
        <v>4194</v>
      </c>
    </row>
    <row r="595" customHeight="1" spans="1:8">
      <c r="A595" s="22">
        <v>591</v>
      </c>
      <c r="B595" s="27" t="s">
        <v>4216</v>
      </c>
      <c r="C595" s="27" t="s">
        <v>1864</v>
      </c>
      <c r="D595" s="27">
        <v>4.79</v>
      </c>
      <c r="E595" s="27">
        <v>4.79</v>
      </c>
      <c r="F595" s="27">
        <v>179.53</v>
      </c>
      <c r="G595" s="22">
        <f t="shared" si="9"/>
        <v>859.95</v>
      </c>
      <c r="H595" s="22" t="s">
        <v>4194</v>
      </c>
    </row>
    <row r="596" customHeight="1" spans="1:8">
      <c r="A596" s="22">
        <v>592</v>
      </c>
      <c r="B596" s="27" t="s">
        <v>4217</v>
      </c>
      <c r="C596" s="27" t="s">
        <v>1919</v>
      </c>
      <c r="D596" s="27">
        <v>4.45</v>
      </c>
      <c r="E596" s="27">
        <v>4.45</v>
      </c>
      <c r="F596" s="27">
        <v>179.53</v>
      </c>
      <c r="G596" s="22">
        <f t="shared" si="9"/>
        <v>798.91</v>
      </c>
      <c r="H596" s="22" t="s">
        <v>4194</v>
      </c>
    </row>
    <row r="597" customHeight="1" spans="1:8">
      <c r="A597" s="22">
        <v>593</v>
      </c>
      <c r="B597" s="27" t="s">
        <v>4218</v>
      </c>
      <c r="C597" s="27" t="s">
        <v>1903</v>
      </c>
      <c r="D597" s="27">
        <v>2.57</v>
      </c>
      <c r="E597" s="27">
        <v>2.57</v>
      </c>
      <c r="F597" s="27">
        <v>179.53</v>
      </c>
      <c r="G597" s="22">
        <f t="shared" si="9"/>
        <v>461.39</v>
      </c>
      <c r="H597" s="22" t="s">
        <v>4194</v>
      </c>
    </row>
    <row r="598" customHeight="1" spans="1:8">
      <c r="A598" s="22">
        <v>594</v>
      </c>
      <c r="B598" s="27" t="s">
        <v>4219</v>
      </c>
      <c r="C598" s="27" t="s">
        <v>1894</v>
      </c>
      <c r="D598" s="27">
        <v>4.56</v>
      </c>
      <c r="E598" s="27">
        <v>4.56</v>
      </c>
      <c r="F598" s="27">
        <v>179.53</v>
      </c>
      <c r="G598" s="22">
        <f t="shared" si="9"/>
        <v>818.66</v>
      </c>
      <c r="H598" s="22" t="s">
        <v>4194</v>
      </c>
    </row>
    <row r="599" customHeight="1" spans="1:8">
      <c r="A599" s="22">
        <v>595</v>
      </c>
      <c r="B599" s="27" t="s">
        <v>4220</v>
      </c>
      <c r="C599" s="27" t="s">
        <v>1962</v>
      </c>
      <c r="D599" s="27">
        <v>4.83</v>
      </c>
      <c r="E599" s="27">
        <v>4.83</v>
      </c>
      <c r="F599" s="27">
        <v>179.53</v>
      </c>
      <c r="G599" s="22">
        <f t="shared" si="9"/>
        <v>867.13</v>
      </c>
      <c r="H599" s="22" t="s">
        <v>4194</v>
      </c>
    </row>
    <row r="600" customHeight="1" spans="1:8">
      <c r="A600" s="22">
        <v>596</v>
      </c>
      <c r="B600" s="27" t="s">
        <v>4221</v>
      </c>
      <c r="C600" s="27" t="s">
        <v>2087</v>
      </c>
      <c r="D600" s="27">
        <v>4.03</v>
      </c>
      <c r="E600" s="27">
        <v>4.03</v>
      </c>
      <c r="F600" s="27">
        <v>179.53</v>
      </c>
      <c r="G600" s="22">
        <f t="shared" si="9"/>
        <v>723.51</v>
      </c>
      <c r="H600" s="22" t="s">
        <v>4194</v>
      </c>
    </row>
    <row r="601" customHeight="1" spans="1:8">
      <c r="A601" s="22">
        <v>597</v>
      </c>
      <c r="B601" s="27" t="s">
        <v>3882</v>
      </c>
      <c r="C601" s="21" t="s">
        <v>2024</v>
      </c>
      <c r="D601" s="27">
        <v>4.32</v>
      </c>
      <c r="E601" s="27">
        <v>4.32</v>
      </c>
      <c r="F601" s="27">
        <v>179.53</v>
      </c>
      <c r="G601" s="22">
        <f t="shared" si="9"/>
        <v>775.57</v>
      </c>
      <c r="H601" s="22" t="s">
        <v>4194</v>
      </c>
    </row>
    <row r="602" customHeight="1" spans="1:8">
      <c r="A602" s="22">
        <v>598</v>
      </c>
      <c r="B602" s="27" t="s">
        <v>4222</v>
      </c>
      <c r="C602" s="27" t="s">
        <v>1894</v>
      </c>
      <c r="D602" s="27">
        <v>4.04</v>
      </c>
      <c r="E602" s="27">
        <v>4.04</v>
      </c>
      <c r="F602" s="27">
        <v>179.53</v>
      </c>
      <c r="G602" s="22">
        <f t="shared" si="9"/>
        <v>725.3</v>
      </c>
      <c r="H602" s="22" t="s">
        <v>4194</v>
      </c>
    </row>
    <row r="603" customHeight="1" spans="1:8">
      <c r="A603" s="22">
        <v>599</v>
      </c>
      <c r="B603" s="27" t="s">
        <v>4223</v>
      </c>
      <c r="C603" s="27" t="s">
        <v>1890</v>
      </c>
      <c r="D603" s="27">
        <v>4.29</v>
      </c>
      <c r="E603" s="27">
        <v>4.29</v>
      </c>
      <c r="F603" s="27">
        <v>179.53</v>
      </c>
      <c r="G603" s="22">
        <f t="shared" si="9"/>
        <v>770.18</v>
      </c>
      <c r="H603" s="22" t="s">
        <v>4194</v>
      </c>
    </row>
    <row r="604" customHeight="1" spans="1:8">
      <c r="A604" s="22">
        <v>600</v>
      </c>
      <c r="B604" s="27" t="s">
        <v>4224</v>
      </c>
      <c r="C604" s="27" t="s">
        <v>1883</v>
      </c>
      <c r="D604" s="27">
        <v>5.58</v>
      </c>
      <c r="E604" s="27">
        <v>5.58</v>
      </c>
      <c r="F604" s="27">
        <v>179.53</v>
      </c>
      <c r="G604" s="22">
        <f t="shared" si="9"/>
        <v>1001.78</v>
      </c>
      <c r="H604" s="22" t="s">
        <v>4194</v>
      </c>
    </row>
    <row r="605" customHeight="1" spans="1:8">
      <c r="A605" s="22">
        <v>601</v>
      </c>
      <c r="B605" s="21" t="s">
        <v>4225</v>
      </c>
      <c r="C605" s="21" t="s">
        <v>2117</v>
      </c>
      <c r="D605" s="21">
        <v>5.74</v>
      </c>
      <c r="E605" s="21">
        <v>5.74</v>
      </c>
      <c r="F605" s="27">
        <v>179.53</v>
      </c>
      <c r="G605" s="22">
        <f t="shared" si="9"/>
        <v>1030.5</v>
      </c>
      <c r="H605" s="22" t="s">
        <v>4194</v>
      </c>
    </row>
    <row r="606" customHeight="1" spans="1:8">
      <c r="A606" s="22">
        <v>602</v>
      </c>
      <c r="B606" s="37" t="s">
        <v>3975</v>
      </c>
      <c r="C606" s="38" t="s">
        <v>1888</v>
      </c>
      <c r="D606" s="37">
        <v>6.95</v>
      </c>
      <c r="E606" s="37">
        <v>6.95</v>
      </c>
      <c r="F606" s="27">
        <v>179.53</v>
      </c>
      <c r="G606" s="22">
        <f t="shared" si="9"/>
        <v>1247.73</v>
      </c>
      <c r="H606" s="22" t="s">
        <v>4194</v>
      </c>
    </row>
    <row r="607" customHeight="1" spans="1:8">
      <c r="A607" s="22">
        <v>603</v>
      </c>
      <c r="B607" s="27" t="s">
        <v>4226</v>
      </c>
      <c r="C607" s="27" t="s">
        <v>2011</v>
      </c>
      <c r="D607" s="27">
        <v>0.85</v>
      </c>
      <c r="E607" s="27">
        <v>0.85</v>
      </c>
      <c r="F607" s="27">
        <v>179.53</v>
      </c>
      <c r="G607" s="22">
        <f t="shared" si="9"/>
        <v>152.6</v>
      </c>
      <c r="H607" s="22" t="s">
        <v>4194</v>
      </c>
    </row>
    <row r="608" customHeight="1" spans="1:8">
      <c r="A608" s="22">
        <v>604</v>
      </c>
      <c r="B608" s="27" t="s">
        <v>4227</v>
      </c>
      <c r="C608" s="27" t="s">
        <v>1883</v>
      </c>
      <c r="D608" s="27">
        <v>3.5</v>
      </c>
      <c r="E608" s="27">
        <v>3.5</v>
      </c>
      <c r="F608" s="27">
        <v>179.53</v>
      </c>
      <c r="G608" s="22">
        <f t="shared" si="9"/>
        <v>628.36</v>
      </c>
      <c r="H608" s="22" t="s">
        <v>4194</v>
      </c>
    </row>
    <row r="609" customHeight="1" spans="1:8">
      <c r="A609" s="22">
        <v>605</v>
      </c>
      <c r="B609" s="27" t="s">
        <v>4228</v>
      </c>
      <c r="C609" s="27" t="s">
        <v>1860</v>
      </c>
      <c r="D609" s="27">
        <v>0.73</v>
      </c>
      <c r="E609" s="27">
        <v>0.73</v>
      </c>
      <c r="F609" s="27">
        <v>179.53</v>
      </c>
      <c r="G609" s="22">
        <f t="shared" si="9"/>
        <v>131.06</v>
      </c>
      <c r="H609" s="22" t="s">
        <v>4194</v>
      </c>
    </row>
    <row r="610" customHeight="1" spans="1:8">
      <c r="A610" s="22">
        <v>606</v>
      </c>
      <c r="B610" s="37" t="s">
        <v>4229</v>
      </c>
      <c r="C610" s="38" t="s">
        <v>1919</v>
      </c>
      <c r="D610" s="37">
        <v>1.39</v>
      </c>
      <c r="E610" s="37">
        <v>1.39</v>
      </c>
      <c r="F610" s="27">
        <v>179.53</v>
      </c>
      <c r="G610" s="22">
        <f t="shared" si="9"/>
        <v>249.55</v>
      </c>
      <c r="H610" s="22" t="s">
        <v>4194</v>
      </c>
    </row>
    <row r="611" customHeight="1" spans="1:8">
      <c r="A611" s="22">
        <v>607</v>
      </c>
      <c r="B611" s="27" t="s">
        <v>4230</v>
      </c>
      <c r="C611" s="27" t="s">
        <v>1935</v>
      </c>
      <c r="D611" s="27">
        <v>0.91</v>
      </c>
      <c r="E611" s="27">
        <v>0.91</v>
      </c>
      <c r="F611" s="27">
        <v>179.53</v>
      </c>
      <c r="G611" s="22">
        <f t="shared" si="9"/>
        <v>163.37</v>
      </c>
      <c r="H611" s="22" t="s">
        <v>4194</v>
      </c>
    </row>
    <row r="612" customHeight="1" spans="1:8">
      <c r="A612" s="22">
        <v>608</v>
      </c>
      <c r="B612" s="27" t="s">
        <v>3978</v>
      </c>
      <c r="C612" s="27" t="s">
        <v>1986</v>
      </c>
      <c r="D612" s="27">
        <v>1.79</v>
      </c>
      <c r="E612" s="27">
        <v>1.79</v>
      </c>
      <c r="F612" s="27">
        <v>179.53</v>
      </c>
      <c r="G612" s="22">
        <f t="shared" si="9"/>
        <v>321.36</v>
      </c>
      <c r="H612" s="22" t="s">
        <v>4194</v>
      </c>
    </row>
    <row r="613" s="77" customFormat="1" customHeight="1" spans="1:8">
      <c r="A613" s="22">
        <v>609</v>
      </c>
      <c r="B613" s="27" t="s">
        <v>4231</v>
      </c>
      <c r="C613" s="27" t="s">
        <v>1890</v>
      </c>
      <c r="D613" s="27">
        <v>4.51</v>
      </c>
      <c r="E613" s="27">
        <v>4.51</v>
      </c>
      <c r="F613" s="27">
        <v>179.53</v>
      </c>
      <c r="G613" s="22">
        <f t="shared" si="9"/>
        <v>809.68</v>
      </c>
      <c r="H613" s="22" t="s">
        <v>4194</v>
      </c>
    </row>
    <row r="614" customHeight="1" spans="1:8">
      <c r="A614" s="22">
        <v>610</v>
      </c>
      <c r="B614" s="37" t="s">
        <v>4232</v>
      </c>
      <c r="C614" s="38" t="s">
        <v>1868</v>
      </c>
      <c r="D614" s="37">
        <v>5.39</v>
      </c>
      <c r="E614" s="37">
        <v>5.39</v>
      </c>
      <c r="F614" s="27">
        <v>179.53</v>
      </c>
      <c r="G614" s="22">
        <f t="shared" si="9"/>
        <v>967.67</v>
      </c>
      <c r="H614" s="22" t="s">
        <v>4194</v>
      </c>
    </row>
    <row r="615" customHeight="1" spans="1:8">
      <c r="A615" s="22">
        <v>611</v>
      </c>
      <c r="B615" s="27" t="s">
        <v>4233</v>
      </c>
      <c r="C615" s="27" t="s">
        <v>2042</v>
      </c>
      <c r="D615" s="27">
        <v>3.59</v>
      </c>
      <c r="E615" s="27">
        <v>3.59</v>
      </c>
      <c r="F615" s="27">
        <v>179.53</v>
      </c>
      <c r="G615" s="22">
        <f t="shared" si="9"/>
        <v>644.51</v>
      </c>
      <c r="H615" s="22" t="s">
        <v>4194</v>
      </c>
    </row>
    <row r="616" customHeight="1" spans="1:8">
      <c r="A616" s="22">
        <v>612</v>
      </c>
      <c r="B616" s="27" t="s">
        <v>4234</v>
      </c>
      <c r="C616" s="27" t="s">
        <v>2325</v>
      </c>
      <c r="D616" s="27">
        <v>3.58</v>
      </c>
      <c r="E616" s="27">
        <v>3.58</v>
      </c>
      <c r="F616" s="27">
        <v>179.53</v>
      </c>
      <c r="G616" s="22">
        <f t="shared" si="9"/>
        <v>642.72</v>
      </c>
      <c r="H616" s="22" t="s">
        <v>4194</v>
      </c>
    </row>
    <row r="617" customHeight="1" spans="1:8">
      <c r="A617" s="22">
        <v>613</v>
      </c>
      <c r="B617" s="48" t="s">
        <v>4235</v>
      </c>
      <c r="C617" s="48" t="s">
        <v>1903</v>
      </c>
      <c r="D617" s="48">
        <v>5.24</v>
      </c>
      <c r="E617" s="48">
        <v>5.24</v>
      </c>
      <c r="F617" s="27">
        <v>179.53</v>
      </c>
      <c r="G617" s="22">
        <f t="shared" si="9"/>
        <v>940.74</v>
      </c>
      <c r="H617" s="22" t="s">
        <v>4236</v>
      </c>
    </row>
    <row r="618" customHeight="1" spans="1:8">
      <c r="A618" s="22">
        <v>614</v>
      </c>
      <c r="B618" s="48" t="s">
        <v>4237</v>
      </c>
      <c r="C618" s="48" t="s">
        <v>1903</v>
      </c>
      <c r="D618" s="48">
        <v>8.46</v>
      </c>
      <c r="E618" s="48">
        <v>8.46</v>
      </c>
      <c r="F618" s="27">
        <v>179.53</v>
      </c>
      <c r="G618" s="22">
        <f t="shared" si="9"/>
        <v>1518.82</v>
      </c>
      <c r="H618" s="22" t="s">
        <v>4236</v>
      </c>
    </row>
    <row r="619" customHeight="1" spans="1:8">
      <c r="A619" s="22">
        <v>615</v>
      </c>
      <c r="B619" s="48" t="s">
        <v>4238</v>
      </c>
      <c r="C619" s="48" t="s">
        <v>1903</v>
      </c>
      <c r="D619" s="48">
        <v>6.17</v>
      </c>
      <c r="E619" s="48">
        <v>6.17</v>
      </c>
      <c r="F619" s="27">
        <v>179.53</v>
      </c>
      <c r="G619" s="22">
        <f t="shared" si="9"/>
        <v>1107.7</v>
      </c>
      <c r="H619" s="22" t="s">
        <v>4236</v>
      </c>
    </row>
    <row r="620" customHeight="1" spans="1:8">
      <c r="A620" s="22">
        <v>616</v>
      </c>
      <c r="B620" s="48" t="s">
        <v>4239</v>
      </c>
      <c r="C620" s="48" t="s">
        <v>1968</v>
      </c>
      <c r="D620" s="48">
        <v>5.37</v>
      </c>
      <c r="E620" s="48">
        <v>5.37</v>
      </c>
      <c r="F620" s="27">
        <v>179.53</v>
      </c>
      <c r="G620" s="22">
        <f t="shared" si="9"/>
        <v>964.08</v>
      </c>
      <c r="H620" s="22" t="s">
        <v>4236</v>
      </c>
    </row>
    <row r="621" customHeight="1" spans="1:8">
      <c r="A621" s="22">
        <v>617</v>
      </c>
      <c r="B621" s="48" t="s">
        <v>4240</v>
      </c>
      <c r="C621" s="48" t="s">
        <v>2065</v>
      </c>
      <c r="D621" s="48">
        <v>5.35</v>
      </c>
      <c r="E621" s="48">
        <v>5.35</v>
      </c>
      <c r="F621" s="27">
        <v>179.53</v>
      </c>
      <c r="G621" s="22">
        <f t="shared" si="9"/>
        <v>960.49</v>
      </c>
      <c r="H621" s="22" t="s">
        <v>4236</v>
      </c>
    </row>
    <row r="622" customHeight="1" spans="1:8">
      <c r="A622" s="22">
        <v>618</v>
      </c>
      <c r="B622" s="48" t="s">
        <v>4241</v>
      </c>
      <c r="C622" s="48" t="s">
        <v>1929</v>
      </c>
      <c r="D622" s="48">
        <v>0.97</v>
      </c>
      <c r="E622" s="48">
        <v>0.97</v>
      </c>
      <c r="F622" s="27">
        <v>179.53</v>
      </c>
      <c r="G622" s="22">
        <f t="shared" si="9"/>
        <v>174.14</v>
      </c>
      <c r="H622" s="22" t="s">
        <v>4236</v>
      </c>
    </row>
    <row r="623" customHeight="1" spans="1:8">
      <c r="A623" s="22">
        <v>619</v>
      </c>
      <c r="B623" s="145" t="s">
        <v>4242</v>
      </c>
      <c r="C623" s="155" t="s">
        <v>1860</v>
      </c>
      <c r="D623" s="145">
        <v>8.13</v>
      </c>
      <c r="E623" s="145">
        <v>8.13</v>
      </c>
      <c r="F623" s="27">
        <v>179.53</v>
      </c>
      <c r="G623" s="22">
        <f t="shared" si="9"/>
        <v>1459.58</v>
      </c>
      <c r="H623" s="22" t="s">
        <v>4236</v>
      </c>
    </row>
    <row r="624" customHeight="1" spans="1:8">
      <c r="A624" s="22">
        <v>620</v>
      </c>
      <c r="B624" s="48" t="s">
        <v>4243</v>
      </c>
      <c r="C624" s="48" t="s">
        <v>1922</v>
      </c>
      <c r="D624" s="48">
        <v>6.83</v>
      </c>
      <c r="E624" s="48">
        <v>6.83</v>
      </c>
      <c r="F624" s="27">
        <v>179.53</v>
      </c>
      <c r="G624" s="22">
        <f t="shared" si="9"/>
        <v>1226.19</v>
      </c>
      <c r="H624" s="22" t="s">
        <v>4236</v>
      </c>
    </row>
    <row r="625" customHeight="1" spans="1:8">
      <c r="A625" s="22">
        <v>621</v>
      </c>
      <c r="B625" s="48" t="s">
        <v>4244</v>
      </c>
      <c r="C625" s="48" t="s">
        <v>1903</v>
      </c>
      <c r="D625" s="48">
        <v>3.87</v>
      </c>
      <c r="E625" s="48">
        <v>3.87</v>
      </c>
      <c r="F625" s="27">
        <v>179.53</v>
      </c>
      <c r="G625" s="22">
        <f t="shared" si="9"/>
        <v>694.78</v>
      </c>
      <c r="H625" s="22" t="s">
        <v>4236</v>
      </c>
    </row>
    <row r="626" customHeight="1" spans="1:8">
      <c r="A626" s="22">
        <v>622</v>
      </c>
      <c r="B626" s="48" t="s">
        <v>4245</v>
      </c>
      <c r="C626" s="48" t="s">
        <v>1962</v>
      </c>
      <c r="D626" s="48">
        <v>2.54</v>
      </c>
      <c r="E626" s="48">
        <v>2.54</v>
      </c>
      <c r="F626" s="27">
        <v>179.53</v>
      </c>
      <c r="G626" s="22">
        <f t="shared" si="9"/>
        <v>456.01</v>
      </c>
      <c r="H626" s="22" t="s">
        <v>4236</v>
      </c>
    </row>
    <row r="627" customHeight="1" spans="1:8">
      <c r="A627" s="22">
        <v>623</v>
      </c>
      <c r="B627" s="48" t="s">
        <v>4246</v>
      </c>
      <c r="C627" s="48" t="s">
        <v>1995</v>
      </c>
      <c r="D627" s="48">
        <v>5.32</v>
      </c>
      <c r="E627" s="48">
        <v>5.32</v>
      </c>
      <c r="F627" s="27">
        <v>179.53</v>
      </c>
      <c r="G627" s="22">
        <f t="shared" si="9"/>
        <v>955.1</v>
      </c>
      <c r="H627" s="22" t="s">
        <v>4236</v>
      </c>
    </row>
    <row r="628" customHeight="1" spans="1:8">
      <c r="A628" s="22">
        <v>624</v>
      </c>
      <c r="B628" s="48" t="s">
        <v>4247</v>
      </c>
      <c r="C628" s="48" t="s">
        <v>1868</v>
      </c>
      <c r="D628" s="48">
        <v>9.28</v>
      </c>
      <c r="E628" s="48">
        <v>9.28</v>
      </c>
      <c r="F628" s="27">
        <v>179.53</v>
      </c>
      <c r="G628" s="22">
        <f t="shared" si="9"/>
        <v>1666.04</v>
      </c>
      <c r="H628" s="22" t="s">
        <v>4236</v>
      </c>
    </row>
    <row r="629" customHeight="1" spans="1:8">
      <c r="A629" s="22">
        <v>625</v>
      </c>
      <c r="B629" s="48" t="s">
        <v>4248</v>
      </c>
      <c r="C629" s="48" t="s">
        <v>1857</v>
      </c>
      <c r="D629" s="48">
        <v>6.62</v>
      </c>
      <c r="E629" s="48">
        <v>6.62</v>
      </c>
      <c r="F629" s="27">
        <v>179.53</v>
      </c>
      <c r="G629" s="22">
        <f t="shared" si="9"/>
        <v>1188.49</v>
      </c>
      <c r="H629" s="22" t="s">
        <v>4236</v>
      </c>
    </row>
    <row r="630" customHeight="1" spans="1:8">
      <c r="A630" s="22">
        <v>626</v>
      </c>
      <c r="B630" s="48" t="s">
        <v>4249</v>
      </c>
      <c r="C630" s="21" t="s">
        <v>2727</v>
      </c>
      <c r="D630" s="48">
        <v>1.94</v>
      </c>
      <c r="E630" s="48">
        <v>1.94</v>
      </c>
      <c r="F630" s="27">
        <v>179.53</v>
      </c>
      <c r="G630" s="22">
        <f t="shared" si="9"/>
        <v>348.29</v>
      </c>
      <c r="H630" s="22" t="s">
        <v>4236</v>
      </c>
    </row>
    <row r="631" customHeight="1" spans="1:8">
      <c r="A631" s="22">
        <v>627</v>
      </c>
      <c r="B631" s="27" t="s">
        <v>4004</v>
      </c>
      <c r="C631" s="21" t="s">
        <v>1922</v>
      </c>
      <c r="D631" s="27">
        <v>2.21</v>
      </c>
      <c r="E631" s="27">
        <v>2.21</v>
      </c>
      <c r="F631" s="27">
        <v>179.53</v>
      </c>
      <c r="G631" s="22">
        <f t="shared" si="9"/>
        <v>396.76</v>
      </c>
      <c r="H631" s="22" t="s">
        <v>4236</v>
      </c>
    </row>
    <row r="632" customHeight="1" spans="1:8">
      <c r="A632" s="22">
        <v>628</v>
      </c>
      <c r="B632" s="27" t="s">
        <v>4250</v>
      </c>
      <c r="C632" s="21" t="s">
        <v>1894</v>
      </c>
      <c r="D632" s="27">
        <v>5.01</v>
      </c>
      <c r="E632" s="27">
        <v>5.01</v>
      </c>
      <c r="F632" s="27">
        <v>179.53</v>
      </c>
      <c r="G632" s="22">
        <f t="shared" si="9"/>
        <v>899.45</v>
      </c>
      <c r="H632" s="22" t="s">
        <v>4236</v>
      </c>
    </row>
    <row r="633" customHeight="1" spans="1:8">
      <c r="A633" s="22">
        <v>629</v>
      </c>
      <c r="B633" s="27" t="s">
        <v>4251</v>
      </c>
      <c r="C633" s="21" t="s">
        <v>2115</v>
      </c>
      <c r="D633" s="27">
        <v>8.79</v>
      </c>
      <c r="E633" s="27">
        <v>8.79</v>
      </c>
      <c r="F633" s="27">
        <v>179.53</v>
      </c>
      <c r="G633" s="22">
        <f t="shared" si="9"/>
        <v>1578.07</v>
      </c>
      <c r="H633" s="22" t="s">
        <v>4236</v>
      </c>
    </row>
    <row r="634" customHeight="1" spans="1:8">
      <c r="A634" s="22">
        <v>630</v>
      </c>
      <c r="B634" s="27" t="s">
        <v>4252</v>
      </c>
      <c r="C634" s="21" t="s">
        <v>1876</v>
      </c>
      <c r="D634" s="27">
        <v>4.75</v>
      </c>
      <c r="E634" s="27">
        <v>4.75</v>
      </c>
      <c r="F634" s="27">
        <v>179.53</v>
      </c>
      <c r="G634" s="22">
        <f t="shared" si="9"/>
        <v>852.77</v>
      </c>
      <c r="H634" s="22" t="s">
        <v>4236</v>
      </c>
    </row>
    <row r="635" customHeight="1" spans="1:8">
      <c r="A635" s="22">
        <v>631</v>
      </c>
      <c r="B635" s="27" t="s">
        <v>4253</v>
      </c>
      <c r="C635" s="21" t="s">
        <v>2117</v>
      </c>
      <c r="D635" s="27">
        <v>5.07</v>
      </c>
      <c r="E635" s="27">
        <v>5.07</v>
      </c>
      <c r="F635" s="27">
        <v>179.53</v>
      </c>
      <c r="G635" s="22">
        <f t="shared" si="9"/>
        <v>910.22</v>
      </c>
      <c r="H635" s="22" t="s">
        <v>4236</v>
      </c>
    </row>
    <row r="636" customHeight="1" spans="1:8">
      <c r="A636" s="22">
        <v>632</v>
      </c>
      <c r="B636" s="27" t="s">
        <v>4211</v>
      </c>
      <c r="C636" s="21" t="s">
        <v>4254</v>
      </c>
      <c r="D636" s="27">
        <v>0.57</v>
      </c>
      <c r="E636" s="27">
        <v>0.57</v>
      </c>
      <c r="F636" s="27">
        <v>179.53</v>
      </c>
      <c r="G636" s="22">
        <f t="shared" si="9"/>
        <v>102.33</v>
      </c>
      <c r="H636" s="22" t="s">
        <v>4236</v>
      </c>
    </row>
    <row r="637" customHeight="1" spans="1:8">
      <c r="A637" s="22">
        <v>633</v>
      </c>
      <c r="B637" s="27" t="s">
        <v>4255</v>
      </c>
      <c r="C637" s="21" t="s">
        <v>1880</v>
      </c>
      <c r="D637" s="27">
        <v>0.81</v>
      </c>
      <c r="E637" s="27">
        <v>0.81</v>
      </c>
      <c r="F637" s="27">
        <v>179.53</v>
      </c>
      <c r="G637" s="22">
        <f t="shared" si="9"/>
        <v>145.42</v>
      </c>
      <c r="H637" s="22" t="s">
        <v>4236</v>
      </c>
    </row>
    <row r="638" customHeight="1" spans="1:8">
      <c r="A638" s="22">
        <v>634</v>
      </c>
      <c r="B638" s="27" t="s">
        <v>4256</v>
      </c>
      <c r="C638" s="21" t="s">
        <v>1962</v>
      </c>
      <c r="D638" s="27">
        <v>3.88</v>
      </c>
      <c r="E638" s="27">
        <v>3.88</v>
      </c>
      <c r="F638" s="27">
        <v>179.53</v>
      </c>
      <c r="G638" s="22">
        <f t="shared" si="9"/>
        <v>696.58</v>
      </c>
      <c r="H638" s="22" t="s">
        <v>4236</v>
      </c>
    </row>
    <row r="639" customHeight="1" spans="1:8">
      <c r="A639" s="22">
        <v>635</v>
      </c>
      <c r="B639" s="27" t="s">
        <v>4257</v>
      </c>
      <c r="C639" s="21" t="s">
        <v>1864</v>
      </c>
      <c r="D639" s="27">
        <v>5.48</v>
      </c>
      <c r="E639" s="27">
        <v>5.48</v>
      </c>
      <c r="F639" s="27">
        <v>179.53</v>
      </c>
      <c r="G639" s="22">
        <f t="shared" si="9"/>
        <v>983.82</v>
      </c>
      <c r="H639" s="22" t="s">
        <v>4236</v>
      </c>
    </row>
    <row r="640" customHeight="1" spans="1:8">
      <c r="A640" s="22">
        <v>636</v>
      </c>
      <c r="B640" s="27" t="s">
        <v>4258</v>
      </c>
      <c r="C640" s="21" t="s">
        <v>2115</v>
      </c>
      <c r="D640" s="27">
        <v>2.16</v>
      </c>
      <c r="E640" s="27">
        <v>2.16</v>
      </c>
      <c r="F640" s="27">
        <v>179.53</v>
      </c>
      <c r="G640" s="22">
        <f t="shared" si="9"/>
        <v>387.78</v>
      </c>
      <c r="H640" s="22" t="s">
        <v>4236</v>
      </c>
    </row>
    <row r="641" customHeight="1" spans="1:8">
      <c r="A641" s="22">
        <v>637</v>
      </c>
      <c r="B641" s="27" t="s">
        <v>4112</v>
      </c>
      <c r="C641" s="21" t="s">
        <v>1947</v>
      </c>
      <c r="D641" s="27">
        <v>0.77</v>
      </c>
      <c r="E641" s="27">
        <v>0.77</v>
      </c>
      <c r="F641" s="27">
        <v>179.53</v>
      </c>
      <c r="G641" s="22">
        <f t="shared" si="9"/>
        <v>138.24</v>
      </c>
      <c r="H641" s="22" t="s">
        <v>4236</v>
      </c>
    </row>
    <row r="642" customHeight="1" spans="1:8">
      <c r="A642" s="22">
        <v>638</v>
      </c>
      <c r="B642" s="27" t="s">
        <v>4259</v>
      </c>
      <c r="C642" s="21" t="s">
        <v>2003</v>
      </c>
      <c r="D642" s="27">
        <v>4.91</v>
      </c>
      <c r="E642" s="27">
        <v>4.91</v>
      </c>
      <c r="F642" s="27">
        <v>179.53</v>
      </c>
      <c r="G642" s="22">
        <f t="shared" si="9"/>
        <v>881.49</v>
      </c>
      <c r="H642" s="22" t="s">
        <v>4236</v>
      </c>
    </row>
    <row r="643" customHeight="1" spans="1:8">
      <c r="A643" s="22">
        <v>639</v>
      </c>
      <c r="B643" s="27" t="s">
        <v>4260</v>
      </c>
      <c r="C643" s="21" t="s">
        <v>3754</v>
      </c>
      <c r="D643" s="27">
        <v>4.04</v>
      </c>
      <c r="E643" s="27">
        <v>4.04</v>
      </c>
      <c r="F643" s="27">
        <v>179.53</v>
      </c>
      <c r="G643" s="22">
        <f t="shared" si="9"/>
        <v>725.3</v>
      </c>
      <c r="H643" s="22" t="s">
        <v>4236</v>
      </c>
    </row>
    <row r="644" customHeight="1" spans="1:8">
      <c r="A644" s="22">
        <v>640</v>
      </c>
      <c r="B644" s="27" t="s">
        <v>4261</v>
      </c>
      <c r="C644" s="21" t="s">
        <v>2264</v>
      </c>
      <c r="D644" s="27">
        <v>7.45</v>
      </c>
      <c r="E644" s="27">
        <v>7.45</v>
      </c>
      <c r="F644" s="27">
        <v>179.53</v>
      </c>
      <c r="G644" s="22">
        <f t="shared" si="9"/>
        <v>1337.5</v>
      </c>
      <c r="H644" s="22" t="s">
        <v>4236</v>
      </c>
    </row>
    <row r="645" customHeight="1" spans="1:8">
      <c r="A645" s="22">
        <v>641</v>
      </c>
      <c r="B645" s="27" t="s">
        <v>4262</v>
      </c>
      <c r="C645" s="21" t="s">
        <v>1986</v>
      </c>
      <c r="D645" s="27">
        <v>0.79</v>
      </c>
      <c r="E645" s="27">
        <v>0.79</v>
      </c>
      <c r="F645" s="27">
        <v>179.53</v>
      </c>
      <c r="G645" s="22">
        <f t="shared" ref="G645:G708" si="10">ROUND(E645*F645,2)</f>
        <v>141.83</v>
      </c>
      <c r="H645" s="22" t="s">
        <v>4236</v>
      </c>
    </row>
    <row r="646" customHeight="1" spans="1:8">
      <c r="A646" s="22">
        <v>642</v>
      </c>
      <c r="B646" s="27" t="s">
        <v>4263</v>
      </c>
      <c r="C646" s="21" t="s">
        <v>1886</v>
      </c>
      <c r="D646" s="27">
        <v>5.77</v>
      </c>
      <c r="E646" s="27">
        <v>5.77</v>
      </c>
      <c r="F646" s="27">
        <v>179.53</v>
      </c>
      <c r="G646" s="22">
        <f t="shared" si="10"/>
        <v>1035.89</v>
      </c>
      <c r="H646" s="22" t="s">
        <v>4236</v>
      </c>
    </row>
    <row r="647" customHeight="1" spans="1:8">
      <c r="A647" s="22">
        <v>643</v>
      </c>
      <c r="B647" s="27" t="s">
        <v>4264</v>
      </c>
      <c r="C647" s="21" t="s">
        <v>1922</v>
      </c>
      <c r="D647" s="27">
        <v>8.63</v>
      </c>
      <c r="E647" s="27">
        <v>8.63</v>
      </c>
      <c r="F647" s="27">
        <v>179.53</v>
      </c>
      <c r="G647" s="22">
        <f t="shared" si="10"/>
        <v>1549.34</v>
      </c>
      <c r="H647" s="22" t="s">
        <v>4236</v>
      </c>
    </row>
    <row r="648" customHeight="1" spans="1:8">
      <c r="A648" s="22">
        <v>644</v>
      </c>
      <c r="B648" s="27" t="s">
        <v>4265</v>
      </c>
      <c r="C648" s="21" t="s">
        <v>1995</v>
      </c>
      <c r="D648" s="27">
        <v>1.11</v>
      </c>
      <c r="E648" s="27">
        <v>1.11</v>
      </c>
      <c r="F648" s="27">
        <v>179.53</v>
      </c>
      <c r="G648" s="22">
        <f t="shared" si="10"/>
        <v>199.28</v>
      </c>
      <c r="H648" s="22" t="s">
        <v>4236</v>
      </c>
    </row>
    <row r="649" customHeight="1" spans="1:8">
      <c r="A649" s="22">
        <v>645</v>
      </c>
      <c r="B649" s="27" t="s">
        <v>3795</v>
      </c>
      <c r="C649" s="21" t="s">
        <v>2007</v>
      </c>
      <c r="D649" s="27">
        <v>6.91</v>
      </c>
      <c r="E649" s="27">
        <v>6.91</v>
      </c>
      <c r="F649" s="27">
        <v>179.53</v>
      </c>
      <c r="G649" s="22">
        <f t="shared" si="10"/>
        <v>1240.55</v>
      </c>
      <c r="H649" s="22" t="s">
        <v>4236</v>
      </c>
    </row>
    <row r="650" customHeight="1" spans="1:8">
      <c r="A650" s="22">
        <v>646</v>
      </c>
      <c r="B650" s="27" t="s">
        <v>4266</v>
      </c>
      <c r="C650" s="21" t="s">
        <v>1898</v>
      </c>
      <c r="D650" s="27">
        <v>2.27</v>
      </c>
      <c r="E650" s="27">
        <v>2.27</v>
      </c>
      <c r="F650" s="27">
        <v>179.53</v>
      </c>
      <c r="G650" s="22">
        <f t="shared" si="10"/>
        <v>407.53</v>
      </c>
      <c r="H650" s="22" t="s">
        <v>4236</v>
      </c>
    </row>
    <row r="651" customHeight="1" spans="1:8">
      <c r="A651" s="22">
        <v>647</v>
      </c>
      <c r="B651" s="27" t="s">
        <v>4267</v>
      </c>
      <c r="C651" s="21" t="s">
        <v>1898</v>
      </c>
      <c r="D651" s="27">
        <v>1.1</v>
      </c>
      <c r="E651" s="27">
        <v>1.1</v>
      </c>
      <c r="F651" s="27">
        <v>179.53</v>
      </c>
      <c r="G651" s="22">
        <f t="shared" si="10"/>
        <v>197.48</v>
      </c>
      <c r="H651" s="22" t="s">
        <v>4236</v>
      </c>
    </row>
    <row r="652" customHeight="1" spans="1:8">
      <c r="A652" s="22">
        <v>648</v>
      </c>
      <c r="B652" s="27" t="s">
        <v>3241</v>
      </c>
      <c r="C652" s="27" t="s">
        <v>2051</v>
      </c>
      <c r="D652" s="27">
        <v>1.4</v>
      </c>
      <c r="E652" s="27">
        <v>1.4</v>
      </c>
      <c r="F652" s="27">
        <v>179.53</v>
      </c>
      <c r="G652" s="22">
        <f t="shared" si="10"/>
        <v>251.34</v>
      </c>
      <c r="H652" s="22" t="s">
        <v>4236</v>
      </c>
    </row>
    <row r="653" customHeight="1" spans="1:8">
      <c r="A653" s="22">
        <v>649</v>
      </c>
      <c r="B653" s="21" t="s">
        <v>4268</v>
      </c>
      <c r="C653" s="21" t="s">
        <v>1898</v>
      </c>
      <c r="D653" s="48">
        <v>1.08</v>
      </c>
      <c r="E653" s="48">
        <v>1.08</v>
      </c>
      <c r="F653" s="27">
        <v>179.53</v>
      </c>
      <c r="G653" s="22">
        <f t="shared" si="10"/>
        <v>193.89</v>
      </c>
      <c r="H653" s="22" t="s">
        <v>4269</v>
      </c>
    </row>
    <row r="654" customHeight="1" spans="1:8">
      <c r="A654" s="22">
        <v>650</v>
      </c>
      <c r="B654" s="27" t="s">
        <v>4201</v>
      </c>
      <c r="C654" s="21" t="s">
        <v>1898</v>
      </c>
      <c r="D654" s="48">
        <v>3.08</v>
      </c>
      <c r="E654" s="48">
        <v>3.08</v>
      </c>
      <c r="F654" s="27">
        <v>179.53</v>
      </c>
      <c r="G654" s="22">
        <f t="shared" si="10"/>
        <v>552.95</v>
      </c>
      <c r="H654" s="22" t="s">
        <v>4269</v>
      </c>
    </row>
    <row r="655" customHeight="1" spans="1:8">
      <c r="A655" s="22">
        <v>651</v>
      </c>
      <c r="B655" s="27" t="s">
        <v>4175</v>
      </c>
      <c r="C655" s="21" t="s">
        <v>1900</v>
      </c>
      <c r="D655" s="48">
        <v>5.73</v>
      </c>
      <c r="E655" s="48">
        <v>5.73</v>
      </c>
      <c r="F655" s="27">
        <v>179.53</v>
      </c>
      <c r="G655" s="22">
        <f t="shared" si="10"/>
        <v>1028.71</v>
      </c>
      <c r="H655" s="22" t="s">
        <v>4269</v>
      </c>
    </row>
    <row r="656" customHeight="1" spans="1:8">
      <c r="A656" s="22">
        <v>652</v>
      </c>
      <c r="B656" s="21" t="s">
        <v>4270</v>
      </c>
      <c r="C656" s="21" t="s">
        <v>1868</v>
      </c>
      <c r="D656" s="48">
        <v>4.44</v>
      </c>
      <c r="E656" s="48">
        <v>4.44</v>
      </c>
      <c r="F656" s="27">
        <v>179.53</v>
      </c>
      <c r="G656" s="22">
        <f t="shared" si="10"/>
        <v>797.11</v>
      </c>
      <c r="H656" s="22" t="s">
        <v>4269</v>
      </c>
    </row>
    <row r="657" customHeight="1" spans="1:8">
      <c r="A657" s="22">
        <v>653</v>
      </c>
      <c r="B657" s="21" t="s">
        <v>4271</v>
      </c>
      <c r="C657" s="21" t="s">
        <v>1898</v>
      </c>
      <c r="D657" s="48">
        <v>6.11</v>
      </c>
      <c r="E657" s="48">
        <v>6.11</v>
      </c>
      <c r="F657" s="27">
        <v>179.53</v>
      </c>
      <c r="G657" s="22">
        <f t="shared" si="10"/>
        <v>1096.93</v>
      </c>
      <c r="H657" s="22" t="s">
        <v>4269</v>
      </c>
    </row>
    <row r="658" customHeight="1" spans="1:8">
      <c r="A658" s="22">
        <v>654</v>
      </c>
      <c r="B658" s="21" t="s">
        <v>640</v>
      </c>
      <c r="C658" s="21" t="s">
        <v>1968</v>
      </c>
      <c r="D658" s="48">
        <v>5.66</v>
      </c>
      <c r="E658" s="48">
        <v>5.66</v>
      </c>
      <c r="F658" s="27">
        <v>179.53</v>
      </c>
      <c r="G658" s="22">
        <f t="shared" si="10"/>
        <v>1016.14</v>
      </c>
      <c r="H658" s="22" t="s">
        <v>4269</v>
      </c>
    </row>
    <row r="659" customHeight="1" spans="1:8">
      <c r="A659" s="22">
        <v>655</v>
      </c>
      <c r="B659" s="27" t="s">
        <v>3313</v>
      </c>
      <c r="C659" s="21" t="s">
        <v>1956</v>
      </c>
      <c r="D659" s="48">
        <v>4.16</v>
      </c>
      <c r="E659" s="48">
        <v>4.16</v>
      </c>
      <c r="F659" s="27">
        <v>179.53</v>
      </c>
      <c r="G659" s="22">
        <f t="shared" si="10"/>
        <v>746.84</v>
      </c>
      <c r="H659" s="22" t="s">
        <v>4269</v>
      </c>
    </row>
    <row r="660" customHeight="1" spans="1:8">
      <c r="A660" s="22">
        <v>656</v>
      </c>
      <c r="B660" s="27" t="s">
        <v>3931</v>
      </c>
      <c r="C660" s="21" t="s">
        <v>1864</v>
      </c>
      <c r="D660" s="48">
        <v>8.97</v>
      </c>
      <c r="E660" s="48">
        <v>8.97</v>
      </c>
      <c r="F660" s="27">
        <v>179.53</v>
      </c>
      <c r="G660" s="22">
        <f t="shared" si="10"/>
        <v>1610.38</v>
      </c>
      <c r="H660" s="22" t="s">
        <v>4269</v>
      </c>
    </row>
    <row r="661" customHeight="1" spans="1:8">
      <c r="A661" s="22">
        <v>657</v>
      </c>
      <c r="B661" s="37" t="s">
        <v>4272</v>
      </c>
      <c r="C661" s="99" t="s">
        <v>1864</v>
      </c>
      <c r="D661" s="145">
        <v>6.8</v>
      </c>
      <c r="E661" s="145">
        <v>6.8</v>
      </c>
      <c r="F661" s="27">
        <v>179.53</v>
      </c>
      <c r="G661" s="22">
        <f t="shared" si="10"/>
        <v>1220.8</v>
      </c>
      <c r="H661" s="22" t="s">
        <v>4269</v>
      </c>
    </row>
    <row r="662" customHeight="1" spans="1:8">
      <c r="A662" s="22">
        <v>658</v>
      </c>
      <c r="B662" s="37" t="s">
        <v>4164</v>
      </c>
      <c r="C662" s="21" t="s">
        <v>1986</v>
      </c>
      <c r="D662" s="48">
        <v>8.1</v>
      </c>
      <c r="E662" s="48">
        <v>8.1</v>
      </c>
      <c r="F662" s="27">
        <v>179.53</v>
      </c>
      <c r="G662" s="22">
        <f t="shared" si="10"/>
        <v>1454.19</v>
      </c>
      <c r="H662" s="22" t="s">
        <v>4269</v>
      </c>
    </row>
    <row r="663" customHeight="1" spans="1:8">
      <c r="A663" s="22">
        <v>659</v>
      </c>
      <c r="B663" s="27" t="s">
        <v>4273</v>
      </c>
      <c r="C663" s="21" t="s">
        <v>2115</v>
      </c>
      <c r="D663" s="48">
        <v>8.63</v>
      </c>
      <c r="E663" s="48">
        <v>8.63</v>
      </c>
      <c r="F663" s="27">
        <v>179.53</v>
      </c>
      <c r="G663" s="22">
        <f t="shared" si="10"/>
        <v>1549.34</v>
      </c>
      <c r="H663" s="22" t="s">
        <v>4269</v>
      </c>
    </row>
    <row r="664" customHeight="1" spans="1:8">
      <c r="A664" s="22">
        <v>660</v>
      </c>
      <c r="B664" s="27" t="s">
        <v>4274</v>
      </c>
      <c r="C664" s="21" t="s">
        <v>2011</v>
      </c>
      <c r="D664" s="48">
        <v>9.94</v>
      </c>
      <c r="E664" s="48">
        <v>9.94</v>
      </c>
      <c r="F664" s="27">
        <v>179.53</v>
      </c>
      <c r="G664" s="22">
        <f t="shared" si="10"/>
        <v>1784.53</v>
      </c>
      <c r="H664" s="22" t="s">
        <v>4269</v>
      </c>
    </row>
    <row r="665" customHeight="1" spans="1:8">
      <c r="A665" s="22">
        <v>661</v>
      </c>
      <c r="B665" s="21" t="s">
        <v>4275</v>
      </c>
      <c r="C665" s="21" t="s">
        <v>1898</v>
      </c>
      <c r="D665" s="48">
        <v>8.77</v>
      </c>
      <c r="E665" s="48">
        <v>8.77</v>
      </c>
      <c r="F665" s="27">
        <v>179.53</v>
      </c>
      <c r="G665" s="22">
        <f t="shared" si="10"/>
        <v>1574.48</v>
      </c>
      <c r="H665" s="22" t="s">
        <v>4269</v>
      </c>
    </row>
    <row r="666" customHeight="1" spans="1:8">
      <c r="A666" s="22">
        <v>662</v>
      </c>
      <c r="B666" s="21" t="s">
        <v>4276</v>
      </c>
      <c r="C666" s="21" t="s">
        <v>2875</v>
      </c>
      <c r="D666" s="48">
        <v>2.87</v>
      </c>
      <c r="E666" s="48">
        <v>2.87</v>
      </c>
      <c r="F666" s="27">
        <v>179.53</v>
      </c>
      <c r="G666" s="22">
        <f t="shared" si="10"/>
        <v>515.25</v>
      </c>
      <c r="H666" s="22" t="s">
        <v>4269</v>
      </c>
    </row>
    <row r="667" customHeight="1" spans="1:8">
      <c r="A667" s="22">
        <v>663</v>
      </c>
      <c r="B667" s="21" t="s">
        <v>4277</v>
      </c>
      <c r="C667" s="21" t="s">
        <v>1903</v>
      </c>
      <c r="D667" s="48">
        <v>7.01</v>
      </c>
      <c r="E667" s="48">
        <v>7.01</v>
      </c>
      <c r="F667" s="27">
        <v>179.53</v>
      </c>
      <c r="G667" s="22">
        <f t="shared" si="10"/>
        <v>1258.51</v>
      </c>
      <c r="H667" s="22" t="s">
        <v>4269</v>
      </c>
    </row>
    <row r="668" customHeight="1" spans="1:8">
      <c r="A668" s="22">
        <v>664</v>
      </c>
      <c r="B668" s="21" t="s">
        <v>4278</v>
      </c>
      <c r="C668" s="21" t="s">
        <v>1864</v>
      </c>
      <c r="D668" s="48">
        <v>4.71</v>
      </c>
      <c r="E668" s="48">
        <v>4.71</v>
      </c>
      <c r="F668" s="27">
        <v>179.53</v>
      </c>
      <c r="G668" s="22">
        <f t="shared" si="10"/>
        <v>845.59</v>
      </c>
      <c r="H668" s="22" t="s">
        <v>4269</v>
      </c>
    </row>
    <row r="669" customHeight="1" spans="1:8">
      <c r="A669" s="22">
        <v>665</v>
      </c>
      <c r="B669" s="21" t="s">
        <v>4279</v>
      </c>
      <c r="C669" s="21" t="s">
        <v>1876</v>
      </c>
      <c r="D669" s="48">
        <v>1.68</v>
      </c>
      <c r="E669" s="48">
        <v>1.68</v>
      </c>
      <c r="F669" s="27">
        <v>179.53</v>
      </c>
      <c r="G669" s="22">
        <f t="shared" si="10"/>
        <v>301.61</v>
      </c>
      <c r="H669" s="22" t="s">
        <v>4269</v>
      </c>
    </row>
    <row r="670" customHeight="1" spans="1:8">
      <c r="A670" s="22">
        <v>666</v>
      </c>
      <c r="B670" s="21" t="s">
        <v>4280</v>
      </c>
      <c r="C670" s="21" t="s">
        <v>2051</v>
      </c>
      <c r="D670" s="48">
        <v>4.96</v>
      </c>
      <c r="E670" s="48">
        <v>4.96</v>
      </c>
      <c r="F670" s="27">
        <v>179.53</v>
      </c>
      <c r="G670" s="22">
        <f t="shared" si="10"/>
        <v>890.47</v>
      </c>
      <c r="H670" s="22" t="s">
        <v>4269</v>
      </c>
    </row>
    <row r="671" customHeight="1" spans="1:8">
      <c r="A671" s="22">
        <v>667</v>
      </c>
      <c r="B671" s="21" t="s">
        <v>4281</v>
      </c>
      <c r="C671" s="21" t="s">
        <v>1956</v>
      </c>
      <c r="D671" s="48">
        <v>7.69</v>
      </c>
      <c r="E671" s="48">
        <v>7.69</v>
      </c>
      <c r="F671" s="27">
        <v>179.53</v>
      </c>
      <c r="G671" s="22">
        <f t="shared" si="10"/>
        <v>1380.59</v>
      </c>
      <c r="H671" s="22" t="s">
        <v>4269</v>
      </c>
    </row>
    <row r="672" customHeight="1" spans="1:8">
      <c r="A672" s="22">
        <v>668</v>
      </c>
      <c r="B672" s="21" t="s">
        <v>4282</v>
      </c>
      <c r="C672" s="21" t="s">
        <v>1894</v>
      </c>
      <c r="D672" s="48">
        <v>10.74</v>
      </c>
      <c r="E672" s="48">
        <v>10.74</v>
      </c>
      <c r="F672" s="27">
        <v>179.53</v>
      </c>
      <c r="G672" s="22">
        <f t="shared" si="10"/>
        <v>1928.15</v>
      </c>
      <c r="H672" s="22" t="s">
        <v>4269</v>
      </c>
    </row>
    <row r="673" customHeight="1" spans="1:8">
      <c r="A673" s="22">
        <v>669</v>
      </c>
      <c r="B673" s="99" t="s">
        <v>3900</v>
      </c>
      <c r="C673" s="99" t="s">
        <v>1888</v>
      </c>
      <c r="D673" s="145">
        <v>4.35</v>
      </c>
      <c r="E673" s="145">
        <v>4.35</v>
      </c>
      <c r="F673" s="27">
        <v>179.53</v>
      </c>
      <c r="G673" s="22">
        <f t="shared" si="10"/>
        <v>780.96</v>
      </c>
      <c r="H673" s="22" t="s">
        <v>4269</v>
      </c>
    </row>
    <row r="674" customHeight="1" spans="1:8">
      <c r="A674" s="22">
        <v>670</v>
      </c>
      <c r="B674" s="27" t="s">
        <v>4283</v>
      </c>
      <c r="C674" s="21" t="s">
        <v>1903</v>
      </c>
      <c r="D674" s="48">
        <v>4.65</v>
      </c>
      <c r="E674" s="48">
        <v>4.65</v>
      </c>
      <c r="F674" s="27">
        <v>179.53</v>
      </c>
      <c r="G674" s="22">
        <f t="shared" si="10"/>
        <v>834.81</v>
      </c>
      <c r="H674" s="22" t="s">
        <v>4269</v>
      </c>
    </row>
    <row r="675" customHeight="1" spans="1:8">
      <c r="A675" s="22">
        <v>671</v>
      </c>
      <c r="B675" s="27" t="s">
        <v>3249</v>
      </c>
      <c r="C675" s="21" t="s">
        <v>1880</v>
      </c>
      <c r="D675" s="48">
        <v>7.44</v>
      </c>
      <c r="E675" s="48">
        <v>7.44</v>
      </c>
      <c r="F675" s="27">
        <v>179.53</v>
      </c>
      <c r="G675" s="22">
        <f t="shared" si="10"/>
        <v>1335.7</v>
      </c>
      <c r="H675" s="22" t="s">
        <v>4269</v>
      </c>
    </row>
    <row r="676" customHeight="1" spans="1:8">
      <c r="A676" s="22">
        <v>672</v>
      </c>
      <c r="B676" s="27" t="s">
        <v>4284</v>
      </c>
      <c r="C676" s="21" t="s">
        <v>1995</v>
      </c>
      <c r="D676" s="48">
        <v>4.84</v>
      </c>
      <c r="E676" s="48">
        <v>4.84</v>
      </c>
      <c r="F676" s="27">
        <v>179.53</v>
      </c>
      <c r="G676" s="22">
        <f t="shared" si="10"/>
        <v>868.93</v>
      </c>
      <c r="H676" s="22" t="s">
        <v>4269</v>
      </c>
    </row>
    <row r="677" customHeight="1" spans="1:8">
      <c r="A677" s="22">
        <v>673</v>
      </c>
      <c r="B677" s="27" t="s">
        <v>4285</v>
      </c>
      <c r="C677" s="21" t="s">
        <v>1894</v>
      </c>
      <c r="D677" s="48">
        <v>0.95</v>
      </c>
      <c r="E677" s="48">
        <v>0.95</v>
      </c>
      <c r="F677" s="27">
        <v>179.53</v>
      </c>
      <c r="G677" s="22">
        <f t="shared" si="10"/>
        <v>170.55</v>
      </c>
      <c r="H677" s="22" t="s">
        <v>4269</v>
      </c>
    </row>
    <row r="678" customHeight="1" spans="1:8">
      <c r="A678" s="22">
        <v>674</v>
      </c>
      <c r="B678" s="27" t="s">
        <v>4286</v>
      </c>
      <c r="C678" s="21" t="s">
        <v>1903</v>
      </c>
      <c r="D678" s="48">
        <v>0.97</v>
      </c>
      <c r="E678" s="48">
        <v>0.97</v>
      </c>
      <c r="F678" s="27">
        <v>179.53</v>
      </c>
      <c r="G678" s="22">
        <f t="shared" si="10"/>
        <v>174.14</v>
      </c>
      <c r="H678" s="22" t="s">
        <v>4269</v>
      </c>
    </row>
    <row r="679" customHeight="1" spans="1:8">
      <c r="A679" s="22">
        <v>675</v>
      </c>
      <c r="B679" s="27" t="s">
        <v>4287</v>
      </c>
      <c r="C679" s="21" t="s">
        <v>1929</v>
      </c>
      <c r="D679" s="48">
        <v>1.06</v>
      </c>
      <c r="E679" s="48">
        <v>1.06</v>
      </c>
      <c r="F679" s="27">
        <v>179.53</v>
      </c>
      <c r="G679" s="22">
        <f t="shared" si="10"/>
        <v>190.3</v>
      </c>
      <c r="H679" s="22" t="s">
        <v>4269</v>
      </c>
    </row>
    <row r="680" customHeight="1" spans="1:8">
      <c r="A680" s="22">
        <v>676</v>
      </c>
      <c r="B680" s="21" t="s">
        <v>4288</v>
      </c>
      <c r="C680" s="21" t="s">
        <v>1866</v>
      </c>
      <c r="D680" s="48">
        <v>0.61</v>
      </c>
      <c r="E680" s="48">
        <v>0.61</v>
      </c>
      <c r="F680" s="27">
        <v>179.53</v>
      </c>
      <c r="G680" s="22">
        <f t="shared" si="10"/>
        <v>109.51</v>
      </c>
      <c r="H680" s="22" t="s">
        <v>4269</v>
      </c>
    </row>
    <row r="681" customHeight="1" spans="1:8">
      <c r="A681" s="22">
        <v>677</v>
      </c>
      <c r="B681" s="21" t="s">
        <v>3269</v>
      </c>
      <c r="C681" s="21" t="s">
        <v>1914</v>
      </c>
      <c r="D681" s="48">
        <v>0.67</v>
      </c>
      <c r="E681" s="48">
        <v>0.67</v>
      </c>
      <c r="F681" s="27">
        <v>179.53</v>
      </c>
      <c r="G681" s="22">
        <f t="shared" si="10"/>
        <v>120.29</v>
      </c>
      <c r="H681" s="22" t="s">
        <v>4269</v>
      </c>
    </row>
    <row r="682" customHeight="1" spans="1:8">
      <c r="A682" s="22">
        <v>678</v>
      </c>
      <c r="B682" s="21" t="s">
        <v>3968</v>
      </c>
      <c r="C682" s="21" t="s">
        <v>1903</v>
      </c>
      <c r="D682" s="48">
        <v>6.52</v>
      </c>
      <c r="E682" s="48">
        <v>6.52</v>
      </c>
      <c r="F682" s="27">
        <v>179.53</v>
      </c>
      <c r="G682" s="22">
        <f t="shared" si="10"/>
        <v>1170.54</v>
      </c>
      <c r="H682" s="22" t="s">
        <v>4269</v>
      </c>
    </row>
    <row r="683" customHeight="1" spans="1:8">
      <c r="A683" s="22">
        <v>679</v>
      </c>
      <c r="B683" s="21" t="s">
        <v>4289</v>
      </c>
      <c r="C683" s="21" t="s">
        <v>1939</v>
      </c>
      <c r="D683" s="48">
        <v>5.22</v>
      </c>
      <c r="E683" s="48">
        <v>5.22</v>
      </c>
      <c r="F683" s="27">
        <v>179.53</v>
      </c>
      <c r="G683" s="22">
        <f t="shared" si="10"/>
        <v>937.15</v>
      </c>
      <c r="H683" s="22" t="s">
        <v>4269</v>
      </c>
    </row>
    <row r="684" customHeight="1" spans="1:8">
      <c r="A684" s="22">
        <v>680</v>
      </c>
      <c r="B684" s="21" t="s">
        <v>4183</v>
      </c>
      <c r="C684" s="21" t="s">
        <v>1900</v>
      </c>
      <c r="D684" s="48">
        <v>5.03</v>
      </c>
      <c r="E684" s="48">
        <v>5.03</v>
      </c>
      <c r="F684" s="27">
        <v>179.53</v>
      </c>
      <c r="G684" s="22">
        <f t="shared" si="10"/>
        <v>903.04</v>
      </c>
      <c r="H684" s="22" t="s">
        <v>4269</v>
      </c>
    </row>
    <row r="685" customHeight="1" spans="1:8">
      <c r="A685" s="22">
        <v>681</v>
      </c>
      <c r="B685" s="27" t="s">
        <v>4290</v>
      </c>
      <c r="C685" s="21" t="s">
        <v>1876</v>
      </c>
      <c r="D685" s="48">
        <v>1.16</v>
      </c>
      <c r="E685" s="48">
        <v>1.16</v>
      </c>
      <c r="F685" s="27">
        <v>179.53</v>
      </c>
      <c r="G685" s="22">
        <f t="shared" si="10"/>
        <v>208.25</v>
      </c>
      <c r="H685" s="22" t="s">
        <v>4269</v>
      </c>
    </row>
    <row r="686" customHeight="1" spans="1:8">
      <c r="A686" s="22">
        <v>682</v>
      </c>
      <c r="B686" s="21" t="s">
        <v>4291</v>
      </c>
      <c r="C686" s="21" t="s">
        <v>1888</v>
      </c>
      <c r="D686" s="48">
        <v>1.58</v>
      </c>
      <c r="E686" s="48">
        <v>1.58</v>
      </c>
      <c r="F686" s="27">
        <v>179.53</v>
      </c>
      <c r="G686" s="22">
        <f t="shared" si="10"/>
        <v>283.66</v>
      </c>
      <c r="H686" s="22" t="s">
        <v>4269</v>
      </c>
    </row>
    <row r="687" customHeight="1" spans="1:8">
      <c r="A687" s="22">
        <v>683</v>
      </c>
      <c r="B687" s="21" t="s">
        <v>4292</v>
      </c>
      <c r="C687" s="21" t="s">
        <v>1956</v>
      </c>
      <c r="D687" s="48">
        <v>5.32</v>
      </c>
      <c r="E687" s="48">
        <v>5.32</v>
      </c>
      <c r="F687" s="27">
        <v>179.53</v>
      </c>
      <c r="G687" s="22">
        <f t="shared" si="10"/>
        <v>955.1</v>
      </c>
      <c r="H687" s="22" t="s">
        <v>4269</v>
      </c>
    </row>
    <row r="688" customHeight="1" spans="1:8">
      <c r="A688" s="22">
        <v>684</v>
      </c>
      <c r="B688" s="21" t="s">
        <v>4293</v>
      </c>
      <c r="C688" s="21" t="s">
        <v>2840</v>
      </c>
      <c r="D688" s="48">
        <v>5</v>
      </c>
      <c r="E688" s="48">
        <v>5</v>
      </c>
      <c r="F688" s="27">
        <v>179.53</v>
      </c>
      <c r="G688" s="22">
        <f t="shared" si="10"/>
        <v>897.65</v>
      </c>
      <c r="H688" s="22" t="s">
        <v>4269</v>
      </c>
    </row>
    <row r="689" customHeight="1" spans="1:8">
      <c r="A689" s="22">
        <v>685</v>
      </c>
      <c r="B689" s="22" t="s">
        <v>4294</v>
      </c>
      <c r="C689" s="27" t="s">
        <v>1914</v>
      </c>
      <c r="D689" s="27">
        <v>3.23</v>
      </c>
      <c r="E689" s="27">
        <v>3.23</v>
      </c>
      <c r="F689" s="27">
        <v>179.53</v>
      </c>
      <c r="G689" s="22">
        <f t="shared" si="10"/>
        <v>579.88</v>
      </c>
      <c r="H689" s="22" t="s">
        <v>4295</v>
      </c>
    </row>
    <row r="690" customHeight="1" spans="1:8">
      <c r="A690" s="22">
        <v>686</v>
      </c>
      <c r="B690" s="22" t="s">
        <v>4296</v>
      </c>
      <c r="C690" s="37" t="s">
        <v>1864</v>
      </c>
      <c r="D690" s="37">
        <v>1.59</v>
      </c>
      <c r="E690" s="37">
        <v>1.59</v>
      </c>
      <c r="F690" s="27">
        <v>179.53</v>
      </c>
      <c r="G690" s="22">
        <f t="shared" si="10"/>
        <v>285.45</v>
      </c>
      <c r="H690" s="22" t="s">
        <v>4295</v>
      </c>
    </row>
    <row r="691" customHeight="1" spans="1:8">
      <c r="A691" s="22">
        <v>687</v>
      </c>
      <c r="B691" s="22" t="s">
        <v>4297</v>
      </c>
      <c r="C691" s="27" t="s">
        <v>1864</v>
      </c>
      <c r="D691" s="27">
        <v>4.58</v>
      </c>
      <c r="E691" s="27">
        <v>4.58</v>
      </c>
      <c r="F691" s="27">
        <v>179.53</v>
      </c>
      <c r="G691" s="22">
        <f t="shared" si="10"/>
        <v>822.25</v>
      </c>
      <c r="H691" s="22" t="s">
        <v>4295</v>
      </c>
    </row>
    <row r="692" customHeight="1" spans="1:8">
      <c r="A692" s="22">
        <v>688</v>
      </c>
      <c r="B692" s="22" t="s">
        <v>3620</v>
      </c>
      <c r="C692" s="27" t="s">
        <v>2003</v>
      </c>
      <c r="D692" s="27">
        <v>1.19</v>
      </c>
      <c r="E692" s="27">
        <v>1.19</v>
      </c>
      <c r="F692" s="27">
        <v>179.53</v>
      </c>
      <c r="G692" s="22">
        <f t="shared" si="10"/>
        <v>213.64</v>
      </c>
      <c r="H692" s="22" t="s">
        <v>4295</v>
      </c>
    </row>
    <row r="693" customHeight="1" spans="1:8">
      <c r="A693" s="22">
        <v>689</v>
      </c>
      <c r="B693" s="22" t="s">
        <v>4298</v>
      </c>
      <c r="C693" s="27" t="s">
        <v>1900</v>
      </c>
      <c r="D693" s="27">
        <v>0.95</v>
      </c>
      <c r="E693" s="27">
        <v>0.95</v>
      </c>
      <c r="F693" s="27">
        <v>179.53</v>
      </c>
      <c r="G693" s="22">
        <f t="shared" si="10"/>
        <v>170.55</v>
      </c>
      <c r="H693" s="22" t="s">
        <v>4295</v>
      </c>
    </row>
    <row r="694" customHeight="1" spans="1:8">
      <c r="A694" s="22">
        <v>690</v>
      </c>
      <c r="B694" s="94" t="s">
        <v>4299</v>
      </c>
      <c r="C694" s="38" t="s">
        <v>1935</v>
      </c>
      <c r="D694" s="37">
        <v>2.53</v>
      </c>
      <c r="E694" s="37">
        <v>2.53</v>
      </c>
      <c r="F694" s="27">
        <v>179.53</v>
      </c>
      <c r="G694" s="22">
        <f t="shared" si="10"/>
        <v>454.21</v>
      </c>
      <c r="H694" s="22" t="s">
        <v>4295</v>
      </c>
    </row>
    <row r="695" customHeight="1" spans="1:8">
      <c r="A695" s="22">
        <v>691</v>
      </c>
      <c r="B695" s="22" t="s">
        <v>4300</v>
      </c>
      <c r="C695" s="27" t="s">
        <v>2264</v>
      </c>
      <c r="D695" s="27">
        <v>1.73</v>
      </c>
      <c r="E695" s="27">
        <v>1.73</v>
      </c>
      <c r="F695" s="27">
        <v>179.53</v>
      </c>
      <c r="G695" s="22">
        <f t="shared" si="10"/>
        <v>310.59</v>
      </c>
      <c r="H695" s="22" t="s">
        <v>4295</v>
      </c>
    </row>
    <row r="696" customHeight="1" spans="1:8">
      <c r="A696" s="22">
        <v>692</v>
      </c>
      <c r="B696" s="22" t="s">
        <v>4301</v>
      </c>
      <c r="C696" s="27" t="s">
        <v>1929</v>
      </c>
      <c r="D696" s="27">
        <v>2.79</v>
      </c>
      <c r="E696" s="27">
        <v>2.79</v>
      </c>
      <c r="F696" s="27">
        <v>179.53</v>
      </c>
      <c r="G696" s="22">
        <f t="shared" si="10"/>
        <v>500.89</v>
      </c>
      <c r="H696" s="22" t="s">
        <v>4295</v>
      </c>
    </row>
    <row r="697" customHeight="1" spans="1:8">
      <c r="A697" s="22">
        <v>693</v>
      </c>
      <c r="B697" s="22" t="s">
        <v>4302</v>
      </c>
      <c r="C697" s="27" t="s">
        <v>2174</v>
      </c>
      <c r="D697" s="27">
        <v>8.8</v>
      </c>
      <c r="E697" s="27">
        <v>8.8</v>
      </c>
      <c r="F697" s="27">
        <v>179.53</v>
      </c>
      <c r="G697" s="22">
        <f t="shared" si="10"/>
        <v>1579.86</v>
      </c>
      <c r="H697" s="22" t="s">
        <v>4295</v>
      </c>
    </row>
    <row r="698" customHeight="1" spans="1:8">
      <c r="A698" s="22">
        <v>694</v>
      </c>
      <c r="B698" s="94" t="s">
        <v>3595</v>
      </c>
      <c r="C698" s="38" t="s">
        <v>1903</v>
      </c>
      <c r="D698" s="37">
        <v>1.07</v>
      </c>
      <c r="E698" s="37">
        <v>1.07</v>
      </c>
      <c r="F698" s="27">
        <v>179.53</v>
      </c>
      <c r="G698" s="22">
        <f t="shared" si="10"/>
        <v>192.1</v>
      </c>
      <c r="H698" s="22" t="s">
        <v>4295</v>
      </c>
    </row>
    <row r="699" customHeight="1" spans="1:8">
      <c r="A699" s="22">
        <v>695</v>
      </c>
      <c r="B699" s="94" t="s">
        <v>4303</v>
      </c>
      <c r="C699" s="38" t="s">
        <v>1898</v>
      </c>
      <c r="D699" s="37">
        <v>3.66</v>
      </c>
      <c r="E699" s="37">
        <v>3.66</v>
      </c>
      <c r="F699" s="27">
        <v>179.53</v>
      </c>
      <c r="G699" s="22">
        <f t="shared" si="10"/>
        <v>657.08</v>
      </c>
      <c r="H699" s="22" t="s">
        <v>4295</v>
      </c>
    </row>
    <row r="700" customHeight="1" spans="1:8">
      <c r="A700" s="22">
        <v>696</v>
      </c>
      <c r="B700" s="22" t="s">
        <v>4304</v>
      </c>
      <c r="C700" s="27" t="s">
        <v>1886</v>
      </c>
      <c r="D700" s="27">
        <v>4.84</v>
      </c>
      <c r="E700" s="27">
        <v>4.84</v>
      </c>
      <c r="F700" s="27">
        <v>179.53</v>
      </c>
      <c r="G700" s="22">
        <f t="shared" si="10"/>
        <v>868.93</v>
      </c>
      <c r="H700" s="22" t="s">
        <v>4295</v>
      </c>
    </row>
    <row r="701" s="77" customFormat="1" customHeight="1" spans="1:8">
      <c r="A701" s="22">
        <v>697</v>
      </c>
      <c r="B701" s="22" t="s">
        <v>4305</v>
      </c>
      <c r="C701" s="27" t="s">
        <v>1945</v>
      </c>
      <c r="D701" s="27">
        <v>1.31</v>
      </c>
      <c r="E701" s="27">
        <v>1.31</v>
      </c>
      <c r="F701" s="27">
        <v>179.53</v>
      </c>
      <c r="G701" s="22">
        <f t="shared" si="10"/>
        <v>235.18</v>
      </c>
      <c r="H701" s="22" t="s">
        <v>4295</v>
      </c>
    </row>
    <row r="702" customHeight="1" spans="1:8">
      <c r="A702" s="22">
        <v>698</v>
      </c>
      <c r="B702" s="22" t="s">
        <v>3937</v>
      </c>
      <c r="C702" s="27" t="s">
        <v>1951</v>
      </c>
      <c r="D702" s="27">
        <v>3.48</v>
      </c>
      <c r="E702" s="27">
        <v>3.48</v>
      </c>
      <c r="F702" s="27">
        <v>179.53</v>
      </c>
      <c r="G702" s="22">
        <f t="shared" si="10"/>
        <v>624.76</v>
      </c>
      <c r="H702" s="22" t="s">
        <v>4295</v>
      </c>
    </row>
    <row r="703" customHeight="1" spans="1:8">
      <c r="A703" s="22">
        <v>699</v>
      </c>
      <c r="B703" s="22" t="s">
        <v>4306</v>
      </c>
      <c r="C703" s="27" t="s">
        <v>1894</v>
      </c>
      <c r="D703" s="27">
        <v>2.92</v>
      </c>
      <c r="E703" s="27">
        <v>2.92</v>
      </c>
      <c r="F703" s="27">
        <v>179.53</v>
      </c>
      <c r="G703" s="22">
        <f t="shared" si="10"/>
        <v>524.23</v>
      </c>
      <c r="H703" s="22" t="s">
        <v>4295</v>
      </c>
    </row>
    <row r="704" customHeight="1" spans="1:8">
      <c r="A704" s="22">
        <v>700</v>
      </c>
      <c r="B704" s="22" t="s">
        <v>4307</v>
      </c>
      <c r="C704" s="27" t="s">
        <v>1890</v>
      </c>
      <c r="D704" s="27">
        <v>3.65</v>
      </c>
      <c r="E704" s="27">
        <v>3.65</v>
      </c>
      <c r="F704" s="27">
        <v>179.53</v>
      </c>
      <c r="G704" s="22">
        <f t="shared" si="10"/>
        <v>655.28</v>
      </c>
      <c r="H704" s="22" t="s">
        <v>4295</v>
      </c>
    </row>
    <row r="705" s="77" customFormat="1" customHeight="1" spans="1:8">
      <c r="A705" s="22">
        <v>701</v>
      </c>
      <c r="B705" s="22" t="s">
        <v>4308</v>
      </c>
      <c r="C705" s="27" t="s">
        <v>2007</v>
      </c>
      <c r="D705" s="27">
        <v>5.34</v>
      </c>
      <c r="E705" s="27">
        <v>5.34</v>
      </c>
      <c r="F705" s="27">
        <v>179.53</v>
      </c>
      <c r="G705" s="22">
        <f t="shared" si="10"/>
        <v>958.69</v>
      </c>
      <c r="H705" s="22" t="s">
        <v>4295</v>
      </c>
    </row>
    <row r="706" s="77" customFormat="1" customHeight="1" spans="1:8">
      <c r="A706" s="22">
        <v>702</v>
      </c>
      <c r="B706" s="22" t="s">
        <v>4309</v>
      </c>
      <c r="C706" s="27" t="s">
        <v>2264</v>
      </c>
      <c r="D706" s="27">
        <v>2.99</v>
      </c>
      <c r="E706" s="27">
        <v>2.99</v>
      </c>
      <c r="F706" s="27">
        <v>179.53</v>
      </c>
      <c r="G706" s="22">
        <f t="shared" si="10"/>
        <v>536.79</v>
      </c>
      <c r="H706" s="22" t="s">
        <v>4295</v>
      </c>
    </row>
    <row r="707" s="77" customFormat="1" customHeight="1" spans="1:8">
      <c r="A707" s="22">
        <v>703</v>
      </c>
      <c r="B707" s="22" t="s">
        <v>4310</v>
      </c>
      <c r="C707" s="27" t="s">
        <v>1883</v>
      </c>
      <c r="D707" s="27">
        <v>5.03</v>
      </c>
      <c r="E707" s="27">
        <v>5.03</v>
      </c>
      <c r="F707" s="27">
        <v>179.53</v>
      </c>
      <c r="G707" s="22">
        <f t="shared" si="10"/>
        <v>903.04</v>
      </c>
      <c r="H707" s="22" t="s">
        <v>4295</v>
      </c>
    </row>
    <row r="708" customHeight="1" spans="1:8">
      <c r="A708" s="22">
        <v>704</v>
      </c>
      <c r="B708" s="22" t="s">
        <v>4311</v>
      </c>
      <c r="C708" s="27" t="s">
        <v>1903</v>
      </c>
      <c r="D708" s="27">
        <v>4.24</v>
      </c>
      <c r="E708" s="27">
        <v>4.24</v>
      </c>
      <c r="F708" s="27">
        <v>179.53</v>
      </c>
      <c r="G708" s="22">
        <f t="shared" si="10"/>
        <v>761.21</v>
      </c>
      <c r="H708" s="22" t="s">
        <v>4295</v>
      </c>
    </row>
    <row r="709" customHeight="1" spans="1:8">
      <c r="A709" s="22">
        <v>705</v>
      </c>
      <c r="B709" s="22" t="s">
        <v>4312</v>
      </c>
      <c r="C709" s="27" t="s">
        <v>1962</v>
      </c>
      <c r="D709" s="27">
        <v>3.25</v>
      </c>
      <c r="E709" s="27">
        <v>3.25</v>
      </c>
      <c r="F709" s="27">
        <v>179.53</v>
      </c>
      <c r="G709" s="22">
        <f t="shared" ref="G709:G772" si="11">ROUND(E709*F709,2)</f>
        <v>583.47</v>
      </c>
      <c r="H709" s="22" t="s">
        <v>4295</v>
      </c>
    </row>
    <row r="710" customHeight="1" spans="1:8">
      <c r="A710" s="22">
        <v>706</v>
      </c>
      <c r="B710" s="22" t="s">
        <v>4313</v>
      </c>
      <c r="C710" s="38" t="s">
        <v>1874</v>
      </c>
      <c r="D710" s="37">
        <v>3.95</v>
      </c>
      <c r="E710" s="37">
        <v>3.95</v>
      </c>
      <c r="F710" s="27">
        <v>179.53</v>
      </c>
      <c r="G710" s="22">
        <f t="shared" si="11"/>
        <v>709.14</v>
      </c>
      <c r="H710" s="22" t="s">
        <v>4295</v>
      </c>
    </row>
    <row r="711" customHeight="1" spans="1:8">
      <c r="A711" s="22">
        <v>707</v>
      </c>
      <c r="B711" s="22" t="s">
        <v>4314</v>
      </c>
      <c r="C711" s="38" t="s">
        <v>1903</v>
      </c>
      <c r="D711" s="37">
        <v>3.93</v>
      </c>
      <c r="E711" s="37">
        <v>3.93</v>
      </c>
      <c r="F711" s="27">
        <v>179.53</v>
      </c>
      <c r="G711" s="22">
        <f t="shared" si="11"/>
        <v>705.55</v>
      </c>
      <c r="H711" s="22" t="s">
        <v>4295</v>
      </c>
    </row>
    <row r="712" customHeight="1" spans="1:8">
      <c r="A712" s="22">
        <v>708</v>
      </c>
      <c r="B712" s="22" t="s">
        <v>4305</v>
      </c>
      <c r="C712" s="27" t="s">
        <v>2092</v>
      </c>
      <c r="D712" s="27">
        <v>5.55</v>
      </c>
      <c r="E712" s="27">
        <v>5.55</v>
      </c>
      <c r="F712" s="27">
        <v>179.53</v>
      </c>
      <c r="G712" s="22">
        <f t="shared" si="11"/>
        <v>996.39</v>
      </c>
      <c r="H712" s="22" t="s">
        <v>4295</v>
      </c>
    </row>
    <row r="713" customHeight="1" spans="1:8">
      <c r="A713" s="22">
        <v>709</v>
      </c>
      <c r="B713" s="22" t="s">
        <v>4315</v>
      </c>
      <c r="C713" s="27" t="s">
        <v>2087</v>
      </c>
      <c r="D713" s="27">
        <v>3.54</v>
      </c>
      <c r="E713" s="27">
        <v>3.54</v>
      </c>
      <c r="F713" s="27">
        <v>179.53</v>
      </c>
      <c r="G713" s="22">
        <f t="shared" si="11"/>
        <v>635.54</v>
      </c>
      <c r="H713" s="22" t="s">
        <v>4295</v>
      </c>
    </row>
    <row r="714" customHeight="1" spans="1:8">
      <c r="A714" s="22">
        <v>710</v>
      </c>
      <c r="B714" s="22" t="s">
        <v>4316</v>
      </c>
      <c r="C714" s="27" t="s">
        <v>1898</v>
      </c>
      <c r="D714" s="27">
        <v>1.37</v>
      </c>
      <c r="E714" s="27">
        <v>1.37</v>
      </c>
      <c r="F714" s="27">
        <v>179.53</v>
      </c>
      <c r="G714" s="22">
        <f t="shared" si="11"/>
        <v>245.96</v>
      </c>
      <c r="H714" s="22" t="s">
        <v>4295</v>
      </c>
    </row>
    <row r="715" customHeight="1" spans="1:8">
      <c r="A715" s="22">
        <v>711</v>
      </c>
      <c r="B715" s="22" t="s">
        <v>3900</v>
      </c>
      <c r="C715" s="27" t="s">
        <v>1898</v>
      </c>
      <c r="D715" s="27">
        <v>4.71</v>
      </c>
      <c r="E715" s="27">
        <v>4.71</v>
      </c>
      <c r="F715" s="27">
        <v>179.53</v>
      </c>
      <c r="G715" s="22">
        <f t="shared" si="11"/>
        <v>845.59</v>
      </c>
      <c r="H715" s="22" t="s">
        <v>4295</v>
      </c>
    </row>
    <row r="716" customHeight="1" spans="1:8">
      <c r="A716" s="22">
        <v>712</v>
      </c>
      <c r="B716" s="22" t="s">
        <v>4317</v>
      </c>
      <c r="C716" s="27" t="s">
        <v>1945</v>
      </c>
      <c r="D716" s="27">
        <v>2.76</v>
      </c>
      <c r="E716" s="27">
        <v>2.76</v>
      </c>
      <c r="F716" s="27">
        <v>179.53</v>
      </c>
      <c r="G716" s="22">
        <f t="shared" si="11"/>
        <v>495.5</v>
      </c>
      <c r="H716" s="22" t="s">
        <v>4295</v>
      </c>
    </row>
    <row r="717" customHeight="1" spans="1:8">
      <c r="A717" s="22">
        <v>713</v>
      </c>
      <c r="B717" s="22" t="s">
        <v>4318</v>
      </c>
      <c r="C717" s="27" t="s">
        <v>1864</v>
      </c>
      <c r="D717" s="27">
        <v>1</v>
      </c>
      <c r="E717" s="27">
        <v>1</v>
      </c>
      <c r="F717" s="27">
        <v>179.53</v>
      </c>
      <c r="G717" s="22">
        <f t="shared" si="11"/>
        <v>179.53</v>
      </c>
      <c r="H717" s="22" t="s">
        <v>4295</v>
      </c>
    </row>
    <row r="718" customHeight="1" spans="1:8">
      <c r="A718" s="22">
        <v>714</v>
      </c>
      <c r="B718" s="22" t="s">
        <v>4319</v>
      </c>
      <c r="C718" s="27" t="s">
        <v>1890</v>
      </c>
      <c r="D718" s="27">
        <v>2.72</v>
      </c>
      <c r="E718" s="27">
        <v>2.72</v>
      </c>
      <c r="F718" s="27">
        <v>179.53</v>
      </c>
      <c r="G718" s="22">
        <f t="shared" si="11"/>
        <v>488.32</v>
      </c>
      <c r="H718" s="22" t="s">
        <v>4295</v>
      </c>
    </row>
    <row r="719" customHeight="1" spans="1:8">
      <c r="A719" s="22">
        <v>715</v>
      </c>
      <c r="B719" s="22" t="s">
        <v>4320</v>
      </c>
      <c r="C719" s="27" t="s">
        <v>1883</v>
      </c>
      <c r="D719" s="27">
        <v>3.26</v>
      </c>
      <c r="E719" s="27">
        <v>3.26</v>
      </c>
      <c r="F719" s="27">
        <v>179.53</v>
      </c>
      <c r="G719" s="22">
        <f t="shared" si="11"/>
        <v>585.27</v>
      </c>
      <c r="H719" s="22" t="s">
        <v>4295</v>
      </c>
    </row>
    <row r="720" customHeight="1" spans="1:8">
      <c r="A720" s="22">
        <v>716</v>
      </c>
      <c r="B720" s="22" t="s">
        <v>4321</v>
      </c>
      <c r="C720" s="27" t="s">
        <v>1870</v>
      </c>
      <c r="D720" s="27">
        <v>3.76</v>
      </c>
      <c r="E720" s="27">
        <v>3.76</v>
      </c>
      <c r="F720" s="27">
        <v>179.53</v>
      </c>
      <c r="G720" s="22">
        <f t="shared" si="11"/>
        <v>675.03</v>
      </c>
      <c r="H720" s="22" t="s">
        <v>4295</v>
      </c>
    </row>
    <row r="721" customHeight="1" spans="1:8">
      <c r="A721" s="22">
        <v>717</v>
      </c>
      <c r="B721" s="22" t="s">
        <v>4322</v>
      </c>
      <c r="C721" s="27" t="s">
        <v>1935</v>
      </c>
      <c r="D721" s="27">
        <v>4.38</v>
      </c>
      <c r="E721" s="27">
        <v>4.38</v>
      </c>
      <c r="F721" s="27">
        <v>179.53</v>
      </c>
      <c r="G721" s="22">
        <f t="shared" si="11"/>
        <v>786.34</v>
      </c>
      <c r="H721" s="22" t="s">
        <v>4295</v>
      </c>
    </row>
    <row r="722" customHeight="1" spans="1:8">
      <c r="A722" s="22">
        <v>718</v>
      </c>
      <c r="B722" s="22" t="s">
        <v>4323</v>
      </c>
      <c r="C722" s="27" t="s">
        <v>4324</v>
      </c>
      <c r="D722" s="27">
        <v>3.25</v>
      </c>
      <c r="E722" s="27">
        <v>3.25</v>
      </c>
      <c r="F722" s="27">
        <v>179.53</v>
      </c>
      <c r="G722" s="22">
        <f t="shared" si="11"/>
        <v>583.47</v>
      </c>
      <c r="H722" s="22" t="s">
        <v>4295</v>
      </c>
    </row>
    <row r="723" customHeight="1" spans="1:8">
      <c r="A723" s="22">
        <v>719</v>
      </c>
      <c r="B723" s="22" t="s">
        <v>4325</v>
      </c>
      <c r="C723" s="27" t="s">
        <v>2115</v>
      </c>
      <c r="D723" s="27">
        <v>1.04</v>
      </c>
      <c r="E723" s="27">
        <v>1.04</v>
      </c>
      <c r="F723" s="27">
        <v>179.53</v>
      </c>
      <c r="G723" s="22">
        <f t="shared" si="11"/>
        <v>186.71</v>
      </c>
      <c r="H723" s="22" t="s">
        <v>4295</v>
      </c>
    </row>
    <row r="724" customHeight="1" spans="1:8">
      <c r="A724" s="22">
        <v>720</v>
      </c>
      <c r="B724" s="22" t="s">
        <v>4326</v>
      </c>
      <c r="C724" s="27" t="s">
        <v>1968</v>
      </c>
      <c r="D724" s="27">
        <v>1.41</v>
      </c>
      <c r="E724" s="27">
        <v>1.41</v>
      </c>
      <c r="F724" s="27">
        <v>179.53</v>
      </c>
      <c r="G724" s="22">
        <f t="shared" si="11"/>
        <v>253.14</v>
      </c>
      <c r="H724" s="22" t="s">
        <v>4295</v>
      </c>
    </row>
    <row r="725" customHeight="1" spans="1:8">
      <c r="A725" s="22">
        <v>721</v>
      </c>
      <c r="B725" s="22" t="s">
        <v>4327</v>
      </c>
      <c r="C725" s="27" t="s">
        <v>3529</v>
      </c>
      <c r="D725" s="27">
        <v>3.4</v>
      </c>
      <c r="E725" s="27">
        <v>3.4</v>
      </c>
      <c r="F725" s="27">
        <v>179.53</v>
      </c>
      <c r="G725" s="22">
        <f t="shared" si="11"/>
        <v>610.4</v>
      </c>
      <c r="H725" s="22" t="s">
        <v>4295</v>
      </c>
    </row>
    <row r="726" customHeight="1" spans="1:8">
      <c r="A726" s="22">
        <v>722</v>
      </c>
      <c r="B726" s="22" t="s">
        <v>4328</v>
      </c>
      <c r="C726" s="27" t="s">
        <v>1922</v>
      </c>
      <c r="D726" s="27">
        <v>3.59</v>
      </c>
      <c r="E726" s="27">
        <v>3.59</v>
      </c>
      <c r="F726" s="27">
        <v>179.53</v>
      </c>
      <c r="G726" s="22">
        <f t="shared" si="11"/>
        <v>644.51</v>
      </c>
      <c r="H726" s="22" t="s">
        <v>4295</v>
      </c>
    </row>
    <row r="727" customHeight="1" spans="1:8">
      <c r="A727" s="22">
        <v>723</v>
      </c>
      <c r="B727" s="22" t="s">
        <v>1110</v>
      </c>
      <c r="C727" s="27" t="s">
        <v>1974</v>
      </c>
      <c r="D727" s="27">
        <v>3.52</v>
      </c>
      <c r="E727" s="27">
        <v>3.52</v>
      </c>
      <c r="F727" s="27">
        <v>179.53</v>
      </c>
      <c r="G727" s="22">
        <f t="shared" si="11"/>
        <v>631.95</v>
      </c>
      <c r="H727" s="22" t="s">
        <v>4295</v>
      </c>
    </row>
    <row r="728" customHeight="1" spans="1:8">
      <c r="A728" s="22">
        <v>724</v>
      </c>
      <c r="B728" s="22" t="s">
        <v>4329</v>
      </c>
      <c r="C728" s="37" t="s">
        <v>1864</v>
      </c>
      <c r="D728" s="37">
        <v>1.52</v>
      </c>
      <c r="E728" s="37">
        <v>1.52</v>
      </c>
      <c r="F728" s="27">
        <v>179.53</v>
      </c>
      <c r="G728" s="22">
        <f t="shared" si="11"/>
        <v>272.89</v>
      </c>
      <c r="H728" s="22" t="s">
        <v>4295</v>
      </c>
    </row>
    <row r="729" customHeight="1" spans="1:8">
      <c r="A729" s="22">
        <v>725</v>
      </c>
      <c r="B729" s="22" t="s">
        <v>892</v>
      </c>
      <c r="C729" s="38" t="s">
        <v>1939</v>
      </c>
      <c r="D729" s="37">
        <v>4.2</v>
      </c>
      <c r="E729" s="37">
        <v>4.2</v>
      </c>
      <c r="F729" s="27">
        <v>179.53</v>
      </c>
      <c r="G729" s="22">
        <f t="shared" si="11"/>
        <v>754.03</v>
      </c>
      <c r="H729" s="22" t="s">
        <v>4295</v>
      </c>
    </row>
    <row r="730" customHeight="1" spans="1:8">
      <c r="A730" s="22">
        <v>726</v>
      </c>
      <c r="B730" s="22" t="s">
        <v>1556</v>
      </c>
      <c r="C730" s="27" t="s">
        <v>2423</v>
      </c>
      <c r="D730" s="27">
        <v>3.18</v>
      </c>
      <c r="E730" s="27">
        <v>3.18</v>
      </c>
      <c r="F730" s="27">
        <v>179.53</v>
      </c>
      <c r="G730" s="22">
        <f t="shared" si="11"/>
        <v>570.91</v>
      </c>
      <c r="H730" s="22" t="s">
        <v>4295</v>
      </c>
    </row>
    <row r="731" customHeight="1" spans="1:8">
      <c r="A731" s="22">
        <v>727</v>
      </c>
      <c r="B731" s="22" t="s">
        <v>3108</v>
      </c>
      <c r="C731" s="27" t="s">
        <v>1914</v>
      </c>
      <c r="D731" s="27">
        <v>2.51</v>
      </c>
      <c r="E731" s="27">
        <v>2.51</v>
      </c>
      <c r="F731" s="27">
        <v>179.53</v>
      </c>
      <c r="G731" s="22">
        <f t="shared" si="11"/>
        <v>450.62</v>
      </c>
      <c r="H731" s="22" t="s">
        <v>4295</v>
      </c>
    </row>
    <row r="732" customHeight="1" spans="1:8">
      <c r="A732" s="22">
        <v>728</v>
      </c>
      <c r="B732" s="22" t="s">
        <v>4330</v>
      </c>
      <c r="C732" s="27" t="s">
        <v>1929</v>
      </c>
      <c r="D732" s="27">
        <v>0.46</v>
      </c>
      <c r="E732" s="27">
        <v>0.46</v>
      </c>
      <c r="F732" s="27">
        <v>179.53</v>
      </c>
      <c r="G732" s="22">
        <f t="shared" si="11"/>
        <v>82.58</v>
      </c>
      <c r="H732" s="22" t="s">
        <v>4295</v>
      </c>
    </row>
    <row r="733" customHeight="1" spans="1:8">
      <c r="A733" s="22">
        <v>729</v>
      </c>
      <c r="B733" s="22" t="s">
        <v>4331</v>
      </c>
      <c r="C733" s="27" t="s">
        <v>1890</v>
      </c>
      <c r="D733" s="27">
        <v>1.04</v>
      </c>
      <c r="E733" s="27">
        <v>1.04</v>
      </c>
      <c r="F733" s="27">
        <v>179.53</v>
      </c>
      <c r="G733" s="22">
        <f t="shared" si="11"/>
        <v>186.71</v>
      </c>
      <c r="H733" s="22" t="s">
        <v>4295</v>
      </c>
    </row>
    <row r="734" customHeight="1" spans="1:8">
      <c r="A734" s="22">
        <v>730</v>
      </c>
      <c r="B734" s="22" t="s">
        <v>4332</v>
      </c>
      <c r="C734" s="27" t="s">
        <v>1922</v>
      </c>
      <c r="D734" s="27">
        <v>5.68</v>
      </c>
      <c r="E734" s="27">
        <v>5.68</v>
      </c>
      <c r="F734" s="27">
        <v>179.53</v>
      </c>
      <c r="G734" s="22">
        <f t="shared" si="11"/>
        <v>1019.73</v>
      </c>
      <c r="H734" s="22" t="s">
        <v>4295</v>
      </c>
    </row>
    <row r="735" customHeight="1" spans="1:8">
      <c r="A735" s="22">
        <v>731</v>
      </c>
      <c r="B735" s="22" t="s">
        <v>4333</v>
      </c>
      <c r="C735" s="27" t="s">
        <v>1898</v>
      </c>
      <c r="D735" s="27">
        <v>4.33</v>
      </c>
      <c r="E735" s="27">
        <v>4.33</v>
      </c>
      <c r="F735" s="27">
        <v>179.53</v>
      </c>
      <c r="G735" s="22">
        <f t="shared" si="11"/>
        <v>777.36</v>
      </c>
      <c r="H735" s="22" t="s">
        <v>4295</v>
      </c>
    </row>
    <row r="736" customHeight="1" spans="1:8">
      <c r="A736" s="22">
        <v>732</v>
      </c>
      <c r="B736" s="22" t="s">
        <v>4334</v>
      </c>
      <c r="C736" s="27" t="s">
        <v>1878</v>
      </c>
      <c r="D736" s="27">
        <v>0.71</v>
      </c>
      <c r="E736" s="27">
        <v>0.71</v>
      </c>
      <c r="F736" s="27">
        <v>179.53</v>
      </c>
      <c r="G736" s="22">
        <f t="shared" si="11"/>
        <v>127.47</v>
      </c>
      <c r="H736" s="22" t="s">
        <v>4295</v>
      </c>
    </row>
    <row r="737" customHeight="1" spans="1:8">
      <c r="A737" s="22">
        <v>733</v>
      </c>
      <c r="B737" s="22" t="s">
        <v>4335</v>
      </c>
      <c r="C737" s="27" t="s">
        <v>2003</v>
      </c>
      <c r="D737" s="27">
        <v>0.61</v>
      </c>
      <c r="E737" s="27">
        <v>0.61</v>
      </c>
      <c r="F737" s="27">
        <v>179.53</v>
      </c>
      <c r="G737" s="22">
        <f t="shared" si="11"/>
        <v>109.51</v>
      </c>
      <c r="H737" s="22" t="s">
        <v>4295</v>
      </c>
    </row>
    <row r="738" customHeight="1" spans="1:8">
      <c r="A738" s="22">
        <v>734</v>
      </c>
      <c r="B738" s="22" t="s">
        <v>4336</v>
      </c>
      <c r="C738" s="27" t="s">
        <v>1951</v>
      </c>
      <c r="D738" s="27">
        <v>1.14</v>
      </c>
      <c r="E738" s="27">
        <v>1.14</v>
      </c>
      <c r="F738" s="27">
        <v>179.53</v>
      </c>
      <c r="G738" s="22">
        <f t="shared" si="11"/>
        <v>204.66</v>
      </c>
      <c r="H738" s="22" t="s">
        <v>4295</v>
      </c>
    </row>
    <row r="739" customHeight="1" spans="1:8">
      <c r="A739" s="22">
        <v>735</v>
      </c>
      <c r="B739" s="22" t="s">
        <v>4337</v>
      </c>
      <c r="C739" s="27" t="s">
        <v>2875</v>
      </c>
      <c r="D739" s="27">
        <v>3.02</v>
      </c>
      <c r="E739" s="27">
        <v>3.02</v>
      </c>
      <c r="F739" s="27">
        <v>179.53</v>
      </c>
      <c r="G739" s="22">
        <f t="shared" si="11"/>
        <v>542.18</v>
      </c>
      <c r="H739" s="22" t="s">
        <v>4295</v>
      </c>
    </row>
    <row r="740" customHeight="1" spans="1:8">
      <c r="A740" s="22">
        <v>736</v>
      </c>
      <c r="B740" s="22" t="s">
        <v>4338</v>
      </c>
      <c r="C740" s="27" t="s">
        <v>1935</v>
      </c>
      <c r="D740" s="27">
        <v>2.39</v>
      </c>
      <c r="E740" s="27">
        <v>2.39</v>
      </c>
      <c r="F740" s="27">
        <v>179.53</v>
      </c>
      <c r="G740" s="22">
        <f t="shared" si="11"/>
        <v>429.08</v>
      </c>
      <c r="H740" s="22" t="s">
        <v>4295</v>
      </c>
    </row>
    <row r="741" customHeight="1" spans="1:8">
      <c r="A741" s="22">
        <v>737</v>
      </c>
      <c r="B741" s="22" t="s">
        <v>4339</v>
      </c>
      <c r="C741" s="27" t="s">
        <v>4340</v>
      </c>
      <c r="D741" s="27">
        <v>3.26</v>
      </c>
      <c r="E741" s="27">
        <v>3.26</v>
      </c>
      <c r="F741" s="27">
        <v>179.53</v>
      </c>
      <c r="G741" s="22">
        <f t="shared" si="11"/>
        <v>585.27</v>
      </c>
      <c r="H741" s="22" t="s">
        <v>4295</v>
      </c>
    </row>
    <row r="742" customHeight="1" spans="1:8">
      <c r="A742" s="22">
        <v>738</v>
      </c>
      <c r="B742" s="22" t="s">
        <v>4341</v>
      </c>
      <c r="C742" s="27" t="s">
        <v>1880</v>
      </c>
      <c r="D742" s="27">
        <v>2.06</v>
      </c>
      <c r="E742" s="27">
        <v>2.06</v>
      </c>
      <c r="F742" s="27">
        <v>179.53</v>
      </c>
      <c r="G742" s="22">
        <f t="shared" si="11"/>
        <v>369.83</v>
      </c>
      <c r="H742" s="22" t="s">
        <v>4295</v>
      </c>
    </row>
    <row r="743" customHeight="1" spans="1:8">
      <c r="A743" s="22">
        <v>739</v>
      </c>
      <c r="B743" s="22" t="s">
        <v>4342</v>
      </c>
      <c r="C743" s="27" t="s">
        <v>1864</v>
      </c>
      <c r="D743" s="27">
        <v>0.66</v>
      </c>
      <c r="E743" s="27">
        <v>0.66</v>
      </c>
      <c r="F743" s="27">
        <v>179.53</v>
      </c>
      <c r="G743" s="22">
        <f t="shared" si="11"/>
        <v>118.49</v>
      </c>
      <c r="H743" s="22" t="s">
        <v>4295</v>
      </c>
    </row>
    <row r="744" customHeight="1" spans="1:8">
      <c r="A744" s="22">
        <v>740</v>
      </c>
      <c r="B744" s="22" t="s">
        <v>4343</v>
      </c>
      <c r="C744" s="27" t="s">
        <v>1898</v>
      </c>
      <c r="D744" s="27">
        <v>0.71</v>
      </c>
      <c r="E744" s="27">
        <v>0.71</v>
      </c>
      <c r="F744" s="27">
        <v>179.53</v>
      </c>
      <c r="G744" s="22">
        <f t="shared" si="11"/>
        <v>127.47</v>
      </c>
      <c r="H744" s="22" t="s">
        <v>4295</v>
      </c>
    </row>
    <row r="745" customHeight="1" spans="1:8">
      <c r="A745" s="22">
        <v>741</v>
      </c>
      <c r="B745" s="22" t="s">
        <v>4344</v>
      </c>
      <c r="C745" s="27" t="s">
        <v>1866</v>
      </c>
      <c r="D745" s="27">
        <v>0.76</v>
      </c>
      <c r="E745" s="27">
        <v>0.76</v>
      </c>
      <c r="F745" s="27">
        <v>179.53</v>
      </c>
      <c r="G745" s="22">
        <f t="shared" si="11"/>
        <v>136.44</v>
      </c>
      <c r="H745" s="22" t="s">
        <v>4295</v>
      </c>
    </row>
    <row r="746" customHeight="1" spans="1:8">
      <c r="A746" s="22">
        <v>742</v>
      </c>
      <c r="B746" s="22" t="s">
        <v>4345</v>
      </c>
      <c r="C746" s="27" t="s">
        <v>1954</v>
      </c>
      <c r="D746" s="27">
        <v>3.54</v>
      </c>
      <c r="E746" s="27">
        <v>3.54</v>
      </c>
      <c r="F746" s="27">
        <v>179.53</v>
      </c>
      <c r="G746" s="22">
        <f t="shared" si="11"/>
        <v>635.54</v>
      </c>
      <c r="H746" s="22" t="s">
        <v>4295</v>
      </c>
    </row>
    <row r="747" customHeight="1" spans="1:8">
      <c r="A747" s="22">
        <v>743</v>
      </c>
      <c r="B747" s="22" t="s">
        <v>4346</v>
      </c>
      <c r="C747" s="27" t="s">
        <v>1900</v>
      </c>
      <c r="D747" s="27">
        <v>5.88</v>
      </c>
      <c r="E747" s="27">
        <v>5.88</v>
      </c>
      <c r="F747" s="27">
        <v>179.53</v>
      </c>
      <c r="G747" s="22">
        <f t="shared" si="11"/>
        <v>1055.64</v>
      </c>
      <c r="H747" s="22" t="s">
        <v>4295</v>
      </c>
    </row>
    <row r="748" customHeight="1" spans="1:8">
      <c r="A748" s="22">
        <v>744</v>
      </c>
      <c r="B748" s="22" t="s">
        <v>3986</v>
      </c>
      <c r="C748" s="27" t="s">
        <v>1903</v>
      </c>
      <c r="D748" s="27">
        <v>5.84</v>
      </c>
      <c r="E748" s="27">
        <v>5.84</v>
      </c>
      <c r="F748" s="27">
        <v>179.53</v>
      </c>
      <c r="G748" s="22">
        <f t="shared" si="11"/>
        <v>1048.46</v>
      </c>
      <c r="H748" s="22" t="s">
        <v>4295</v>
      </c>
    </row>
    <row r="749" customHeight="1" spans="1:8">
      <c r="A749" s="22">
        <v>745</v>
      </c>
      <c r="B749" s="22" t="s">
        <v>4347</v>
      </c>
      <c r="C749" s="27" t="s">
        <v>1914</v>
      </c>
      <c r="D749" s="27">
        <v>1.07</v>
      </c>
      <c r="E749" s="27">
        <v>1.07</v>
      </c>
      <c r="F749" s="27">
        <v>179.53</v>
      </c>
      <c r="G749" s="22">
        <f t="shared" si="11"/>
        <v>192.1</v>
      </c>
      <c r="H749" s="22" t="s">
        <v>4295</v>
      </c>
    </row>
    <row r="750" customHeight="1" spans="1:8">
      <c r="A750" s="22">
        <v>746</v>
      </c>
      <c r="B750" s="22" t="s">
        <v>4348</v>
      </c>
      <c r="C750" s="27" t="s">
        <v>1933</v>
      </c>
      <c r="D750" s="27">
        <v>3.4</v>
      </c>
      <c r="E750" s="27">
        <v>3.4</v>
      </c>
      <c r="F750" s="27">
        <v>179.53</v>
      </c>
      <c r="G750" s="22">
        <f t="shared" si="11"/>
        <v>610.4</v>
      </c>
      <c r="H750" s="22" t="s">
        <v>4295</v>
      </c>
    </row>
    <row r="751" customHeight="1" spans="1:8">
      <c r="A751" s="22">
        <v>747</v>
      </c>
      <c r="B751" s="94" t="s">
        <v>4349</v>
      </c>
      <c r="C751" s="38" t="s">
        <v>2001</v>
      </c>
      <c r="D751" s="37">
        <v>4.68</v>
      </c>
      <c r="E751" s="37">
        <v>4.68</v>
      </c>
      <c r="F751" s="27">
        <v>179.53</v>
      </c>
      <c r="G751" s="22">
        <f t="shared" si="11"/>
        <v>840.2</v>
      </c>
      <c r="H751" s="22" t="s">
        <v>4295</v>
      </c>
    </row>
    <row r="752" customHeight="1" spans="1:8">
      <c r="A752" s="22">
        <v>748</v>
      </c>
      <c r="B752" s="22" t="s">
        <v>4350</v>
      </c>
      <c r="C752" s="27" t="s">
        <v>1922</v>
      </c>
      <c r="D752" s="27">
        <v>4.77</v>
      </c>
      <c r="E752" s="27">
        <v>4.77</v>
      </c>
      <c r="F752" s="27">
        <v>179.53</v>
      </c>
      <c r="G752" s="22">
        <f t="shared" si="11"/>
        <v>856.36</v>
      </c>
      <c r="H752" s="22" t="s">
        <v>4295</v>
      </c>
    </row>
    <row r="753" customHeight="1" spans="1:8">
      <c r="A753" s="22">
        <v>749</v>
      </c>
      <c r="B753" s="22" t="s">
        <v>4351</v>
      </c>
      <c r="C753" s="27" t="s">
        <v>1922</v>
      </c>
      <c r="D753" s="27">
        <v>3.11</v>
      </c>
      <c r="E753" s="27">
        <v>3.11</v>
      </c>
      <c r="F753" s="27">
        <v>179.53</v>
      </c>
      <c r="G753" s="22">
        <f t="shared" si="11"/>
        <v>558.34</v>
      </c>
      <c r="H753" s="22" t="s">
        <v>4295</v>
      </c>
    </row>
    <row r="754" customHeight="1" spans="1:8">
      <c r="A754" s="22">
        <v>750</v>
      </c>
      <c r="B754" s="22" t="s">
        <v>4352</v>
      </c>
      <c r="C754" s="27" t="s">
        <v>4353</v>
      </c>
      <c r="D754" s="27">
        <v>4.9</v>
      </c>
      <c r="E754" s="27">
        <v>4.9</v>
      </c>
      <c r="F754" s="27">
        <v>179.53</v>
      </c>
      <c r="G754" s="22">
        <f t="shared" si="11"/>
        <v>879.7</v>
      </c>
      <c r="H754" s="22" t="s">
        <v>4295</v>
      </c>
    </row>
    <row r="755" customHeight="1" spans="1:8">
      <c r="A755" s="22">
        <v>751</v>
      </c>
      <c r="B755" s="22" t="s">
        <v>4354</v>
      </c>
      <c r="C755" s="27" t="s">
        <v>1880</v>
      </c>
      <c r="D755" s="27">
        <v>2.35</v>
      </c>
      <c r="E755" s="27">
        <v>2.35</v>
      </c>
      <c r="F755" s="27">
        <v>179.53</v>
      </c>
      <c r="G755" s="22">
        <f t="shared" si="11"/>
        <v>421.9</v>
      </c>
      <c r="H755" s="22" t="s">
        <v>4295</v>
      </c>
    </row>
    <row r="756" customHeight="1" spans="1:8">
      <c r="A756" s="22">
        <v>752</v>
      </c>
      <c r="B756" s="22" t="s">
        <v>4355</v>
      </c>
      <c r="C756" s="27" t="s">
        <v>1922</v>
      </c>
      <c r="D756" s="27">
        <v>5.54</v>
      </c>
      <c r="E756" s="27">
        <v>5.54</v>
      </c>
      <c r="F756" s="27">
        <v>179.53</v>
      </c>
      <c r="G756" s="22">
        <f t="shared" si="11"/>
        <v>994.6</v>
      </c>
      <c r="H756" s="22" t="s">
        <v>4295</v>
      </c>
    </row>
    <row r="757" customHeight="1" spans="1:8">
      <c r="A757" s="22">
        <v>753</v>
      </c>
      <c r="B757" s="22" t="s">
        <v>4356</v>
      </c>
      <c r="C757" s="27" t="s">
        <v>1929</v>
      </c>
      <c r="D757" s="27">
        <v>2.6</v>
      </c>
      <c r="E757" s="27">
        <v>2.6</v>
      </c>
      <c r="F757" s="27">
        <v>179.53</v>
      </c>
      <c r="G757" s="22">
        <f t="shared" si="11"/>
        <v>466.78</v>
      </c>
      <c r="H757" s="22" t="s">
        <v>4295</v>
      </c>
    </row>
    <row r="758" customHeight="1" spans="1:8">
      <c r="A758" s="22">
        <v>754</v>
      </c>
      <c r="B758" s="22" t="s">
        <v>4357</v>
      </c>
      <c r="C758" s="27" t="s">
        <v>1862</v>
      </c>
      <c r="D758" s="27">
        <v>1.95</v>
      </c>
      <c r="E758" s="27">
        <v>1.95</v>
      </c>
      <c r="F758" s="27">
        <v>179.53</v>
      </c>
      <c r="G758" s="22">
        <f t="shared" si="11"/>
        <v>350.08</v>
      </c>
      <c r="H758" s="22" t="s">
        <v>4295</v>
      </c>
    </row>
    <row r="759" customHeight="1" spans="1:8">
      <c r="A759" s="22">
        <v>755</v>
      </c>
      <c r="B759" s="22" t="s">
        <v>4358</v>
      </c>
      <c r="C759" s="27" t="s">
        <v>1876</v>
      </c>
      <c r="D759" s="27">
        <v>4.61</v>
      </c>
      <c r="E759" s="27">
        <v>4.61</v>
      </c>
      <c r="F759" s="27">
        <v>179.53</v>
      </c>
      <c r="G759" s="22">
        <f t="shared" si="11"/>
        <v>827.63</v>
      </c>
      <c r="H759" s="22" t="s">
        <v>4295</v>
      </c>
    </row>
    <row r="760" customHeight="1" spans="1:8">
      <c r="A760" s="22">
        <v>756</v>
      </c>
      <c r="B760" s="22" t="s">
        <v>4359</v>
      </c>
      <c r="C760" s="27" t="s">
        <v>1995</v>
      </c>
      <c r="D760" s="27">
        <v>4.94</v>
      </c>
      <c r="E760" s="27">
        <v>4.94</v>
      </c>
      <c r="F760" s="27">
        <v>179.53</v>
      </c>
      <c r="G760" s="22">
        <f t="shared" si="11"/>
        <v>886.88</v>
      </c>
      <c r="H760" s="22" t="s">
        <v>4295</v>
      </c>
    </row>
    <row r="761" customHeight="1" spans="1:8">
      <c r="A761" s="22">
        <v>757</v>
      </c>
      <c r="B761" s="22" t="s">
        <v>4360</v>
      </c>
      <c r="C761" s="27" t="s">
        <v>2258</v>
      </c>
      <c r="D761" s="27">
        <v>2.99</v>
      </c>
      <c r="E761" s="27">
        <v>2.99</v>
      </c>
      <c r="F761" s="27">
        <v>179.53</v>
      </c>
      <c r="G761" s="22">
        <f t="shared" si="11"/>
        <v>536.79</v>
      </c>
      <c r="H761" s="22" t="s">
        <v>4295</v>
      </c>
    </row>
    <row r="762" customHeight="1" spans="1:8">
      <c r="A762" s="22">
        <v>758</v>
      </c>
      <c r="B762" s="22" t="s">
        <v>4361</v>
      </c>
      <c r="C762" s="27" t="s">
        <v>4362</v>
      </c>
      <c r="D762" s="27">
        <v>1.29</v>
      </c>
      <c r="E762" s="27">
        <v>1.29</v>
      </c>
      <c r="F762" s="27">
        <v>179.53</v>
      </c>
      <c r="G762" s="22">
        <f t="shared" si="11"/>
        <v>231.59</v>
      </c>
      <c r="H762" s="22" t="s">
        <v>4295</v>
      </c>
    </row>
    <row r="763" customHeight="1" spans="1:8">
      <c r="A763" s="22">
        <v>759</v>
      </c>
      <c r="B763" s="22" t="s">
        <v>2348</v>
      </c>
      <c r="C763" s="27" t="s">
        <v>1883</v>
      </c>
      <c r="D763" s="27">
        <v>0.69</v>
      </c>
      <c r="E763" s="27">
        <v>0.69</v>
      </c>
      <c r="F763" s="27">
        <v>179.53</v>
      </c>
      <c r="G763" s="22">
        <f t="shared" si="11"/>
        <v>123.88</v>
      </c>
      <c r="H763" s="22" t="s">
        <v>4295</v>
      </c>
    </row>
    <row r="764" customHeight="1" spans="1:8">
      <c r="A764" s="22">
        <v>760</v>
      </c>
      <c r="B764" s="22" t="s">
        <v>4363</v>
      </c>
      <c r="C764" s="27" t="s">
        <v>1857</v>
      </c>
      <c r="D764" s="27">
        <v>1.41</v>
      </c>
      <c r="E764" s="27">
        <v>1.41</v>
      </c>
      <c r="F764" s="27">
        <v>179.53</v>
      </c>
      <c r="G764" s="22">
        <f t="shared" si="11"/>
        <v>253.14</v>
      </c>
      <c r="H764" s="22" t="s">
        <v>4295</v>
      </c>
    </row>
    <row r="765" customHeight="1" spans="1:8">
      <c r="A765" s="22">
        <v>761</v>
      </c>
      <c r="B765" s="22" t="s">
        <v>4364</v>
      </c>
      <c r="C765" s="27" t="s">
        <v>1880</v>
      </c>
      <c r="D765" s="27">
        <v>0.97</v>
      </c>
      <c r="E765" s="27">
        <v>0.97</v>
      </c>
      <c r="F765" s="27">
        <v>179.53</v>
      </c>
      <c r="G765" s="22">
        <f t="shared" si="11"/>
        <v>174.14</v>
      </c>
      <c r="H765" s="22" t="s">
        <v>4295</v>
      </c>
    </row>
    <row r="766" customHeight="1" spans="1:8">
      <c r="A766" s="22">
        <v>762</v>
      </c>
      <c r="B766" s="22" t="s">
        <v>3942</v>
      </c>
      <c r="C766" s="27" t="s">
        <v>1968</v>
      </c>
      <c r="D766" s="27">
        <v>0.28</v>
      </c>
      <c r="E766" s="27">
        <v>0.28</v>
      </c>
      <c r="F766" s="27">
        <v>179.53</v>
      </c>
      <c r="G766" s="22">
        <f t="shared" si="11"/>
        <v>50.27</v>
      </c>
      <c r="H766" s="22" t="s">
        <v>4295</v>
      </c>
    </row>
    <row r="767" customHeight="1" spans="1:8">
      <c r="A767" s="22">
        <v>763</v>
      </c>
      <c r="B767" s="27" t="s">
        <v>4365</v>
      </c>
      <c r="C767" s="21" t="s">
        <v>2441</v>
      </c>
      <c r="D767" s="48">
        <v>3.19</v>
      </c>
      <c r="E767" s="48">
        <v>3.19</v>
      </c>
      <c r="F767" s="27">
        <v>179.53</v>
      </c>
      <c r="G767" s="22">
        <f t="shared" si="11"/>
        <v>572.7</v>
      </c>
      <c r="H767" s="22" t="s">
        <v>4366</v>
      </c>
    </row>
    <row r="768" customHeight="1" spans="1:8">
      <c r="A768" s="22">
        <v>764</v>
      </c>
      <c r="B768" s="27" t="s">
        <v>4367</v>
      </c>
      <c r="C768" s="21" t="s">
        <v>2007</v>
      </c>
      <c r="D768" s="48">
        <v>0.89</v>
      </c>
      <c r="E768" s="48">
        <v>0.89</v>
      </c>
      <c r="F768" s="27">
        <v>179.53</v>
      </c>
      <c r="G768" s="22">
        <f t="shared" si="11"/>
        <v>159.78</v>
      </c>
      <c r="H768" s="22" t="s">
        <v>4366</v>
      </c>
    </row>
    <row r="769" customHeight="1" spans="1:8">
      <c r="A769" s="22">
        <v>765</v>
      </c>
      <c r="B769" s="27" t="s">
        <v>4368</v>
      </c>
      <c r="C769" s="21" t="s">
        <v>1880</v>
      </c>
      <c r="D769" s="48">
        <v>0.84</v>
      </c>
      <c r="E769" s="48">
        <v>0.84</v>
      </c>
      <c r="F769" s="27">
        <v>179.53</v>
      </c>
      <c r="G769" s="22">
        <f t="shared" si="11"/>
        <v>150.81</v>
      </c>
      <c r="H769" s="22" t="s">
        <v>4366</v>
      </c>
    </row>
    <row r="770" customHeight="1" spans="1:8">
      <c r="A770" s="22">
        <v>766</v>
      </c>
      <c r="B770" s="27" t="s">
        <v>4369</v>
      </c>
      <c r="C770" s="21" t="s">
        <v>1989</v>
      </c>
      <c r="D770" s="48">
        <v>3.24</v>
      </c>
      <c r="E770" s="48">
        <v>3.24</v>
      </c>
      <c r="F770" s="27">
        <v>179.53</v>
      </c>
      <c r="G770" s="22">
        <f t="shared" si="11"/>
        <v>581.68</v>
      </c>
      <c r="H770" s="22" t="s">
        <v>4366</v>
      </c>
    </row>
    <row r="771" customHeight="1" spans="1:8">
      <c r="A771" s="22">
        <v>767</v>
      </c>
      <c r="B771" s="27" t="s">
        <v>4370</v>
      </c>
      <c r="C771" s="21" t="s">
        <v>2051</v>
      </c>
      <c r="D771" s="48">
        <v>1.81</v>
      </c>
      <c r="E771" s="48">
        <v>1.81</v>
      </c>
      <c r="F771" s="27">
        <v>179.53</v>
      </c>
      <c r="G771" s="22">
        <f t="shared" si="11"/>
        <v>324.95</v>
      </c>
      <c r="H771" s="22" t="s">
        <v>4366</v>
      </c>
    </row>
    <row r="772" customHeight="1" spans="1:8">
      <c r="A772" s="22">
        <v>768</v>
      </c>
      <c r="B772" s="27" t="s">
        <v>4371</v>
      </c>
      <c r="C772" s="21" t="s">
        <v>2087</v>
      </c>
      <c r="D772" s="48">
        <v>3.66</v>
      </c>
      <c r="E772" s="48">
        <v>3.66</v>
      </c>
      <c r="F772" s="27">
        <v>179.53</v>
      </c>
      <c r="G772" s="22">
        <f t="shared" si="11"/>
        <v>657.08</v>
      </c>
      <c r="H772" s="22" t="s">
        <v>4366</v>
      </c>
    </row>
    <row r="773" customHeight="1" spans="1:8">
      <c r="A773" s="22">
        <v>769</v>
      </c>
      <c r="B773" s="27" t="s">
        <v>3912</v>
      </c>
      <c r="C773" s="21" t="s">
        <v>2007</v>
      </c>
      <c r="D773" s="48">
        <v>2.53</v>
      </c>
      <c r="E773" s="48">
        <v>2.53</v>
      </c>
      <c r="F773" s="27">
        <v>179.53</v>
      </c>
      <c r="G773" s="22">
        <f t="shared" ref="G773:G836" si="12">ROUND(E773*F773,2)</f>
        <v>454.21</v>
      </c>
      <c r="H773" s="22" t="s">
        <v>4366</v>
      </c>
    </row>
    <row r="774" customHeight="1" spans="1:8">
      <c r="A774" s="22">
        <v>770</v>
      </c>
      <c r="B774" s="27" t="s">
        <v>4372</v>
      </c>
      <c r="C774" s="21" t="s">
        <v>1986</v>
      </c>
      <c r="D774" s="48">
        <v>1.22</v>
      </c>
      <c r="E774" s="48">
        <v>1.22</v>
      </c>
      <c r="F774" s="27">
        <v>179.53</v>
      </c>
      <c r="G774" s="22">
        <f t="shared" si="12"/>
        <v>219.03</v>
      </c>
      <c r="H774" s="22" t="s">
        <v>4366</v>
      </c>
    </row>
    <row r="775" customHeight="1" spans="1:8">
      <c r="A775" s="22">
        <v>771</v>
      </c>
      <c r="B775" s="27" t="s">
        <v>4373</v>
      </c>
      <c r="C775" s="21" t="s">
        <v>1922</v>
      </c>
      <c r="D775" s="48">
        <v>1.04</v>
      </c>
      <c r="E775" s="48">
        <v>1.04</v>
      </c>
      <c r="F775" s="27">
        <v>179.53</v>
      </c>
      <c r="G775" s="22">
        <f t="shared" si="12"/>
        <v>186.71</v>
      </c>
      <c r="H775" s="22" t="s">
        <v>4366</v>
      </c>
    </row>
    <row r="776" customHeight="1" spans="1:8">
      <c r="A776" s="22">
        <v>772</v>
      </c>
      <c r="B776" s="27" t="s">
        <v>4374</v>
      </c>
      <c r="C776" s="21" t="s">
        <v>2727</v>
      </c>
      <c r="D776" s="48">
        <v>3.34</v>
      </c>
      <c r="E776" s="48">
        <v>3.34</v>
      </c>
      <c r="F776" s="27">
        <v>179.53</v>
      </c>
      <c r="G776" s="22">
        <f t="shared" si="12"/>
        <v>599.63</v>
      </c>
      <c r="H776" s="22" t="s">
        <v>4366</v>
      </c>
    </row>
    <row r="777" customHeight="1" spans="1:8">
      <c r="A777" s="22">
        <v>773</v>
      </c>
      <c r="B777" s="27" t="s">
        <v>4375</v>
      </c>
      <c r="C777" s="21" t="s">
        <v>1883</v>
      </c>
      <c r="D777" s="48">
        <v>2.02</v>
      </c>
      <c r="E777" s="48">
        <v>2.02</v>
      </c>
      <c r="F777" s="27">
        <v>179.53</v>
      </c>
      <c r="G777" s="22">
        <f t="shared" si="12"/>
        <v>362.65</v>
      </c>
      <c r="H777" s="22" t="s">
        <v>4366</v>
      </c>
    </row>
    <row r="778" customHeight="1" spans="1:8">
      <c r="A778" s="22">
        <v>774</v>
      </c>
      <c r="B778" s="27" t="s">
        <v>2079</v>
      </c>
      <c r="C778" s="21" t="s">
        <v>1898</v>
      </c>
      <c r="D778" s="48">
        <v>5.16</v>
      </c>
      <c r="E778" s="48">
        <v>5.16</v>
      </c>
      <c r="F778" s="27">
        <v>179.53</v>
      </c>
      <c r="G778" s="22">
        <f t="shared" si="12"/>
        <v>926.37</v>
      </c>
      <c r="H778" s="22" t="s">
        <v>4366</v>
      </c>
    </row>
    <row r="779" customHeight="1" spans="1:8">
      <c r="A779" s="22">
        <v>775</v>
      </c>
      <c r="B779" s="27" t="s">
        <v>4376</v>
      </c>
      <c r="C779" s="21" t="s">
        <v>1864</v>
      </c>
      <c r="D779" s="48">
        <v>2.57</v>
      </c>
      <c r="E779" s="48">
        <v>2.57</v>
      </c>
      <c r="F779" s="27">
        <v>179.53</v>
      </c>
      <c r="G779" s="22">
        <f t="shared" si="12"/>
        <v>461.39</v>
      </c>
      <c r="H779" s="22" t="s">
        <v>4366</v>
      </c>
    </row>
    <row r="780" customHeight="1" spans="1:8">
      <c r="A780" s="22">
        <v>776</v>
      </c>
      <c r="B780" s="27" t="s">
        <v>4377</v>
      </c>
      <c r="C780" s="21" t="s">
        <v>1888</v>
      </c>
      <c r="D780" s="48">
        <v>4.56</v>
      </c>
      <c r="E780" s="48">
        <v>4.56</v>
      </c>
      <c r="F780" s="27">
        <v>179.53</v>
      </c>
      <c r="G780" s="22">
        <f t="shared" si="12"/>
        <v>818.66</v>
      </c>
      <c r="H780" s="22" t="s">
        <v>4366</v>
      </c>
    </row>
    <row r="781" customHeight="1" spans="1:8">
      <c r="A781" s="22">
        <v>777</v>
      </c>
      <c r="B781" s="27" t="s">
        <v>4378</v>
      </c>
      <c r="C781" s="21" t="s">
        <v>1880</v>
      </c>
      <c r="D781" s="48">
        <v>5.15</v>
      </c>
      <c r="E781" s="48">
        <v>5.15</v>
      </c>
      <c r="F781" s="27">
        <v>179.53</v>
      </c>
      <c r="G781" s="22">
        <f t="shared" si="12"/>
        <v>924.58</v>
      </c>
      <c r="H781" s="22" t="s">
        <v>4366</v>
      </c>
    </row>
    <row r="782" customHeight="1" spans="1:8">
      <c r="A782" s="22">
        <v>778</v>
      </c>
      <c r="B782" s="27" t="s">
        <v>4379</v>
      </c>
      <c r="C782" s="21" t="s">
        <v>1880</v>
      </c>
      <c r="D782" s="48">
        <v>4.77</v>
      </c>
      <c r="E782" s="48">
        <v>4.77</v>
      </c>
      <c r="F782" s="27">
        <v>179.53</v>
      </c>
      <c r="G782" s="22">
        <f t="shared" si="12"/>
        <v>856.36</v>
      </c>
      <c r="H782" s="22" t="s">
        <v>4366</v>
      </c>
    </row>
    <row r="783" customHeight="1" spans="1:8">
      <c r="A783" s="22">
        <v>779</v>
      </c>
      <c r="B783" s="27" t="s">
        <v>4380</v>
      </c>
      <c r="C783" s="21" t="s">
        <v>4381</v>
      </c>
      <c r="D783" s="48">
        <v>0.58</v>
      </c>
      <c r="E783" s="48">
        <v>0.58</v>
      </c>
      <c r="F783" s="27">
        <v>179.53</v>
      </c>
      <c r="G783" s="22">
        <f t="shared" si="12"/>
        <v>104.13</v>
      </c>
      <c r="H783" s="22" t="s">
        <v>4366</v>
      </c>
    </row>
    <row r="784" customHeight="1" spans="1:8">
      <c r="A784" s="22">
        <v>780</v>
      </c>
      <c r="B784" s="27" t="s">
        <v>4382</v>
      </c>
      <c r="C784" s="21" t="s">
        <v>2087</v>
      </c>
      <c r="D784" s="48">
        <v>2.91</v>
      </c>
      <c r="E784" s="48">
        <v>2.91</v>
      </c>
      <c r="F784" s="27">
        <v>179.53</v>
      </c>
      <c r="G784" s="22">
        <f t="shared" si="12"/>
        <v>522.43</v>
      </c>
      <c r="H784" s="22" t="s">
        <v>4366</v>
      </c>
    </row>
    <row r="785" customHeight="1" spans="1:8">
      <c r="A785" s="22">
        <v>781</v>
      </c>
      <c r="B785" s="27" t="s">
        <v>4383</v>
      </c>
      <c r="C785" s="27" t="s">
        <v>1898</v>
      </c>
      <c r="D785" s="48">
        <v>3.63</v>
      </c>
      <c r="E785" s="48">
        <v>3.63</v>
      </c>
      <c r="F785" s="27">
        <v>179.53</v>
      </c>
      <c r="G785" s="22">
        <f t="shared" si="12"/>
        <v>651.69</v>
      </c>
      <c r="H785" s="22" t="s">
        <v>4366</v>
      </c>
    </row>
    <row r="786" customHeight="1" spans="1:8">
      <c r="A786" s="22">
        <v>782</v>
      </c>
      <c r="B786" s="27" t="s">
        <v>4384</v>
      </c>
      <c r="C786" s="21" t="s">
        <v>1903</v>
      </c>
      <c r="D786" s="48">
        <v>5.74</v>
      </c>
      <c r="E786" s="48">
        <v>5.74</v>
      </c>
      <c r="F786" s="27">
        <v>179.53</v>
      </c>
      <c r="G786" s="22">
        <f t="shared" si="12"/>
        <v>1030.5</v>
      </c>
      <c r="H786" s="22" t="s">
        <v>4366</v>
      </c>
    </row>
    <row r="787" customHeight="1" spans="1:8">
      <c r="A787" s="22">
        <v>783</v>
      </c>
      <c r="B787" s="27" t="s">
        <v>4385</v>
      </c>
      <c r="C787" s="21" t="s">
        <v>3390</v>
      </c>
      <c r="D787" s="48">
        <v>5.12</v>
      </c>
      <c r="E787" s="48">
        <v>5.12</v>
      </c>
      <c r="F787" s="27">
        <v>179.53</v>
      </c>
      <c r="G787" s="22">
        <f t="shared" si="12"/>
        <v>919.19</v>
      </c>
      <c r="H787" s="22" t="s">
        <v>4366</v>
      </c>
    </row>
    <row r="788" customHeight="1" spans="1:8">
      <c r="A788" s="22">
        <v>784</v>
      </c>
      <c r="B788" s="27" t="s">
        <v>4386</v>
      </c>
      <c r="C788" s="21" t="s">
        <v>1876</v>
      </c>
      <c r="D788" s="48">
        <v>3.86</v>
      </c>
      <c r="E788" s="48">
        <v>3.86</v>
      </c>
      <c r="F788" s="27">
        <v>179.53</v>
      </c>
      <c r="G788" s="22">
        <f t="shared" si="12"/>
        <v>692.99</v>
      </c>
      <c r="H788" s="22" t="s">
        <v>4366</v>
      </c>
    </row>
    <row r="789" customHeight="1" spans="1:8">
      <c r="A789" s="22">
        <v>785</v>
      </c>
      <c r="B789" s="27" t="s">
        <v>4387</v>
      </c>
      <c r="C789" s="21" t="s">
        <v>2011</v>
      </c>
      <c r="D789" s="48">
        <v>1.83</v>
      </c>
      <c r="E789" s="48">
        <v>1.83</v>
      </c>
      <c r="F789" s="27">
        <v>179.53</v>
      </c>
      <c r="G789" s="22">
        <f t="shared" si="12"/>
        <v>328.54</v>
      </c>
      <c r="H789" s="22" t="s">
        <v>4366</v>
      </c>
    </row>
    <row r="790" customHeight="1" spans="1:8">
      <c r="A790" s="22">
        <v>786</v>
      </c>
      <c r="B790" s="27" t="s">
        <v>4388</v>
      </c>
      <c r="C790" s="21" t="s">
        <v>1890</v>
      </c>
      <c r="D790" s="48">
        <v>6.69</v>
      </c>
      <c r="E790" s="48">
        <v>6.69</v>
      </c>
      <c r="F790" s="27">
        <v>179.53</v>
      </c>
      <c r="G790" s="22">
        <f t="shared" si="12"/>
        <v>1201.06</v>
      </c>
      <c r="H790" s="22" t="s">
        <v>4366</v>
      </c>
    </row>
    <row r="791" customHeight="1" spans="1:8">
      <c r="A791" s="22">
        <v>787</v>
      </c>
      <c r="B791" s="27" t="s">
        <v>4389</v>
      </c>
      <c r="C791" s="21" t="s">
        <v>1894</v>
      </c>
      <c r="D791" s="48">
        <v>2.49</v>
      </c>
      <c r="E791" s="48">
        <v>2.49</v>
      </c>
      <c r="F791" s="27">
        <v>179.53</v>
      </c>
      <c r="G791" s="22">
        <f t="shared" si="12"/>
        <v>447.03</v>
      </c>
      <c r="H791" s="22" t="s">
        <v>4366</v>
      </c>
    </row>
    <row r="792" customHeight="1" spans="1:8">
      <c r="A792" s="22">
        <v>788</v>
      </c>
      <c r="B792" s="27" t="s">
        <v>4390</v>
      </c>
      <c r="C792" s="21" t="s">
        <v>1922</v>
      </c>
      <c r="D792" s="48">
        <v>2.71</v>
      </c>
      <c r="E792" s="48">
        <v>2.71</v>
      </c>
      <c r="F792" s="27">
        <v>179.53</v>
      </c>
      <c r="G792" s="22">
        <f t="shared" si="12"/>
        <v>486.53</v>
      </c>
      <c r="H792" s="22" t="s">
        <v>4366</v>
      </c>
    </row>
    <row r="793" customHeight="1" spans="1:8">
      <c r="A793" s="22">
        <v>789</v>
      </c>
      <c r="B793" s="27" t="s">
        <v>4391</v>
      </c>
      <c r="C793" s="21" t="s">
        <v>1903</v>
      </c>
      <c r="D793" s="48">
        <v>3.6</v>
      </c>
      <c r="E793" s="48">
        <v>3.6</v>
      </c>
      <c r="F793" s="27">
        <v>179.53</v>
      </c>
      <c r="G793" s="22">
        <f t="shared" si="12"/>
        <v>646.31</v>
      </c>
      <c r="H793" s="22" t="s">
        <v>4366</v>
      </c>
    </row>
    <row r="794" customHeight="1" spans="1:8">
      <c r="A794" s="22">
        <v>790</v>
      </c>
      <c r="B794" s="27" t="s">
        <v>4392</v>
      </c>
      <c r="C794" s="21" t="s">
        <v>1883</v>
      </c>
      <c r="D794" s="48">
        <v>4.65</v>
      </c>
      <c r="E794" s="48">
        <v>4.65</v>
      </c>
      <c r="F794" s="27">
        <v>179.53</v>
      </c>
      <c r="G794" s="22">
        <f t="shared" si="12"/>
        <v>834.81</v>
      </c>
      <c r="H794" s="22" t="s">
        <v>4366</v>
      </c>
    </row>
    <row r="795" customHeight="1" spans="1:8">
      <c r="A795" s="22">
        <v>791</v>
      </c>
      <c r="B795" s="27" t="s">
        <v>4393</v>
      </c>
      <c r="C795" s="21" t="s">
        <v>1929</v>
      </c>
      <c r="D795" s="48">
        <v>4.21</v>
      </c>
      <c r="E795" s="48">
        <v>4.21</v>
      </c>
      <c r="F795" s="27">
        <v>179.53</v>
      </c>
      <c r="G795" s="22">
        <f t="shared" si="12"/>
        <v>755.82</v>
      </c>
      <c r="H795" s="22" t="s">
        <v>4366</v>
      </c>
    </row>
    <row r="796" customHeight="1" spans="1:8">
      <c r="A796" s="22">
        <v>792</v>
      </c>
      <c r="B796" s="27" t="s">
        <v>4394</v>
      </c>
      <c r="C796" s="21" t="s">
        <v>1888</v>
      </c>
      <c r="D796" s="48">
        <v>2.14</v>
      </c>
      <c r="E796" s="48">
        <v>2.14</v>
      </c>
      <c r="F796" s="27">
        <v>179.53</v>
      </c>
      <c r="G796" s="22">
        <f t="shared" si="12"/>
        <v>384.19</v>
      </c>
      <c r="H796" s="22" t="s">
        <v>4366</v>
      </c>
    </row>
    <row r="797" customHeight="1" spans="1:8">
      <c r="A797" s="22">
        <v>793</v>
      </c>
      <c r="B797" s="27" t="s">
        <v>4395</v>
      </c>
      <c r="C797" s="27" t="s">
        <v>1883</v>
      </c>
      <c r="D797" s="48">
        <v>5.7</v>
      </c>
      <c r="E797" s="48">
        <v>5.7</v>
      </c>
      <c r="F797" s="27">
        <v>179.53</v>
      </c>
      <c r="G797" s="22">
        <f t="shared" si="12"/>
        <v>1023.32</v>
      </c>
      <c r="H797" s="22" t="s">
        <v>4366</v>
      </c>
    </row>
    <row r="798" customHeight="1" spans="1:8">
      <c r="A798" s="22">
        <v>794</v>
      </c>
      <c r="B798" s="27" t="s">
        <v>4396</v>
      </c>
      <c r="C798" s="21" t="s">
        <v>1935</v>
      </c>
      <c r="D798" s="48">
        <v>4.09</v>
      </c>
      <c r="E798" s="48">
        <v>4.09</v>
      </c>
      <c r="F798" s="27">
        <v>179.53</v>
      </c>
      <c r="G798" s="22">
        <f t="shared" si="12"/>
        <v>734.28</v>
      </c>
      <c r="H798" s="22" t="s">
        <v>4366</v>
      </c>
    </row>
    <row r="799" customHeight="1" spans="1:8">
      <c r="A799" s="22">
        <v>795</v>
      </c>
      <c r="B799" s="27" t="s">
        <v>4397</v>
      </c>
      <c r="C799" s="21" t="s">
        <v>1876</v>
      </c>
      <c r="D799" s="48">
        <v>5.95</v>
      </c>
      <c r="E799" s="48">
        <v>5.95</v>
      </c>
      <c r="F799" s="27">
        <v>179.53</v>
      </c>
      <c r="G799" s="22">
        <f t="shared" si="12"/>
        <v>1068.2</v>
      </c>
      <c r="H799" s="22" t="s">
        <v>4366</v>
      </c>
    </row>
    <row r="800" customHeight="1" spans="1:8">
      <c r="A800" s="22">
        <v>796</v>
      </c>
      <c r="B800" s="27" t="s">
        <v>179</v>
      </c>
      <c r="C800" s="21" t="s">
        <v>1866</v>
      </c>
      <c r="D800" s="48">
        <v>4.81</v>
      </c>
      <c r="E800" s="48">
        <v>4.81</v>
      </c>
      <c r="F800" s="27">
        <v>179.53</v>
      </c>
      <c r="G800" s="22">
        <f t="shared" si="12"/>
        <v>863.54</v>
      </c>
      <c r="H800" s="22" t="s">
        <v>4366</v>
      </c>
    </row>
    <row r="801" customHeight="1" spans="1:8">
      <c r="A801" s="22">
        <v>797</v>
      </c>
      <c r="B801" s="27" t="s">
        <v>4398</v>
      </c>
      <c r="C801" s="21" t="s">
        <v>1939</v>
      </c>
      <c r="D801" s="48">
        <v>3.6</v>
      </c>
      <c r="E801" s="48">
        <v>3.6</v>
      </c>
      <c r="F801" s="27">
        <v>179.53</v>
      </c>
      <c r="G801" s="22">
        <f t="shared" si="12"/>
        <v>646.31</v>
      </c>
      <c r="H801" s="22" t="s">
        <v>4366</v>
      </c>
    </row>
    <row r="802" customHeight="1" spans="1:8">
      <c r="A802" s="22">
        <v>798</v>
      </c>
      <c r="B802" s="27" t="s">
        <v>4399</v>
      </c>
      <c r="C802" s="27" t="s">
        <v>1982</v>
      </c>
      <c r="D802" s="27">
        <v>3.19</v>
      </c>
      <c r="E802" s="27">
        <v>3.19</v>
      </c>
      <c r="F802" s="27">
        <v>179.53</v>
      </c>
      <c r="G802" s="22">
        <f t="shared" si="12"/>
        <v>572.7</v>
      </c>
      <c r="H802" s="22" t="s">
        <v>4366</v>
      </c>
    </row>
    <row r="803" customHeight="1" spans="1:8">
      <c r="A803" s="22">
        <v>799</v>
      </c>
      <c r="B803" s="27" t="s">
        <v>4400</v>
      </c>
      <c r="C803" s="21" t="s">
        <v>2065</v>
      </c>
      <c r="D803" s="48">
        <v>4.2</v>
      </c>
      <c r="E803" s="48">
        <v>4.2</v>
      </c>
      <c r="F803" s="27">
        <v>179.53</v>
      </c>
      <c r="G803" s="22">
        <f t="shared" si="12"/>
        <v>754.03</v>
      </c>
      <c r="H803" s="22" t="s">
        <v>4366</v>
      </c>
    </row>
    <row r="804" customHeight="1" spans="1:8">
      <c r="A804" s="22">
        <v>800</v>
      </c>
      <c r="B804" s="27" t="s">
        <v>2252</v>
      </c>
      <c r="C804" s="27" t="s">
        <v>1880</v>
      </c>
      <c r="D804" s="27">
        <v>1.02</v>
      </c>
      <c r="E804" s="27">
        <v>1.02</v>
      </c>
      <c r="F804" s="27">
        <v>179.53</v>
      </c>
      <c r="G804" s="22">
        <f t="shared" si="12"/>
        <v>183.12</v>
      </c>
      <c r="H804" s="22" t="s">
        <v>4401</v>
      </c>
    </row>
    <row r="805" customHeight="1" spans="1:8">
      <c r="A805" s="22">
        <v>801</v>
      </c>
      <c r="B805" s="27" t="s">
        <v>4402</v>
      </c>
      <c r="C805" s="27" t="s">
        <v>1894</v>
      </c>
      <c r="D805" s="27">
        <v>0.64</v>
      </c>
      <c r="E805" s="27">
        <v>0.64</v>
      </c>
      <c r="F805" s="27">
        <v>179.53</v>
      </c>
      <c r="G805" s="22">
        <f t="shared" si="12"/>
        <v>114.9</v>
      </c>
      <c r="H805" s="22" t="s">
        <v>4401</v>
      </c>
    </row>
    <row r="806" customHeight="1" spans="1:8">
      <c r="A806" s="22">
        <v>802</v>
      </c>
      <c r="B806" s="27" t="s">
        <v>4403</v>
      </c>
      <c r="C806" s="27" t="s">
        <v>1903</v>
      </c>
      <c r="D806" s="27">
        <v>3.44</v>
      </c>
      <c r="E806" s="27">
        <v>3.44</v>
      </c>
      <c r="F806" s="27">
        <v>179.53</v>
      </c>
      <c r="G806" s="22">
        <f t="shared" si="12"/>
        <v>617.58</v>
      </c>
      <c r="H806" s="22" t="s">
        <v>4401</v>
      </c>
    </row>
    <row r="807" customHeight="1" spans="1:8">
      <c r="A807" s="22">
        <v>803</v>
      </c>
      <c r="B807" s="27" t="s">
        <v>4404</v>
      </c>
      <c r="C807" s="27" t="s">
        <v>1933</v>
      </c>
      <c r="D807" s="27">
        <v>1.88</v>
      </c>
      <c r="E807" s="27">
        <v>1.88</v>
      </c>
      <c r="F807" s="27">
        <v>179.53</v>
      </c>
      <c r="G807" s="22">
        <f t="shared" si="12"/>
        <v>337.52</v>
      </c>
      <c r="H807" s="22" t="s">
        <v>4401</v>
      </c>
    </row>
    <row r="808" customHeight="1" spans="1:8">
      <c r="A808" s="22">
        <v>804</v>
      </c>
      <c r="B808" s="27" t="s">
        <v>4405</v>
      </c>
      <c r="C808" s="27" t="s">
        <v>2617</v>
      </c>
      <c r="D808" s="27">
        <v>2.57</v>
      </c>
      <c r="E808" s="27">
        <v>2.57</v>
      </c>
      <c r="F808" s="27">
        <v>179.53</v>
      </c>
      <c r="G808" s="22">
        <f t="shared" si="12"/>
        <v>461.39</v>
      </c>
      <c r="H808" s="22" t="s">
        <v>4401</v>
      </c>
    </row>
    <row r="809" customHeight="1" spans="1:8">
      <c r="A809" s="22">
        <v>805</v>
      </c>
      <c r="B809" s="27" t="s">
        <v>4406</v>
      </c>
      <c r="C809" s="27" t="s">
        <v>2001</v>
      </c>
      <c r="D809" s="27">
        <v>2.5</v>
      </c>
      <c r="E809" s="27">
        <v>2.5</v>
      </c>
      <c r="F809" s="27">
        <v>179.53</v>
      </c>
      <c r="G809" s="22">
        <f t="shared" si="12"/>
        <v>448.83</v>
      </c>
      <c r="H809" s="22" t="s">
        <v>4401</v>
      </c>
    </row>
    <row r="810" customHeight="1" spans="1:8">
      <c r="A810" s="22">
        <v>806</v>
      </c>
      <c r="B810" s="27" t="s">
        <v>4407</v>
      </c>
      <c r="C810" s="27" t="s">
        <v>1914</v>
      </c>
      <c r="D810" s="27">
        <v>2.85</v>
      </c>
      <c r="E810" s="27">
        <v>2.85</v>
      </c>
      <c r="F810" s="27">
        <v>179.53</v>
      </c>
      <c r="G810" s="22">
        <f t="shared" si="12"/>
        <v>511.66</v>
      </c>
      <c r="H810" s="22" t="s">
        <v>4401</v>
      </c>
    </row>
    <row r="811" customHeight="1" spans="1:8">
      <c r="A811" s="22">
        <v>807</v>
      </c>
      <c r="B811" s="27" t="s">
        <v>4408</v>
      </c>
      <c r="C811" s="27" t="s">
        <v>2264</v>
      </c>
      <c r="D811" s="27">
        <v>5.1</v>
      </c>
      <c r="E811" s="27">
        <v>5.1</v>
      </c>
      <c r="F811" s="27">
        <v>179.53</v>
      </c>
      <c r="G811" s="22">
        <f t="shared" si="12"/>
        <v>915.6</v>
      </c>
      <c r="H811" s="22" t="s">
        <v>4401</v>
      </c>
    </row>
    <row r="812" customHeight="1" spans="1:8">
      <c r="A812" s="22">
        <v>808</v>
      </c>
      <c r="B812" s="27" t="s">
        <v>2282</v>
      </c>
      <c r="C812" s="27" t="s">
        <v>1914</v>
      </c>
      <c r="D812" s="27">
        <v>4.68</v>
      </c>
      <c r="E812" s="27">
        <v>4.68</v>
      </c>
      <c r="F812" s="27">
        <v>179.53</v>
      </c>
      <c r="G812" s="22">
        <f t="shared" si="12"/>
        <v>840.2</v>
      </c>
      <c r="H812" s="22" t="s">
        <v>4401</v>
      </c>
    </row>
    <row r="813" customHeight="1" spans="1:8">
      <c r="A813" s="22">
        <v>809</v>
      </c>
      <c r="B813" s="27" t="s">
        <v>4409</v>
      </c>
      <c r="C813" s="27" t="s">
        <v>2264</v>
      </c>
      <c r="D813" s="27">
        <v>1.64</v>
      </c>
      <c r="E813" s="27">
        <v>1.64</v>
      </c>
      <c r="F813" s="27">
        <v>179.53</v>
      </c>
      <c r="G813" s="22">
        <f t="shared" si="12"/>
        <v>294.43</v>
      </c>
      <c r="H813" s="22" t="s">
        <v>4401</v>
      </c>
    </row>
    <row r="814" customHeight="1" spans="1:8">
      <c r="A814" s="22">
        <v>810</v>
      </c>
      <c r="B814" s="37" t="s">
        <v>4410</v>
      </c>
      <c r="C814" s="38" t="s">
        <v>1956</v>
      </c>
      <c r="D814" s="37">
        <v>3.82</v>
      </c>
      <c r="E814" s="37">
        <v>3.82</v>
      </c>
      <c r="F814" s="27">
        <v>179.53</v>
      </c>
      <c r="G814" s="22">
        <f t="shared" si="12"/>
        <v>685.8</v>
      </c>
      <c r="H814" s="22" t="s">
        <v>4401</v>
      </c>
    </row>
    <row r="815" customHeight="1" spans="1:8">
      <c r="A815" s="22">
        <v>811</v>
      </c>
      <c r="B815" s="27" t="s">
        <v>4411</v>
      </c>
      <c r="C815" s="27" t="s">
        <v>1880</v>
      </c>
      <c r="D815" s="27">
        <v>2.92</v>
      </c>
      <c r="E815" s="27">
        <v>2.92</v>
      </c>
      <c r="F815" s="27">
        <v>179.53</v>
      </c>
      <c r="G815" s="22">
        <f t="shared" si="12"/>
        <v>524.23</v>
      </c>
      <c r="H815" s="22" t="s">
        <v>4401</v>
      </c>
    </row>
    <row r="816" customHeight="1" spans="1:8">
      <c r="A816" s="22">
        <v>812</v>
      </c>
      <c r="B816" s="27" t="s">
        <v>4412</v>
      </c>
      <c r="C816" s="27" t="s">
        <v>1933</v>
      </c>
      <c r="D816" s="27">
        <v>4.08</v>
      </c>
      <c r="E816" s="27">
        <v>4.08</v>
      </c>
      <c r="F816" s="27">
        <v>179.53</v>
      </c>
      <c r="G816" s="22">
        <f t="shared" si="12"/>
        <v>732.48</v>
      </c>
      <c r="H816" s="22" t="s">
        <v>4401</v>
      </c>
    </row>
    <row r="817" customHeight="1" spans="1:8">
      <c r="A817" s="22">
        <v>813</v>
      </c>
      <c r="B817" s="27" t="s">
        <v>4413</v>
      </c>
      <c r="C817" s="27" t="s">
        <v>1868</v>
      </c>
      <c r="D817" s="27">
        <v>2.19</v>
      </c>
      <c r="E817" s="27">
        <v>2.19</v>
      </c>
      <c r="F817" s="27">
        <v>179.53</v>
      </c>
      <c r="G817" s="22">
        <f t="shared" si="12"/>
        <v>393.17</v>
      </c>
      <c r="H817" s="22" t="s">
        <v>4401</v>
      </c>
    </row>
    <row r="818" customHeight="1" spans="1:8">
      <c r="A818" s="22">
        <v>814</v>
      </c>
      <c r="B818" s="37" t="s">
        <v>4414</v>
      </c>
      <c r="C818" s="38" t="s">
        <v>1929</v>
      </c>
      <c r="D818" s="37">
        <v>4.37</v>
      </c>
      <c r="E818" s="37">
        <v>4.37</v>
      </c>
      <c r="F818" s="27">
        <v>179.53</v>
      </c>
      <c r="G818" s="22">
        <f t="shared" si="12"/>
        <v>784.55</v>
      </c>
      <c r="H818" s="22" t="s">
        <v>4401</v>
      </c>
    </row>
    <row r="819" customHeight="1" spans="1:8">
      <c r="A819" s="22">
        <v>815</v>
      </c>
      <c r="B819" s="37" t="s">
        <v>4415</v>
      </c>
      <c r="C819" s="38" t="s">
        <v>1914</v>
      </c>
      <c r="D819" s="37">
        <v>2.6</v>
      </c>
      <c r="E819" s="37">
        <v>2.6</v>
      </c>
      <c r="F819" s="27">
        <v>179.53</v>
      </c>
      <c r="G819" s="22">
        <f t="shared" si="12"/>
        <v>466.78</v>
      </c>
      <c r="H819" s="22" t="s">
        <v>4401</v>
      </c>
    </row>
    <row r="820" customHeight="1" spans="1:8">
      <c r="A820" s="22">
        <v>816</v>
      </c>
      <c r="B820" s="27" t="s">
        <v>4416</v>
      </c>
      <c r="C820" s="27" t="s">
        <v>1888</v>
      </c>
      <c r="D820" s="27">
        <v>3.68</v>
      </c>
      <c r="E820" s="27">
        <v>3.68</v>
      </c>
      <c r="F820" s="27">
        <v>179.53</v>
      </c>
      <c r="G820" s="22">
        <f t="shared" si="12"/>
        <v>660.67</v>
      </c>
      <c r="H820" s="22" t="s">
        <v>4401</v>
      </c>
    </row>
    <row r="821" customHeight="1" spans="1:8">
      <c r="A821" s="22">
        <v>817</v>
      </c>
      <c r="B821" s="27" t="s">
        <v>4417</v>
      </c>
      <c r="C821" s="27" t="s">
        <v>1868</v>
      </c>
      <c r="D821" s="27">
        <v>6.3</v>
      </c>
      <c r="E821" s="27">
        <v>6.3</v>
      </c>
      <c r="F821" s="27">
        <v>179.53</v>
      </c>
      <c r="G821" s="22">
        <f t="shared" si="12"/>
        <v>1131.04</v>
      </c>
      <c r="H821" s="22" t="s">
        <v>4401</v>
      </c>
    </row>
    <row r="822" customHeight="1" spans="1:8">
      <c r="A822" s="22">
        <v>818</v>
      </c>
      <c r="B822" s="27" t="s">
        <v>4418</v>
      </c>
      <c r="C822" s="27" t="s">
        <v>1968</v>
      </c>
      <c r="D822" s="27">
        <v>3.85</v>
      </c>
      <c r="E822" s="27">
        <v>3.85</v>
      </c>
      <c r="F822" s="27">
        <v>179.53</v>
      </c>
      <c r="G822" s="22">
        <f t="shared" si="12"/>
        <v>691.19</v>
      </c>
      <c r="H822" s="22" t="s">
        <v>4401</v>
      </c>
    </row>
    <row r="823" customHeight="1" spans="1:8">
      <c r="A823" s="22">
        <v>819</v>
      </c>
      <c r="B823" s="27" t="s">
        <v>4419</v>
      </c>
      <c r="C823" s="27" t="s">
        <v>1866</v>
      </c>
      <c r="D823" s="27">
        <v>4.15</v>
      </c>
      <c r="E823" s="27">
        <v>4.15</v>
      </c>
      <c r="F823" s="27">
        <v>179.53</v>
      </c>
      <c r="G823" s="22">
        <f t="shared" si="12"/>
        <v>745.05</v>
      </c>
      <c r="H823" s="22" t="s">
        <v>4401</v>
      </c>
    </row>
    <row r="824" customHeight="1" spans="1:8">
      <c r="A824" s="22">
        <v>820</v>
      </c>
      <c r="B824" s="27" t="s">
        <v>4420</v>
      </c>
      <c r="C824" s="27" t="s">
        <v>1903</v>
      </c>
      <c r="D824" s="27">
        <v>1.13</v>
      </c>
      <c r="E824" s="27">
        <v>1.13</v>
      </c>
      <c r="F824" s="27">
        <v>179.53</v>
      </c>
      <c r="G824" s="22">
        <f t="shared" si="12"/>
        <v>202.87</v>
      </c>
      <c r="H824" s="22" t="s">
        <v>4401</v>
      </c>
    </row>
    <row r="825" customHeight="1" spans="1:8">
      <c r="A825" s="22">
        <v>821</v>
      </c>
      <c r="B825" s="27" t="s">
        <v>4421</v>
      </c>
      <c r="C825" s="27" t="s">
        <v>1866</v>
      </c>
      <c r="D825" s="27">
        <v>2.66</v>
      </c>
      <c r="E825" s="27">
        <v>2.66</v>
      </c>
      <c r="F825" s="27">
        <v>179.53</v>
      </c>
      <c r="G825" s="22">
        <f t="shared" si="12"/>
        <v>477.55</v>
      </c>
      <c r="H825" s="22" t="s">
        <v>4401</v>
      </c>
    </row>
    <row r="826" customHeight="1" spans="1:8">
      <c r="A826" s="22">
        <v>822</v>
      </c>
      <c r="B826" s="27" t="s">
        <v>4422</v>
      </c>
      <c r="C826" s="27" t="s">
        <v>1866</v>
      </c>
      <c r="D826" s="27">
        <v>4.26</v>
      </c>
      <c r="E826" s="27">
        <v>4.26</v>
      </c>
      <c r="F826" s="27">
        <v>179.53</v>
      </c>
      <c r="G826" s="22">
        <f t="shared" si="12"/>
        <v>764.8</v>
      </c>
      <c r="H826" s="22" t="s">
        <v>4401</v>
      </c>
    </row>
    <row r="827" customHeight="1" spans="1:8">
      <c r="A827" s="22">
        <v>823</v>
      </c>
      <c r="B827" s="27" t="s">
        <v>4423</v>
      </c>
      <c r="C827" s="27" t="s">
        <v>2264</v>
      </c>
      <c r="D827" s="27">
        <v>3.82</v>
      </c>
      <c r="E827" s="27">
        <v>3.82</v>
      </c>
      <c r="F827" s="27">
        <v>179.53</v>
      </c>
      <c r="G827" s="22">
        <f t="shared" si="12"/>
        <v>685.8</v>
      </c>
      <c r="H827" s="22" t="s">
        <v>4401</v>
      </c>
    </row>
    <row r="828" customHeight="1" spans="1:8">
      <c r="A828" s="22">
        <v>824</v>
      </c>
      <c r="B828" s="27" t="s">
        <v>4424</v>
      </c>
      <c r="C828" s="27" t="s">
        <v>1868</v>
      </c>
      <c r="D828" s="27">
        <v>2.2</v>
      </c>
      <c r="E828" s="27">
        <v>2.2</v>
      </c>
      <c r="F828" s="27">
        <v>179.53</v>
      </c>
      <c r="G828" s="22">
        <f t="shared" si="12"/>
        <v>394.97</v>
      </c>
      <c r="H828" s="22" t="s">
        <v>4401</v>
      </c>
    </row>
    <row r="829" customHeight="1" spans="1:8">
      <c r="A829" s="22">
        <v>825</v>
      </c>
      <c r="B829" s="27" t="s">
        <v>4425</v>
      </c>
      <c r="C829" s="27" t="s">
        <v>2051</v>
      </c>
      <c r="D829" s="27">
        <v>3.97</v>
      </c>
      <c r="E829" s="27">
        <v>3.97</v>
      </c>
      <c r="F829" s="27">
        <v>179.53</v>
      </c>
      <c r="G829" s="22">
        <f t="shared" si="12"/>
        <v>712.73</v>
      </c>
      <c r="H829" s="22" t="s">
        <v>4401</v>
      </c>
    </row>
    <row r="830" customHeight="1" spans="1:8">
      <c r="A830" s="22">
        <v>826</v>
      </c>
      <c r="B830" s="27" t="s">
        <v>4426</v>
      </c>
      <c r="C830" s="27" t="s">
        <v>2007</v>
      </c>
      <c r="D830" s="27">
        <v>5.9</v>
      </c>
      <c r="E830" s="27">
        <v>5.9</v>
      </c>
      <c r="F830" s="27">
        <v>179.53</v>
      </c>
      <c r="G830" s="22">
        <f t="shared" si="12"/>
        <v>1059.23</v>
      </c>
      <c r="H830" s="22" t="s">
        <v>4401</v>
      </c>
    </row>
    <row r="831" customHeight="1" spans="1:8">
      <c r="A831" s="22">
        <v>827</v>
      </c>
      <c r="B831" s="27" t="s">
        <v>4427</v>
      </c>
      <c r="C831" s="27" t="s">
        <v>1986</v>
      </c>
      <c r="D831" s="27">
        <v>2.08</v>
      </c>
      <c r="E831" s="27">
        <v>2.08</v>
      </c>
      <c r="F831" s="27">
        <v>179.53</v>
      </c>
      <c r="G831" s="22">
        <f t="shared" si="12"/>
        <v>373.42</v>
      </c>
      <c r="H831" s="22" t="s">
        <v>4401</v>
      </c>
    </row>
    <row r="832" customHeight="1" spans="1:8">
      <c r="A832" s="22">
        <v>828</v>
      </c>
      <c r="B832" s="27" t="s">
        <v>4428</v>
      </c>
      <c r="C832" s="27" t="s">
        <v>1945</v>
      </c>
      <c r="D832" s="27">
        <v>1.96</v>
      </c>
      <c r="E832" s="27">
        <v>1.96</v>
      </c>
      <c r="F832" s="27">
        <v>179.53</v>
      </c>
      <c r="G832" s="22">
        <f t="shared" si="12"/>
        <v>351.88</v>
      </c>
      <c r="H832" s="22" t="s">
        <v>4401</v>
      </c>
    </row>
    <row r="833" customHeight="1" spans="1:8">
      <c r="A833" s="22">
        <v>829</v>
      </c>
      <c r="B833" s="27" t="s">
        <v>4429</v>
      </c>
      <c r="C833" s="27" t="s">
        <v>1857</v>
      </c>
      <c r="D833" s="27">
        <v>1.18</v>
      </c>
      <c r="E833" s="27">
        <v>1.18</v>
      </c>
      <c r="F833" s="27">
        <v>179.53</v>
      </c>
      <c r="G833" s="22">
        <f t="shared" si="12"/>
        <v>211.85</v>
      </c>
      <c r="H833" s="22" t="s">
        <v>4401</v>
      </c>
    </row>
    <row r="834" customHeight="1" spans="1:8">
      <c r="A834" s="22">
        <v>830</v>
      </c>
      <c r="B834" s="27" t="s">
        <v>4318</v>
      </c>
      <c r="C834" s="27" t="s">
        <v>1876</v>
      </c>
      <c r="D834" s="27">
        <v>3.89</v>
      </c>
      <c r="E834" s="27">
        <v>3.89</v>
      </c>
      <c r="F834" s="27">
        <v>179.53</v>
      </c>
      <c r="G834" s="22">
        <f t="shared" si="12"/>
        <v>698.37</v>
      </c>
      <c r="H834" s="22" t="s">
        <v>4401</v>
      </c>
    </row>
    <row r="835" customHeight="1" spans="1:8">
      <c r="A835" s="22">
        <v>831</v>
      </c>
      <c r="B835" s="27" t="s">
        <v>4430</v>
      </c>
      <c r="C835" s="27" t="s">
        <v>1872</v>
      </c>
      <c r="D835" s="27">
        <v>3.36</v>
      </c>
      <c r="E835" s="27">
        <v>3.36</v>
      </c>
      <c r="F835" s="27">
        <v>179.53</v>
      </c>
      <c r="G835" s="22">
        <f t="shared" si="12"/>
        <v>603.22</v>
      </c>
      <c r="H835" s="22" t="s">
        <v>4401</v>
      </c>
    </row>
    <row r="836" customHeight="1" spans="1:8">
      <c r="A836" s="22">
        <v>832</v>
      </c>
      <c r="B836" s="27" t="s">
        <v>4431</v>
      </c>
      <c r="C836" s="27" t="s">
        <v>1886</v>
      </c>
      <c r="D836" s="27">
        <v>3.81</v>
      </c>
      <c r="E836" s="27">
        <v>3.81</v>
      </c>
      <c r="F836" s="27">
        <v>179.53</v>
      </c>
      <c r="G836" s="22">
        <f t="shared" si="12"/>
        <v>684.01</v>
      </c>
      <c r="H836" s="22" t="s">
        <v>4401</v>
      </c>
    </row>
    <row r="837" customHeight="1" spans="1:8">
      <c r="A837" s="22">
        <v>833</v>
      </c>
      <c r="B837" s="27" t="s">
        <v>4432</v>
      </c>
      <c r="C837" s="27" t="s">
        <v>1870</v>
      </c>
      <c r="D837" s="27">
        <v>1.45</v>
      </c>
      <c r="E837" s="27">
        <v>1.45</v>
      </c>
      <c r="F837" s="27">
        <v>179.53</v>
      </c>
      <c r="G837" s="22">
        <f t="shared" ref="G837:G900" si="13">ROUND(E837*F837,2)</f>
        <v>260.32</v>
      </c>
      <c r="H837" s="22" t="s">
        <v>4401</v>
      </c>
    </row>
    <row r="838" customHeight="1" spans="1:8">
      <c r="A838" s="22">
        <v>834</v>
      </c>
      <c r="B838" s="27" t="s">
        <v>4433</v>
      </c>
      <c r="C838" s="27" t="s">
        <v>1898</v>
      </c>
      <c r="D838" s="27">
        <v>0.58</v>
      </c>
      <c r="E838" s="27">
        <v>0.58</v>
      </c>
      <c r="F838" s="27">
        <v>179.53</v>
      </c>
      <c r="G838" s="22">
        <f t="shared" si="13"/>
        <v>104.13</v>
      </c>
      <c r="H838" s="22" t="s">
        <v>4434</v>
      </c>
    </row>
    <row r="839" customHeight="1" spans="1:8">
      <c r="A839" s="22">
        <v>835</v>
      </c>
      <c r="B839" s="27" t="s">
        <v>4435</v>
      </c>
      <c r="C839" s="27" t="s">
        <v>1872</v>
      </c>
      <c r="D839" s="27">
        <v>4.75</v>
      </c>
      <c r="E839" s="27">
        <v>4.75</v>
      </c>
      <c r="F839" s="27">
        <v>179.53</v>
      </c>
      <c r="G839" s="22">
        <f t="shared" si="13"/>
        <v>852.77</v>
      </c>
      <c r="H839" s="22" t="s">
        <v>4434</v>
      </c>
    </row>
    <row r="840" customHeight="1" spans="1:8">
      <c r="A840" s="22">
        <v>836</v>
      </c>
      <c r="B840" s="27" t="s">
        <v>4436</v>
      </c>
      <c r="C840" s="27" t="s">
        <v>1890</v>
      </c>
      <c r="D840" s="27">
        <v>4.34</v>
      </c>
      <c r="E840" s="27">
        <v>4.34</v>
      </c>
      <c r="F840" s="27">
        <v>179.53</v>
      </c>
      <c r="G840" s="22">
        <f t="shared" si="13"/>
        <v>779.16</v>
      </c>
      <c r="H840" s="22" t="s">
        <v>4434</v>
      </c>
    </row>
    <row r="841" customHeight="1" spans="1:8">
      <c r="A841" s="22">
        <v>837</v>
      </c>
      <c r="B841" s="27" t="s">
        <v>4437</v>
      </c>
      <c r="C841" s="27" t="s">
        <v>1954</v>
      </c>
      <c r="D841" s="27">
        <v>0.51</v>
      </c>
      <c r="E841" s="27">
        <v>0.51</v>
      </c>
      <c r="F841" s="27">
        <v>179.53</v>
      </c>
      <c r="G841" s="22">
        <f t="shared" si="13"/>
        <v>91.56</v>
      </c>
      <c r="H841" s="22" t="s">
        <v>4434</v>
      </c>
    </row>
    <row r="842" customHeight="1" spans="1:8">
      <c r="A842" s="22">
        <v>838</v>
      </c>
      <c r="B842" s="27" t="s">
        <v>3771</v>
      </c>
      <c r="C842" s="27" t="s">
        <v>1857</v>
      </c>
      <c r="D842" s="27">
        <v>0.51</v>
      </c>
      <c r="E842" s="27">
        <v>0.51</v>
      </c>
      <c r="F842" s="27">
        <v>179.53</v>
      </c>
      <c r="G842" s="22">
        <f t="shared" si="13"/>
        <v>91.56</v>
      </c>
      <c r="H842" s="22" t="s">
        <v>4434</v>
      </c>
    </row>
    <row r="843" customHeight="1" spans="1:8">
      <c r="A843" s="22">
        <v>839</v>
      </c>
      <c r="B843" s="27" t="s">
        <v>4438</v>
      </c>
      <c r="C843" s="27" t="s">
        <v>3418</v>
      </c>
      <c r="D843" s="27">
        <v>1.99</v>
      </c>
      <c r="E843" s="27">
        <v>1.99</v>
      </c>
      <c r="F843" s="27">
        <v>179.53</v>
      </c>
      <c r="G843" s="22">
        <f t="shared" si="13"/>
        <v>357.26</v>
      </c>
      <c r="H843" s="22" t="s">
        <v>4434</v>
      </c>
    </row>
    <row r="844" customHeight="1" spans="1:8">
      <c r="A844" s="22">
        <v>840</v>
      </c>
      <c r="B844" s="27" t="s">
        <v>4439</v>
      </c>
      <c r="C844" s="27" t="s">
        <v>2063</v>
      </c>
      <c r="D844" s="27">
        <v>1.9</v>
      </c>
      <c r="E844" s="27">
        <v>1.9</v>
      </c>
      <c r="F844" s="27">
        <v>179.53</v>
      </c>
      <c r="G844" s="22">
        <f t="shared" si="13"/>
        <v>341.11</v>
      </c>
      <c r="H844" s="22" t="s">
        <v>4434</v>
      </c>
    </row>
    <row r="845" customHeight="1" spans="1:8">
      <c r="A845" s="22">
        <v>841</v>
      </c>
      <c r="B845" s="27" t="s">
        <v>1966</v>
      </c>
      <c r="C845" s="27" t="s">
        <v>1968</v>
      </c>
      <c r="D845" s="27">
        <v>0.97</v>
      </c>
      <c r="E845" s="27">
        <v>0.97</v>
      </c>
      <c r="F845" s="27">
        <v>179.53</v>
      </c>
      <c r="G845" s="22">
        <f t="shared" si="13"/>
        <v>174.14</v>
      </c>
      <c r="H845" s="22" t="s">
        <v>4434</v>
      </c>
    </row>
    <row r="846" ht="27" customHeight="1" spans="1:8">
      <c r="A846" s="22">
        <v>842</v>
      </c>
      <c r="B846" s="27" t="s">
        <v>4440</v>
      </c>
      <c r="C846" s="27" t="s">
        <v>1914</v>
      </c>
      <c r="D846" s="27">
        <v>2.09</v>
      </c>
      <c r="E846" s="27">
        <v>2.09</v>
      </c>
      <c r="F846" s="27">
        <v>179.53</v>
      </c>
      <c r="G846" s="22">
        <f t="shared" si="13"/>
        <v>375.22</v>
      </c>
      <c r="H846" s="22" t="s">
        <v>4434</v>
      </c>
    </row>
    <row r="847" customHeight="1" spans="1:8">
      <c r="A847" s="22">
        <v>843</v>
      </c>
      <c r="B847" s="27" t="s">
        <v>4441</v>
      </c>
      <c r="C847" s="27" t="s">
        <v>2024</v>
      </c>
      <c r="D847" s="27">
        <v>1.55</v>
      </c>
      <c r="E847" s="27">
        <v>1.55</v>
      </c>
      <c r="F847" s="27">
        <v>179.53</v>
      </c>
      <c r="G847" s="22">
        <f t="shared" si="13"/>
        <v>278.27</v>
      </c>
      <c r="H847" s="22" t="s">
        <v>4434</v>
      </c>
    </row>
    <row r="848" customHeight="1" spans="1:8">
      <c r="A848" s="22">
        <v>844</v>
      </c>
      <c r="B848" s="27" t="s">
        <v>2990</v>
      </c>
      <c r="C848" s="27" t="s">
        <v>4340</v>
      </c>
      <c r="D848" s="27">
        <v>3.3</v>
      </c>
      <c r="E848" s="27">
        <v>3.3</v>
      </c>
      <c r="F848" s="27">
        <v>179.53</v>
      </c>
      <c r="G848" s="22">
        <f t="shared" si="13"/>
        <v>592.45</v>
      </c>
      <c r="H848" s="22" t="s">
        <v>4434</v>
      </c>
    </row>
    <row r="849" customHeight="1" spans="1:8">
      <c r="A849" s="22">
        <v>845</v>
      </c>
      <c r="B849" s="27" t="s">
        <v>4442</v>
      </c>
      <c r="C849" s="27" t="s">
        <v>1914</v>
      </c>
      <c r="D849" s="27">
        <v>2.05</v>
      </c>
      <c r="E849" s="27">
        <v>2.05</v>
      </c>
      <c r="F849" s="27">
        <v>179.53</v>
      </c>
      <c r="G849" s="22">
        <f t="shared" si="13"/>
        <v>368.04</v>
      </c>
      <c r="H849" s="22" t="s">
        <v>4434</v>
      </c>
    </row>
    <row r="850" customHeight="1" spans="1:8">
      <c r="A850" s="22">
        <v>846</v>
      </c>
      <c r="B850" s="27" t="s">
        <v>4443</v>
      </c>
      <c r="C850" s="27" t="s">
        <v>2024</v>
      </c>
      <c r="D850" s="27">
        <v>2.19</v>
      </c>
      <c r="E850" s="27">
        <v>2.19</v>
      </c>
      <c r="F850" s="27">
        <v>179.53</v>
      </c>
      <c r="G850" s="22">
        <f t="shared" si="13"/>
        <v>393.17</v>
      </c>
      <c r="H850" s="22" t="s">
        <v>4434</v>
      </c>
    </row>
    <row r="851" customHeight="1" spans="1:8">
      <c r="A851" s="22">
        <v>847</v>
      </c>
      <c r="B851" s="27" t="s">
        <v>4444</v>
      </c>
      <c r="C851" s="27" t="s">
        <v>2617</v>
      </c>
      <c r="D851" s="27">
        <v>3.67</v>
      </c>
      <c r="E851" s="27">
        <v>3.67</v>
      </c>
      <c r="F851" s="27">
        <v>179.53</v>
      </c>
      <c r="G851" s="22">
        <f t="shared" si="13"/>
        <v>658.88</v>
      </c>
      <c r="H851" s="22" t="s">
        <v>4434</v>
      </c>
    </row>
    <row r="852" customHeight="1" spans="1:8">
      <c r="A852" s="22">
        <v>848</v>
      </c>
      <c r="B852" s="27" t="s">
        <v>4445</v>
      </c>
      <c r="C852" s="27" t="s">
        <v>1995</v>
      </c>
      <c r="D852" s="27">
        <v>1.31</v>
      </c>
      <c r="E852" s="27">
        <v>1.31</v>
      </c>
      <c r="F852" s="27">
        <v>179.53</v>
      </c>
      <c r="G852" s="22">
        <f t="shared" si="13"/>
        <v>235.18</v>
      </c>
      <c r="H852" s="22" t="s">
        <v>4434</v>
      </c>
    </row>
    <row r="853" customHeight="1" spans="1:8">
      <c r="A853" s="22">
        <v>849</v>
      </c>
      <c r="B853" s="27" t="s">
        <v>3695</v>
      </c>
      <c r="C853" s="27" t="s">
        <v>1919</v>
      </c>
      <c r="D853" s="27">
        <v>2.78</v>
      </c>
      <c r="E853" s="27">
        <v>2.78</v>
      </c>
      <c r="F853" s="27">
        <v>179.53</v>
      </c>
      <c r="G853" s="22">
        <f t="shared" si="13"/>
        <v>499.09</v>
      </c>
      <c r="H853" s="22" t="s">
        <v>4434</v>
      </c>
    </row>
    <row r="854" customHeight="1" spans="1:8">
      <c r="A854" s="22">
        <v>850</v>
      </c>
      <c r="B854" s="27" t="s">
        <v>4446</v>
      </c>
      <c r="C854" s="27" t="s">
        <v>1935</v>
      </c>
      <c r="D854" s="27">
        <v>1.03</v>
      </c>
      <c r="E854" s="27">
        <v>1.03</v>
      </c>
      <c r="F854" s="27">
        <v>179.53</v>
      </c>
      <c r="G854" s="22">
        <f t="shared" si="13"/>
        <v>184.92</v>
      </c>
      <c r="H854" s="22" t="s">
        <v>4434</v>
      </c>
    </row>
    <row r="855" customHeight="1" spans="1:8">
      <c r="A855" s="22">
        <v>851</v>
      </c>
      <c r="B855" s="27" t="s">
        <v>4447</v>
      </c>
      <c r="C855" s="27" t="s">
        <v>1945</v>
      </c>
      <c r="D855" s="27">
        <v>3.14</v>
      </c>
      <c r="E855" s="27">
        <v>3.14</v>
      </c>
      <c r="F855" s="27">
        <v>179.53</v>
      </c>
      <c r="G855" s="22">
        <f t="shared" si="13"/>
        <v>563.72</v>
      </c>
      <c r="H855" s="22" t="s">
        <v>4434</v>
      </c>
    </row>
    <row r="856" customHeight="1" spans="1:8">
      <c r="A856" s="22">
        <v>852</v>
      </c>
      <c r="B856" s="27" t="s">
        <v>4448</v>
      </c>
      <c r="C856" s="27" t="s">
        <v>1962</v>
      </c>
      <c r="D856" s="27">
        <v>2.75</v>
      </c>
      <c r="E856" s="27">
        <v>2.75</v>
      </c>
      <c r="F856" s="27">
        <v>179.53</v>
      </c>
      <c r="G856" s="22">
        <f t="shared" si="13"/>
        <v>493.71</v>
      </c>
      <c r="H856" s="22" t="s">
        <v>4434</v>
      </c>
    </row>
    <row r="857" customHeight="1" spans="1:8">
      <c r="A857" s="22">
        <v>853</v>
      </c>
      <c r="B857" s="27" t="s">
        <v>4449</v>
      </c>
      <c r="C857" s="27" t="s">
        <v>1922</v>
      </c>
      <c r="D857" s="27">
        <v>3.2</v>
      </c>
      <c r="E857" s="27">
        <v>3.2</v>
      </c>
      <c r="F857" s="27">
        <v>179.53</v>
      </c>
      <c r="G857" s="22">
        <f t="shared" si="13"/>
        <v>574.5</v>
      </c>
      <c r="H857" s="22" t="s">
        <v>4434</v>
      </c>
    </row>
    <row r="858" customHeight="1" spans="1:8">
      <c r="A858" s="22">
        <v>854</v>
      </c>
      <c r="B858" s="27" t="s">
        <v>2143</v>
      </c>
      <c r="C858" s="27" t="s">
        <v>1995</v>
      </c>
      <c r="D858" s="27">
        <v>5.07</v>
      </c>
      <c r="E858" s="27">
        <v>5.07</v>
      </c>
      <c r="F858" s="27">
        <v>179.53</v>
      </c>
      <c r="G858" s="22">
        <f t="shared" si="13"/>
        <v>910.22</v>
      </c>
      <c r="H858" s="22" t="s">
        <v>4434</v>
      </c>
    </row>
    <row r="859" customHeight="1" spans="1:8">
      <c r="A859" s="22">
        <v>855</v>
      </c>
      <c r="B859" s="27" t="s">
        <v>4450</v>
      </c>
      <c r="C859" s="27" t="s">
        <v>1914</v>
      </c>
      <c r="D859" s="27">
        <v>3.85</v>
      </c>
      <c r="E859" s="27">
        <v>3.85</v>
      </c>
      <c r="F859" s="27">
        <v>179.53</v>
      </c>
      <c r="G859" s="22">
        <f t="shared" si="13"/>
        <v>691.19</v>
      </c>
      <c r="H859" s="22" t="s">
        <v>4434</v>
      </c>
    </row>
    <row r="860" customHeight="1" spans="1:8">
      <c r="A860" s="22">
        <v>856</v>
      </c>
      <c r="B860" s="27" t="s">
        <v>4451</v>
      </c>
      <c r="C860" s="27" t="s">
        <v>2013</v>
      </c>
      <c r="D860" s="27">
        <v>3.49</v>
      </c>
      <c r="E860" s="27">
        <v>3.49</v>
      </c>
      <c r="F860" s="27">
        <v>179.53</v>
      </c>
      <c r="G860" s="22">
        <f t="shared" si="13"/>
        <v>626.56</v>
      </c>
      <c r="H860" s="22" t="s">
        <v>4434</v>
      </c>
    </row>
    <row r="861" customHeight="1" spans="1:8">
      <c r="A861" s="22">
        <v>857</v>
      </c>
      <c r="B861" s="27" t="s">
        <v>4452</v>
      </c>
      <c r="C861" s="27" t="s">
        <v>1922</v>
      </c>
      <c r="D861" s="27">
        <v>2.41</v>
      </c>
      <c r="E861" s="27">
        <v>2.41</v>
      </c>
      <c r="F861" s="27">
        <v>179.53</v>
      </c>
      <c r="G861" s="22">
        <f t="shared" si="13"/>
        <v>432.67</v>
      </c>
      <c r="H861" s="22" t="s">
        <v>4434</v>
      </c>
    </row>
    <row r="862" customHeight="1" spans="1:8">
      <c r="A862" s="22">
        <v>858</v>
      </c>
      <c r="B862" s="27" t="s">
        <v>4453</v>
      </c>
      <c r="C862" s="27" t="s">
        <v>2003</v>
      </c>
      <c r="D862" s="27">
        <v>2.58</v>
      </c>
      <c r="E862" s="27">
        <v>2.58</v>
      </c>
      <c r="F862" s="27">
        <v>179.53</v>
      </c>
      <c r="G862" s="22">
        <f t="shared" si="13"/>
        <v>463.19</v>
      </c>
      <c r="H862" s="22" t="s">
        <v>4434</v>
      </c>
    </row>
    <row r="863" customHeight="1" spans="1:8">
      <c r="A863" s="22">
        <v>859</v>
      </c>
      <c r="B863" s="27" t="s">
        <v>4454</v>
      </c>
      <c r="C863" s="27" t="s">
        <v>1866</v>
      </c>
      <c r="D863" s="27">
        <v>3.43</v>
      </c>
      <c r="E863" s="27">
        <v>3.43</v>
      </c>
      <c r="F863" s="27">
        <v>179.53</v>
      </c>
      <c r="G863" s="22">
        <f t="shared" si="13"/>
        <v>615.79</v>
      </c>
      <c r="H863" s="22" t="s">
        <v>4434</v>
      </c>
    </row>
    <row r="864" customHeight="1" spans="1:8">
      <c r="A864" s="22">
        <v>860</v>
      </c>
      <c r="B864" s="27" t="s">
        <v>4455</v>
      </c>
      <c r="C864" s="27" t="s">
        <v>1894</v>
      </c>
      <c r="D864" s="27">
        <v>2.81</v>
      </c>
      <c r="E864" s="27">
        <v>2.81</v>
      </c>
      <c r="F864" s="27">
        <v>179.53</v>
      </c>
      <c r="G864" s="22">
        <f t="shared" si="13"/>
        <v>504.48</v>
      </c>
      <c r="H864" s="22" t="s">
        <v>4434</v>
      </c>
    </row>
    <row r="865" customHeight="1" spans="1:8">
      <c r="A865" s="22">
        <v>861</v>
      </c>
      <c r="B865" s="27" t="s">
        <v>4456</v>
      </c>
      <c r="C865" s="27" t="s">
        <v>1949</v>
      </c>
      <c r="D865" s="27">
        <v>0.69</v>
      </c>
      <c r="E865" s="27">
        <v>0.69</v>
      </c>
      <c r="F865" s="27">
        <v>179.53</v>
      </c>
      <c r="G865" s="22">
        <f t="shared" si="13"/>
        <v>123.88</v>
      </c>
      <c r="H865" s="22" t="s">
        <v>4434</v>
      </c>
    </row>
    <row r="866" customHeight="1" spans="1:8">
      <c r="A866" s="22">
        <v>862</v>
      </c>
      <c r="B866" s="27" t="s">
        <v>4457</v>
      </c>
      <c r="C866" s="27" t="s">
        <v>1914</v>
      </c>
      <c r="D866" s="27">
        <v>0.86</v>
      </c>
      <c r="E866" s="27">
        <v>0.86</v>
      </c>
      <c r="F866" s="27">
        <v>179.53</v>
      </c>
      <c r="G866" s="22">
        <f t="shared" si="13"/>
        <v>154.4</v>
      </c>
      <c r="H866" s="22" t="s">
        <v>4434</v>
      </c>
    </row>
    <row r="867" customHeight="1" spans="1:8">
      <c r="A867" s="22">
        <v>863</v>
      </c>
      <c r="B867" s="37" t="s">
        <v>4458</v>
      </c>
      <c r="C867" s="38" t="s">
        <v>1868</v>
      </c>
      <c r="D867" s="37">
        <v>4.23</v>
      </c>
      <c r="E867" s="37">
        <v>4.23</v>
      </c>
      <c r="F867" s="27">
        <v>179.53</v>
      </c>
      <c r="G867" s="22">
        <f t="shared" si="13"/>
        <v>759.41</v>
      </c>
      <c r="H867" s="22" t="s">
        <v>4434</v>
      </c>
    </row>
    <row r="868" customHeight="1" spans="1:8">
      <c r="A868" s="22">
        <v>864</v>
      </c>
      <c r="B868" s="27" t="s">
        <v>4459</v>
      </c>
      <c r="C868" s="27" t="s">
        <v>1935</v>
      </c>
      <c r="D868" s="27">
        <v>3.21</v>
      </c>
      <c r="E868" s="27">
        <v>3.21</v>
      </c>
      <c r="F868" s="27">
        <v>179.53</v>
      </c>
      <c r="G868" s="22">
        <f t="shared" si="13"/>
        <v>576.29</v>
      </c>
      <c r="H868" s="22" t="s">
        <v>4434</v>
      </c>
    </row>
    <row r="869" customHeight="1" spans="1:8">
      <c r="A869" s="22">
        <v>865</v>
      </c>
      <c r="B869" s="27" t="s">
        <v>4460</v>
      </c>
      <c r="C869" s="27" t="s">
        <v>1888</v>
      </c>
      <c r="D869" s="27">
        <v>3.83</v>
      </c>
      <c r="E869" s="27">
        <v>3.83</v>
      </c>
      <c r="F869" s="27">
        <v>179.53</v>
      </c>
      <c r="G869" s="22">
        <f t="shared" si="13"/>
        <v>687.6</v>
      </c>
      <c r="H869" s="22" t="s">
        <v>4434</v>
      </c>
    </row>
    <row r="870" customHeight="1" spans="1:8">
      <c r="A870" s="22">
        <v>866</v>
      </c>
      <c r="B870" s="27" t="s">
        <v>4461</v>
      </c>
      <c r="C870" s="27" t="s">
        <v>1876</v>
      </c>
      <c r="D870" s="27">
        <v>3.01</v>
      </c>
      <c r="E870" s="27">
        <v>3.01</v>
      </c>
      <c r="F870" s="27">
        <v>179.53</v>
      </c>
      <c r="G870" s="22">
        <f t="shared" si="13"/>
        <v>540.39</v>
      </c>
      <c r="H870" s="22" t="s">
        <v>4434</v>
      </c>
    </row>
    <row r="871" customHeight="1" spans="1:8">
      <c r="A871" s="22">
        <v>867</v>
      </c>
      <c r="B871" s="27" t="s">
        <v>4462</v>
      </c>
      <c r="C871" s="27" t="s">
        <v>2889</v>
      </c>
      <c r="D871" s="27">
        <v>3.05</v>
      </c>
      <c r="E871" s="27">
        <v>3.05</v>
      </c>
      <c r="F871" s="27">
        <v>179.53</v>
      </c>
      <c r="G871" s="22">
        <f t="shared" si="13"/>
        <v>547.57</v>
      </c>
      <c r="H871" s="22" t="s">
        <v>4434</v>
      </c>
    </row>
    <row r="872" customHeight="1" spans="1:8">
      <c r="A872" s="22">
        <v>868</v>
      </c>
      <c r="B872" s="27" t="s">
        <v>4463</v>
      </c>
      <c r="C872" s="27" t="s">
        <v>3040</v>
      </c>
      <c r="D872" s="27">
        <v>3.4</v>
      </c>
      <c r="E872" s="27">
        <v>3.4</v>
      </c>
      <c r="F872" s="27">
        <v>179.53</v>
      </c>
      <c r="G872" s="22">
        <f t="shared" si="13"/>
        <v>610.4</v>
      </c>
      <c r="H872" s="22" t="s">
        <v>4434</v>
      </c>
    </row>
    <row r="873" customHeight="1" spans="1:8">
      <c r="A873" s="22">
        <v>869</v>
      </c>
      <c r="B873" s="27" t="s">
        <v>4464</v>
      </c>
      <c r="C873" s="27" t="s">
        <v>1947</v>
      </c>
      <c r="D873" s="27">
        <v>3.84</v>
      </c>
      <c r="E873" s="27">
        <v>3.84</v>
      </c>
      <c r="F873" s="27">
        <v>179.53</v>
      </c>
      <c r="G873" s="22">
        <f t="shared" si="13"/>
        <v>689.4</v>
      </c>
      <c r="H873" s="22" t="s">
        <v>4434</v>
      </c>
    </row>
    <row r="874" customHeight="1" spans="1:8">
      <c r="A874" s="22">
        <v>870</v>
      </c>
      <c r="B874" s="27" t="s">
        <v>4465</v>
      </c>
      <c r="C874" s="27" t="s">
        <v>1864</v>
      </c>
      <c r="D874" s="27">
        <v>3.03</v>
      </c>
      <c r="E874" s="27">
        <v>3.03</v>
      </c>
      <c r="F874" s="27">
        <v>179.53</v>
      </c>
      <c r="G874" s="22">
        <f t="shared" si="13"/>
        <v>543.98</v>
      </c>
      <c r="H874" s="22" t="s">
        <v>4434</v>
      </c>
    </row>
    <row r="875" customHeight="1" spans="1:8">
      <c r="A875" s="22">
        <v>871</v>
      </c>
      <c r="B875" s="27" t="s">
        <v>4466</v>
      </c>
      <c r="C875" s="27" t="s">
        <v>1995</v>
      </c>
      <c r="D875" s="27">
        <v>0.87</v>
      </c>
      <c r="E875" s="27">
        <v>0.87</v>
      </c>
      <c r="F875" s="27">
        <v>179.53</v>
      </c>
      <c r="G875" s="22">
        <f t="shared" si="13"/>
        <v>156.19</v>
      </c>
      <c r="H875" s="22" t="s">
        <v>4434</v>
      </c>
    </row>
    <row r="876" customHeight="1" spans="1:8">
      <c r="A876" s="22">
        <v>872</v>
      </c>
      <c r="B876" s="27" t="s">
        <v>4467</v>
      </c>
      <c r="C876" s="27" t="s">
        <v>1935</v>
      </c>
      <c r="D876" s="27">
        <v>0.7</v>
      </c>
      <c r="E876" s="27">
        <v>0.7</v>
      </c>
      <c r="F876" s="27">
        <v>179.53</v>
      </c>
      <c r="G876" s="22">
        <f t="shared" si="13"/>
        <v>125.67</v>
      </c>
      <c r="H876" s="22" t="s">
        <v>4434</v>
      </c>
    </row>
    <row r="877" customHeight="1" spans="1:8">
      <c r="A877" s="22">
        <v>873</v>
      </c>
      <c r="B877" s="27" t="s">
        <v>4468</v>
      </c>
      <c r="C877" s="27" t="s">
        <v>1922</v>
      </c>
      <c r="D877" s="27">
        <v>2.33</v>
      </c>
      <c r="E877" s="27">
        <v>2.33</v>
      </c>
      <c r="F877" s="27">
        <v>179.53</v>
      </c>
      <c r="G877" s="22">
        <f t="shared" si="13"/>
        <v>418.3</v>
      </c>
      <c r="H877" s="22" t="s">
        <v>4434</v>
      </c>
    </row>
    <row r="878" customHeight="1" spans="1:8">
      <c r="A878" s="22">
        <v>874</v>
      </c>
      <c r="B878" s="27" t="s">
        <v>4469</v>
      </c>
      <c r="C878" s="27" t="s">
        <v>1866</v>
      </c>
      <c r="D878" s="27">
        <v>0.8</v>
      </c>
      <c r="E878" s="27">
        <v>0.8</v>
      </c>
      <c r="F878" s="27">
        <v>179.53</v>
      </c>
      <c r="G878" s="22">
        <f t="shared" si="13"/>
        <v>143.62</v>
      </c>
      <c r="H878" s="22" t="s">
        <v>4434</v>
      </c>
    </row>
    <row r="879" customHeight="1" spans="1:8">
      <c r="A879" s="22">
        <v>875</v>
      </c>
      <c r="B879" s="27" t="s">
        <v>4470</v>
      </c>
      <c r="C879" s="27" t="s">
        <v>1888</v>
      </c>
      <c r="D879" s="27">
        <v>2.69</v>
      </c>
      <c r="E879" s="27">
        <v>2.69</v>
      </c>
      <c r="F879" s="27">
        <v>179.53</v>
      </c>
      <c r="G879" s="22">
        <f t="shared" si="13"/>
        <v>482.94</v>
      </c>
      <c r="H879" s="22" t="s">
        <v>4434</v>
      </c>
    </row>
    <row r="880" customHeight="1" spans="1:8">
      <c r="A880" s="22">
        <v>876</v>
      </c>
      <c r="B880" s="27" t="s">
        <v>4471</v>
      </c>
      <c r="C880" s="27" t="s">
        <v>1866</v>
      </c>
      <c r="D880" s="27">
        <v>3.41</v>
      </c>
      <c r="E880" s="27">
        <v>3.41</v>
      </c>
      <c r="F880" s="27">
        <v>179.53</v>
      </c>
      <c r="G880" s="22">
        <f t="shared" si="13"/>
        <v>612.2</v>
      </c>
      <c r="H880" s="22" t="s">
        <v>4434</v>
      </c>
    </row>
    <row r="881" customHeight="1" spans="1:8">
      <c r="A881" s="22">
        <v>877</v>
      </c>
      <c r="B881" s="27" t="s">
        <v>3138</v>
      </c>
      <c r="C881" s="27" t="s">
        <v>1898</v>
      </c>
      <c r="D881" s="27">
        <v>5.37</v>
      </c>
      <c r="E881" s="27">
        <v>5.37</v>
      </c>
      <c r="F881" s="27">
        <v>179.53</v>
      </c>
      <c r="G881" s="22">
        <f t="shared" si="13"/>
        <v>964.08</v>
      </c>
      <c r="H881" s="22" t="s">
        <v>4434</v>
      </c>
    </row>
    <row r="882" customHeight="1" spans="1:8">
      <c r="A882" s="22">
        <v>878</v>
      </c>
      <c r="B882" s="27" t="s">
        <v>4472</v>
      </c>
      <c r="C882" s="27" t="s">
        <v>1914</v>
      </c>
      <c r="D882" s="27">
        <v>3.72</v>
      </c>
      <c r="E882" s="27">
        <v>3.72</v>
      </c>
      <c r="F882" s="27">
        <v>179.53</v>
      </c>
      <c r="G882" s="22">
        <f t="shared" si="13"/>
        <v>667.85</v>
      </c>
      <c r="H882" s="22" t="s">
        <v>4434</v>
      </c>
    </row>
    <row r="883" customHeight="1" spans="1:8">
      <c r="A883" s="22">
        <v>879</v>
      </c>
      <c r="B883" s="27" t="s">
        <v>4473</v>
      </c>
      <c r="C883" s="27" t="s">
        <v>1989</v>
      </c>
      <c r="D883" s="27">
        <v>2.19</v>
      </c>
      <c r="E883" s="27">
        <v>2.19</v>
      </c>
      <c r="F883" s="27">
        <v>179.53</v>
      </c>
      <c r="G883" s="22">
        <f t="shared" si="13"/>
        <v>393.17</v>
      </c>
      <c r="H883" s="22" t="s">
        <v>4434</v>
      </c>
    </row>
    <row r="884" customHeight="1" spans="1:8">
      <c r="A884" s="22">
        <v>880</v>
      </c>
      <c r="B884" s="27" t="s">
        <v>4474</v>
      </c>
      <c r="C884" s="27" t="s">
        <v>1883</v>
      </c>
      <c r="D884" s="27">
        <v>1.91</v>
      </c>
      <c r="E884" s="27">
        <v>1.91</v>
      </c>
      <c r="F884" s="27">
        <v>179.53</v>
      </c>
      <c r="G884" s="22">
        <f t="shared" si="13"/>
        <v>342.9</v>
      </c>
      <c r="H884" s="22" t="s">
        <v>4434</v>
      </c>
    </row>
    <row r="885" customHeight="1" spans="1:8">
      <c r="A885" s="22">
        <v>881</v>
      </c>
      <c r="B885" s="27" t="s">
        <v>4475</v>
      </c>
      <c r="C885" s="27" t="s">
        <v>1880</v>
      </c>
      <c r="D885" s="27">
        <v>4.18</v>
      </c>
      <c r="E885" s="27">
        <v>4.18</v>
      </c>
      <c r="F885" s="27">
        <v>179.53</v>
      </c>
      <c r="G885" s="22">
        <f t="shared" si="13"/>
        <v>750.44</v>
      </c>
      <c r="H885" s="22" t="s">
        <v>4434</v>
      </c>
    </row>
    <row r="886" customHeight="1" spans="1:8">
      <c r="A886" s="22">
        <v>882</v>
      </c>
      <c r="B886" s="27" t="s">
        <v>4476</v>
      </c>
      <c r="C886" s="27" t="s">
        <v>1945</v>
      </c>
      <c r="D886" s="27">
        <v>2.28</v>
      </c>
      <c r="E886" s="27">
        <v>2.28</v>
      </c>
      <c r="F886" s="27">
        <v>179.53</v>
      </c>
      <c r="G886" s="22">
        <f t="shared" si="13"/>
        <v>409.33</v>
      </c>
      <c r="H886" s="22" t="s">
        <v>4434</v>
      </c>
    </row>
    <row r="887" customHeight="1" spans="1:8">
      <c r="A887" s="22">
        <v>883</v>
      </c>
      <c r="B887" s="27" t="s">
        <v>4477</v>
      </c>
      <c r="C887" s="27" t="s">
        <v>1894</v>
      </c>
      <c r="D887" s="27">
        <v>0.7</v>
      </c>
      <c r="E887" s="27">
        <v>0.7</v>
      </c>
      <c r="F887" s="27">
        <v>179.53</v>
      </c>
      <c r="G887" s="22">
        <f t="shared" si="13"/>
        <v>125.67</v>
      </c>
      <c r="H887" s="22" t="s">
        <v>4434</v>
      </c>
    </row>
    <row r="888" customHeight="1" spans="1:8">
      <c r="A888" s="22">
        <v>884</v>
      </c>
      <c r="B888" s="27" t="s">
        <v>4478</v>
      </c>
      <c r="C888" s="27" t="s">
        <v>1857</v>
      </c>
      <c r="D888" s="27">
        <v>1.36</v>
      </c>
      <c r="E888" s="27">
        <v>1.36</v>
      </c>
      <c r="F888" s="27">
        <v>179.53</v>
      </c>
      <c r="G888" s="22">
        <f t="shared" si="13"/>
        <v>244.16</v>
      </c>
      <c r="H888" s="22" t="s">
        <v>4434</v>
      </c>
    </row>
    <row r="889" customHeight="1" spans="1:8">
      <c r="A889" s="22">
        <v>885</v>
      </c>
      <c r="B889" s="27" t="s">
        <v>4479</v>
      </c>
      <c r="C889" s="27" t="s">
        <v>1894</v>
      </c>
      <c r="D889" s="27">
        <v>3.81</v>
      </c>
      <c r="E889" s="27">
        <v>3.81</v>
      </c>
      <c r="F889" s="27">
        <v>179.53</v>
      </c>
      <c r="G889" s="22">
        <f t="shared" si="13"/>
        <v>684.01</v>
      </c>
      <c r="H889" s="22" t="s">
        <v>4434</v>
      </c>
    </row>
    <row r="890" customHeight="1" spans="1:8">
      <c r="A890" s="22">
        <v>886</v>
      </c>
      <c r="B890" s="27" t="s">
        <v>4480</v>
      </c>
      <c r="C890" s="27" t="s">
        <v>2087</v>
      </c>
      <c r="D890" s="27">
        <v>1.12</v>
      </c>
      <c r="E890" s="27">
        <v>1.12</v>
      </c>
      <c r="F890" s="27">
        <v>179.53</v>
      </c>
      <c r="G890" s="22">
        <f t="shared" si="13"/>
        <v>201.07</v>
      </c>
      <c r="H890" s="22" t="s">
        <v>4434</v>
      </c>
    </row>
    <row r="891" customHeight="1" spans="1:8">
      <c r="A891" s="22">
        <v>887</v>
      </c>
      <c r="B891" s="27" t="s">
        <v>4481</v>
      </c>
      <c r="C891" s="27" t="s">
        <v>1880</v>
      </c>
      <c r="D891" s="27">
        <v>3.98</v>
      </c>
      <c r="E891" s="27">
        <v>3.98</v>
      </c>
      <c r="F891" s="27">
        <v>179.53</v>
      </c>
      <c r="G891" s="22">
        <f t="shared" si="13"/>
        <v>714.53</v>
      </c>
      <c r="H891" s="22" t="s">
        <v>4434</v>
      </c>
    </row>
    <row r="892" customHeight="1" spans="1:8">
      <c r="A892" s="22">
        <v>888</v>
      </c>
      <c r="B892" s="27" t="s">
        <v>4482</v>
      </c>
      <c r="C892" s="27" t="s">
        <v>2042</v>
      </c>
      <c r="D892" s="27">
        <v>4.67</v>
      </c>
      <c r="E892" s="27">
        <v>4.67</v>
      </c>
      <c r="F892" s="27">
        <v>179.53</v>
      </c>
      <c r="G892" s="22">
        <f t="shared" si="13"/>
        <v>838.41</v>
      </c>
      <c r="H892" s="22" t="s">
        <v>4434</v>
      </c>
    </row>
    <row r="893" customHeight="1" spans="1:8">
      <c r="A893" s="22">
        <v>889</v>
      </c>
      <c r="B893" s="27" t="s">
        <v>4483</v>
      </c>
      <c r="C893" s="27" t="s">
        <v>1922</v>
      </c>
      <c r="D893" s="27">
        <v>2.23</v>
      </c>
      <c r="E893" s="27">
        <v>2.23</v>
      </c>
      <c r="F893" s="27">
        <v>179.53</v>
      </c>
      <c r="G893" s="22">
        <f t="shared" si="13"/>
        <v>400.35</v>
      </c>
      <c r="H893" s="22" t="s">
        <v>4434</v>
      </c>
    </row>
    <row r="894" customHeight="1" spans="1:8">
      <c r="A894" s="22">
        <v>890</v>
      </c>
      <c r="B894" s="27" t="s">
        <v>4484</v>
      </c>
      <c r="C894" s="27" t="s">
        <v>1922</v>
      </c>
      <c r="D894" s="27">
        <v>3.4</v>
      </c>
      <c r="E894" s="27">
        <v>3.4</v>
      </c>
      <c r="F894" s="27">
        <v>179.53</v>
      </c>
      <c r="G894" s="22">
        <f t="shared" si="13"/>
        <v>610.4</v>
      </c>
      <c r="H894" s="22" t="s">
        <v>4434</v>
      </c>
    </row>
    <row r="895" customHeight="1" spans="1:8">
      <c r="A895" s="22">
        <v>891</v>
      </c>
      <c r="B895" s="48" t="s">
        <v>4485</v>
      </c>
      <c r="C895" s="48" t="s">
        <v>1880</v>
      </c>
      <c r="D895" s="48">
        <v>2.51</v>
      </c>
      <c r="E895" s="48">
        <v>2.51</v>
      </c>
      <c r="F895" s="27">
        <v>179.53</v>
      </c>
      <c r="G895" s="22">
        <f t="shared" si="13"/>
        <v>450.62</v>
      </c>
      <c r="H895" s="22" t="s">
        <v>4486</v>
      </c>
    </row>
    <row r="896" customHeight="1" spans="1:8">
      <c r="A896" s="22">
        <v>892</v>
      </c>
      <c r="B896" s="48" t="s">
        <v>4487</v>
      </c>
      <c r="C896" s="48" t="s">
        <v>1951</v>
      </c>
      <c r="D896" s="48">
        <v>1.93</v>
      </c>
      <c r="E896" s="48">
        <v>1.93</v>
      </c>
      <c r="F896" s="27">
        <v>179.53</v>
      </c>
      <c r="G896" s="22">
        <f t="shared" si="13"/>
        <v>346.49</v>
      </c>
      <c r="H896" s="22" t="s">
        <v>4486</v>
      </c>
    </row>
    <row r="897" customHeight="1" spans="1:8">
      <c r="A897" s="22">
        <v>893</v>
      </c>
      <c r="B897" s="48" t="s">
        <v>4488</v>
      </c>
      <c r="C897" s="48" t="s">
        <v>1894</v>
      </c>
      <c r="D897" s="48">
        <v>1.1</v>
      </c>
      <c r="E897" s="48">
        <v>1.1</v>
      </c>
      <c r="F897" s="27">
        <v>179.53</v>
      </c>
      <c r="G897" s="22">
        <f t="shared" si="13"/>
        <v>197.48</v>
      </c>
      <c r="H897" s="22" t="s">
        <v>4486</v>
      </c>
    </row>
    <row r="898" customHeight="1" spans="1:8">
      <c r="A898" s="22">
        <v>894</v>
      </c>
      <c r="B898" s="48" t="s">
        <v>4489</v>
      </c>
      <c r="C898" s="48" t="s">
        <v>2042</v>
      </c>
      <c r="D898" s="48">
        <v>1.67</v>
      </c>
      <c r="E898" s="48">
        <v>1.67</v>
      </c>
      <c r="F898" s="27">
        <v>179.53</v>
      </c>
      <c r="G898" s="22">
        <f t="shared" si="13"/>
        <v>299.82</v>
      </c>
      <c r="H898" s="22" t="s">
        <v>4486</v>
      </c>
    </row>
    <row r="899" customHeight="1" spans="1:8">
      <c r="A899" s="22">
        <v>895</v>
      </c>
      <c r="B899" s="48" t="s">
        <v>4490</v>
      </c>
      <c r="C899" s="48" t="s">
        <v>1995</v>
      </c>
      <c r="D899" s="48">
        <v>1.38</v>
      </c>
      <c r="E899" s="48">
        <v>1.38</v>
      </c>
      <c r="F899" s="27">
        <v>179.53</v>
      </c>
      <c r="G899" s="22">
        <f t="shared" si="13"/>
        <v>247.75</v>
      </c>
      <c r="H899" s="22" t="s">
        <v>4486</v>
      </c>
    </row>
    <row r="900" customHeight="1" spans="1:8">
      <c r="A900" s="22">
        <v>896</v>
      </c>
      <c r="B900" s="48" t="s">
        <v>4491</v>
      </c>
      <c r="C900" s="48" t="s">
        <v>1883</v>
      </c>
      <c r="D900" s="48">
        <v>2.46</v>
      </c>
      <c r="E900" s="48">
        <v>2.46</v>
      </c>
      <c r="F900" s="27">
        <v>179.53</v>
      </c>
      <c r="G900" s="22">
        <f t="shared" si="13"/>
        <v>441.64</v>
      </c>
      <c r="H900" s="22" t="s">
        <v>4486</v>
      </c>
    </row>
    <row r="901" customHeight="1" spans="1:8">
      <c r="A901" s="22">
        <v>897</v>
      </c>
      <c r="B901" s="48" t="s">
        <v>4492</v>
      </c>
      <c r="C901" s="48" t="s">
        <v>2115</v>
      </c>
      <c r="D901" s="48">
        <v>2.14</v>
      </c>
      <c r="E901" s="48">
        <v>2.14</v>
      </c>
      <c r="F901" s="27">
        <v>179.53</v>
      </c>
      <c r="G901" s="22">
        <f t="shared" ref="G901:G964" si="14">ROUND(E901*F901,2)</f>
        <v>384.19</v>
      </c>
      <c r="H901" s="22" t="s">
        <v>4486</v>
      </c>
    </row>
    <row r="902" customHeight="1" spans="1:8">
      <c r="A902" s="22">
        <v>898</v>
      </c>
      <c r="B902" s="145" t="s">
        <v>4493</v>
      </c>
      <c r="C902" s="155" t="s">
        <v>1945</v>
      </c>
      <c r="D902" s="145">
        <v>2.7</v>
      </c>
      <c r="E902" s="145">
        <v>2.7</v>
      </c>
      <c r="F902" s="27">
        <v>179.53</v>
      </c>
      <c r="G902" s="22">
        <f t="shared" si="14"/>
        <v>484.73</v>
      </c>
      <c r="H902" s="22" t="s">
        <v>4486</v>
      </c>
    </row>
    <row r="903" customHeight="1" spans="1:8">
      <c r="A903" s="22">
        <v>899</v>
      </c>
      <c r="B903" s="48" t="s">
        <v>4494</v>
      </c>
      <c r="C903" s="48" t="s">
        <v>1986</v>
      </c>
      <c r="D903" s="48">
        <v>4.49</v>
      </c>
      <c r="E903" s="48">
        <v>4.49</v>
      </c>
      <c r="F903" s="27">
        <v>179.53</v>
      </c>
      <c r="G903" s="22">
        <f t="shared" si="14"/>
        <v>806.09</v>
      </c>
      <c r="H903" s="22" t="s">
        <v>4486</v>
      </c>
    </row>
    <row r="904" customHeight="1" spans="1:8">
      <c r="A904" s="22">
        <v>900</v>
      </c>
      <c r="B904" s="48" t="s">
        <v>4495</v>
      </c>
      <c r="C904" s="48" t="s">
        <v>1945</v>
      </c>
      <c r="D904" s="48">
        <v>3.47</v>
      </c>
      <c r="E904" s="48">
        <v>3.47</v>
      </c>
      <c r="F904" s="27">
        <v>179.53</v>
      </c>
      <c r="G904" s="22">
        <f t="shared" si="14"/>
        <v>622.97</v>
      </c>
      <c r="H904" s="22" t="s">
        <v>4486</v>
      </c>
    </row>
    <row r="905" ht="29" customHeight="1" spans="1:8">
      <c r="A905" s="22">
        <v>901</v>
      </c>
      <c r="B905" s="48" t="s">
        <v>3756</v>
      </c>
      <c r="C905" s="48" t="s">
        <v>2258</v>
      </c>
      <c r="D905" s="48">
        <v>2.2</v>
      </c>
      <c r="E905" s="48">
        <v>2.2</v>
      </c>
      <c r="F905" s="27">
        <v>179.53</v>
      </c>
      <c r="G905" s="22">
        <f t="shared" si="14"/>
        <v>394.97</v>
      </c>
      <c r="H905" s="22" t="s">
        <v>4486</v>
      </c>
    </row>
    <row r="906" ht="29" customHeight="1" spans="1:8">
      <c r="A906" s="22">
        <v>902</v>
      </c>
      <c r="B906" s="48" t="s">
        <v>4496</v>
      </c>
      <c r="C906" s="48" t="s">
        <v>1929</v>
      </c>
      <c r="D906" s="48">
        <v>3.85</v>
      </c>
      <c r="E906" s="48">
        <v>3.85</v>
      </c>
      <c r="F906" s="27">
        <v>179.53</v>
      </c>
      <c r="G906" s="22">
        <f t="shared" si="14"/>
        <v>691.19</v>
      </c>
      <c r="H906" s="22" t="s">
        <v>4486</v>
      </c>
    </row>
    <row r="907" ht="29" customHeight="1" spans="1:8">
      <c r="A907" s="22">
        <v>903</v>
      </c>
      <c r="B907" s="48" t="s">
        <v>4497</v>
      </c>
      <c r="C907" s="48" t="s">
        <v>1857</v>
      </c>
      <c r="D907" s="48">
        <v>3.97</v>
      </c>
      <c r="E907" s="48">
        <v>3.97</v>
      </c>
      <c r="F907" s="27">
        <v>179.53</v>
      </c>
      <c r="G907" s="22">
        <f t="shared" si="14"/>
        <v>712.73</v>
      </c>
      <c r="H907" s="22" t="s">
        <v>4486</v>
      </c>
    </row>
    <row r="908" ht="29" customHeight="1" spans="1:8">
      <c r="A908" s="22">
        <v>904</v>
      </c>
      <c r="B908" s="48" t="s">
        <v>4498</v>
      </c>
      <c r="C908" s="48" t="s">
        <v>1890</v>
      </c>
      <c r="D908" s="48">
        <v>2.79</v>
      </c>
      <c r="E908" s="48">
        <v>2.79</v>
      </c>
      <c r="F908" s="27">
        <v>179.53</v>
      </c>
      <c r="G908" s="22">
        <f t="shared" si="14"/>
        <v>500.89</v>
      </c>
      <c r="H908" s="22" t="s">
        <v>4486</v>
      </c>
    </row>
    <row r="909" ht="29" customHeight="1" spans="1:8">
      <c r="A909" s="22">
        <v>905</v>
      </c>
      <c r="B909" s="48" t="s">
        <v>4499</v>
      </c>
      <c r="C909" s="48" t="s">
        <v>3514</v>
      </c>
      <c r="D909" s="48">
        <v>2.16</v>
      </c>
      <c r="E909" s="48">
        <v>2.16</v>
      </c>
      <c r="F909" s="27">
        <v>179.53</v>
      </c>
      <c r="G909" s="22">
        <f t="shared" si="14"/>
        <v>387.78</v>
      </c>
      <c r="H909" s="22" t="s">
        <v>4486</v>
      </c>
    </row>
    <row r="910" ht="29" customHeight="1" spans="1:8">
      <c r="A910" s="22">
        <v>906</v>
      </c>
      <c r="B910" s="48" t="s">
        <v>4500</v>
      </c>
      <c r="C910" s="48" t="s">
        <v>2087</v>
      </c>
      <c r="D910" s="48">
        <v>2.31</v>
      </c>
      <c r="E910" s="48">
        <v>2.31</v>
      </c>
      <c r="F910" s="27">
        <v>179.53</v>
      </c>
      <c r="G910" s="22">
        <f t="shared" si="14"/>
        <v>414.71</v>
      </c>
      <c r="H910" s="22" t="s">
        <v>4486</v>
      </c>
    </row>
    <row r="911" ht="29" customHeight="1" spans="1:8">
      <c r="A911" s="22">
        <v>907</v>
      </c>
      <c r="B911" s="48" t="s">
        <v>4501</v>
      </c>
      <c r="C911" s="48" t="s">
        <v>2727</v>
      </c>
      <c r="D911" s="48">
        <v>1.92</v>
      </c>
      <c r="E911" s="48">
        <v>1.92</v>
      </c>
      <c r="F911" s="27">
        <v>179.53</v>
      </c>
      <c r="G911" s="22">
        <f t="shared" si="14"/>
        <v>344.7</v>
      </c>
      <c r="H911" s="22" t="s">
        <v>4486</v>
      </c>
    </row>
    <row r="912" ht="29" customHeight="1" spans="1:8">
      <c r="A912" s="22">
        <v>908</v>
      </c>
      <c r="B912" s="48" t="s">
        <v>3594</v>
      </c>
      <c r="C912" s="48" t="s">
        <v>1968</v>
      </c>
      <c r="D912" s="48">
        <v>4.11</v>
      </c>
      <c r="E912" s="48">
        <v>4.11</v>
      </c>
      <c r="F912" s="27">
        <v>179.53</v>
      </c>
      <c r="G912" s="22">
        <f t="shared" si="14"/>
        <v>737.87</v>
      </c>
      <c r="H912" s="22" t="s">
        <v>4486</v>
      </c>
    </row>
    <row r="913" ht="29" customHeight="1" spans="1:8">
      <c r="A913" s="22">
        <v>909</v>
      </c>
      <c r="B913" s="48" t="s">
        <v>4502</v>
      </c>
      <c r="C913" s="48" t="s">
        <v>1956</v>
      </c>
      <c r="D913" s="48">
        <v>2.79</v>
      </c>
      <c r="E913" s="48">
        <v>2.79</v>
      </c>
      <c r="F913" s="27">
        <v>179.53</v>
      </c>
      <c r="G913" s="22">
        <f t="shared" si="14"/>
        <v>500.89</v>
      </c>
      <c r="H913" s="22" t="s">
        <v>4486</v>
      </c>
    </row>
    <row r="914" ht="29" customHeight="1" spans="1:8">
      <c r="A914" s="22">
        <v>910</v>
      </c>
      <c r="B914" s="48" t="s">
        <v>4503</v>
      </c>
      <c r="C914" s="48" t="s">
        <v>1857</v>
      </c>
      <c r="D914" s="48">
        <v>1.03</v>
      </c>
      <c r="E914" s="48">
        <v>1.03</v>
      </c>
      <c r="F914" s="27">
        <v>179.53</v>
      </c>
      <c r="G914" s="22">
        <f t="shared" si="14"/>
        <v>184.92</v>
      </c>
      <c r="H914" s="22" t="s">
        <v>4486</v>
      </c>
    </row>
    <row r="915" ht="29" customHeight="1" spans="1:8">
      <c r="A915" s="22">
        <v>911</v>
      </c>
      <c r="B915" s="48" t="s">
        <v>4504</v>
      </c>
      <c r="C915" s="48" t="s">
        <v>2042</v>
      </c>
      <c r="D915" s="48">
        <v>1.89</v>
      </c>
      <c r="E915" s="48">
        <v>1.89</v>
      </c>
      <c r="F915" s="27">
        <v>179.53</v>
      </c>
      <c r="G915" s="22">
        <f t="shared" si="14"/>
        <v>339.31</v>
      </c>
      <c r="H915" s="22" t="s">
        <v>4486</v>
      </c>
    </row>
    <row r="916" ht="29" customHeight="1" spans="1:8">
      <c r="A916" s="22">
        <v>912</v>
      </c>
      <c r="B916" s="48" t="s">
        <v>4505</v>
      </c>
      <c r="C916" s="48" t="s">
        <v>1914</v>
      </c>
      <c r="D916" s="48">
        <v>3.38</v>
      </c>
      <c r="E916" s="48">
        <v>3.38</v>
      </c>
      <c r="F916" s="27">
        <v>179.53</v>
      </c>
      <c r="G916" s="22">
        <f t="shared" si="14"/>
        <v>606.81</v>
      </c>
      <c r="H916" s="22" t="s">
        <v>4486</v>
      </c>
    </row>
    <row r="917" ht="29" customHeight="1" spans="1:8">
      <c r="A917" s="22">
        <v>913</v>
      </c>
      <c r="B917" s="48" t="s">
        <v>4506</v>
      </c>
      <c r="C917" s="48" t="s">
        <v>2393</v>
      </c>
      <c r="D917" s="48">
        <v>1.52</v>
      </c>
      <c r="E917" s="48">
        <v>1.52</v>
      </c>
      <c r="F917" s="27">
        <v>179.53</v>
      </c>
      <c r="G917" s="22">
        <f t="shared" si="14"/>
        <v>272.89</v>
      </c>
      <c r="H917" s="22" t="s">
        <v>4486</v>
      </c>
    </row>
    <row r="918" ht="29" customHeight="1" spans="1:8">
      <c r="A918" s="22">
        <v>914</v>
      </c>
      <c r="B918" s="48" t="s">
        <v>4507</v>
      </c>
      <c r="C918" s="48" t="s">
        <v>1922</v>
      </c>
      <c r="D918" s="48">
        <v>1.13</v>
      </c>
      <c r="E918" s="48">
        <v>1.13</v>
      </c>
      <c r="F918" s="27">
        <v>179.53</v>
      </c>
      <c r="G918" s="22">
        <f t="shared" si="14"/>
        <v>202.87</v>
      </c>
      <c r="H918" s="22" t="s">
        <v>4486</v>
      </c>
    </row>
    <row r="919" ht="29" customHeight="1" spans="1:8">
      <c r="A919" s="22">
        <v>915</v>
      </c>
      <c r="B919" s="48" t="s">
        <v>4508</v>
      </c>
      <c r="C919" s="48" t="s">
        <v>1888</v>
      </c>
      <c r="D919" s="48">
        <v>2.28</v>
      </c>
      <c r="E919" s="48">
        <v>2.28</v>
      </c>
      <c r="F919" s="27">
        <v>179.53</v>
      </c>
      <c r="G919" s="22">
        <f t="shared" si="14"/>
        <v>409.33</v>
      </c>
      <c r="H919" s="22" t="s">
        <v>4486</v>
      </c>
    </row>
    <row r="920" ht="29" customHeight="1" spans="1:8">
      <c r="A920" s="22">
        <v>916</v>
      </c>
      <c r="B920" s="48" t="s">
        <v>4509</v>
      </c>
      <c r="C920" s="48" t="s">
        <v>1872</v>
      </c>
      <c r="D920" s="48">
        <v>3.49</v>
      </c>
      <c r="E920" s="48">
        <v>3.49</v>
      </c>
      <c r="F920" s="27">
        <v>179.53</v>
      </c>
      <c r="G920" s="22">
        <f t="shared" si="14"/>
        <v>626.56</v>
      </c>
      <c r="H920" s="22" t="s">
        <v>4486</v>
      </c>
    </row>
    <row r="921" ht="29" customHeight="1" spans="1:8">
      <c r="A921" s="22">
        <v>917</v>
      </c>
      <c r="B921" s="48" t="s">
        <v>4510</v>
      </c>
      <c r="C921" s="48" t="s">
        <v>2264</v>
      </c>
      <c r="D921" s="48">
        <v>2.99</v>
      </c>
      <c r="E921" s="48">
        <v>2.99</v>
      </c>
      <c r="F921" s="27">
        <v>179.53</v>
      </c>
      <c r="G921" s="22">
        <f t="shared" si="14"/>
        <v>536.79</v>
      </c>
      <c r="H921" s="22" t="s">
        <v>4486</v>
      </c>
    </row>
    <row r="922" ht="29" customHeight="1" spans="1:8">
      <c r="A922" s="22">
        <v>918</v>
      </c>
      <c r="B922" s="48" t="s">
        <v>4511</v>
      </c>
      <c r="C922" s="48" t="s">
        <v>2117</v>
      </c>
      <c r="D922" s="48">
        <v>3.23</v>
      </c>
      <c r="E922" s="48">
        <v>3.23</v>
      </c>
      <c r="F922" s="27">
        <v>179.53</v>
      </c>
      <c r="G922" s="22">
        <f t="shared" si="14"/>
        <v>579.88</v>
      </c>
      <c r="H922" s="22" t="s">
        <v>4486</v>
      </c>
    </row>
    <row r="923" ht="29" customHeight="1" spans="1:8">
      <c r="A923" s="22">
        <v>919</v>
      </c>
      <c r="B923" s="48" t="s">
        <v>4512</v>
      </c>
      <c r="C923" s="48" t="s">
        <v>1995</v>
      </c>
      <c r="D923" s="48">
        <v>2.02</v>
      </c>
      <c r="E923" s="48">
        <v>2.02</v>
      </c>
      <c r="F923" s="27">
        <v>179.53</v>
      </c>
      <c r="G923" s="22">
        <f t="shared" si="14"/>
        <v>362.65</v>
      </c>
      <c r="H923" s="22" t="s">
        <v>4486</v>
      </c>
    </row>
    <row r="924" ht="29" customHeight="1" spans="1:8">
      <c r="A924" s="22">
        <v>920</v>
      </c>
      <c r="B924" s="48" t="s">
        <v>4513</v>
      </c>
      <c r="C924" s="48" t="s">
        <v>1876</v>
      </c>
      <c r="D924" s="48">
        <v>2.78</v>
      </c>
      <c r="E924" s="48">
        <v>2.78</v>
      </c>
      <c r="F924" s="27">
        <v>179.53</v>
      </c>
      <c r="G924" s="22">
        <f t="shared" si="14"/>
        <v>499.09</v>
      </c>
      <c r="H924" s="22" t="s">
        <v>4486</v>
      </c>
    </row>
    <row r="925" ht="29" customHeight="1" spans="1:8">
      <c r="A925" s="22">
        <v>921</v>
      </c>
      <c r="B925" s="48" t="s">
        <v>4514</v>
      </c>
      <c r="C925" s="48" t="s">
        <v>1888</v>
      </c>
      <c r="D925" s="48">
        <v>1.06</v>
      </c>
      <c r="E925" s="48">
        <v>1.06</v>
      </c>
      <c r="F925" s="27">
        <v>179.53</v>
      </c>
      <c r="G925" s="22">
        <f t="shared" si="14"/>
        <v>190.3</v>
      </c>
      <c r="H925" s="22" t="s">
        <v>4486</v>
      </c>
    </row>
    <row r="926" ht="29" customHeight="1" spans="1:8">
      <c r="A926" s="22">
        <v>922</v>
      </c>
      <c r="B926" s="48" t="s">
        <v>4515</v>
      </c>
      <c r="C926" s="48" t="s">
        <v>1903</v>
      </c>
      <c r="D926" s="48">
        <v>2.59</v>
      </c>
      <c r="E926" s="48">
        <v>2.59</v>
      </c>
      <c r="F926" s="27">
        <v>179.53</v>
      </c>
      <c r="G926" s="22">
        <f t="shared" si="14"/>
        <v>464.98</v>
      </c>
      <c r="H926" s="22" t="s">
        <v>4486</v>
      </c>
    </row>
    <row r="927" ht="29" customHeight="1" spans="1:8">
      <c r="A927" s="22">
        <v>923</v>
      </c>
      <c r="B927" s="48" t="s">
        <v>4516</v>
      </c>
      <c r="C927" s="48" t="s">
        <v>1962</v>
      </c>
      <c r="D927" s="48">
        <v>2.59</v>
      </c>
      <c r="E927" s="48">
        <v>2.59</v>
      </c>
      <c r="F927" s="27">
        <v>179.53</v>
      </c>
      <c r="G927" s="22">
        <f t="shared" si="14"/>
        <v>464.98</v>
      </c>
      <c r="H927" s="22" t="s">
        <v>4486</v>
      </c>
    </row>
    <row r="928" ht="29" customHeight="1" spans="1:8">
      <c r="A928" s="22">
        <v>924</v>
      </c>
      <c r="B928" s="48" t="s">
        <v>4517</v>
      </c>
      <c r="C928" s="48" t="s">
        <v>1883</v>
      </c>
      <c r="D928" s="48">
        <v>2.29</v>
      </c>
      <c r="E928" s="48">
        <v>2.29</v>
      </c>
      <c r="F928" s="27">
        <v>179.53</v>
      </c>
      <c r="G928" s="22">
        <f t="shared" si="14"/>
        <v>411.12</v>
      </c>
      <c r="H928" s="22" t="s">
        <v>4486</v>
      </c>
    </row>
    <row r="929" ht="29" customHeight="1" spans="1:8">
      <c r="A929" s="22">
        <v>925</v>
      </c>
      <c r="B929" s="48" t="s">
        <v>4518</v>
      </c>
      <c r="C929" s="48" t="s">
        <v>1903</v>
      </c>
      <c r="D929" s="48">
        <v>1.45</v>
      </c>
      <c r="E929" s="48">
        <v>1.45</v>
      </c>
      <c r="F929" s="27">
        <v>179.53</v>
      </c>
      <c r="G929" s="22">
        <f t="shared" si="14"/>
        <v>260.32</v>
      </c>
      <c r="H929" s="22" t="s">
        <v>4486</v>
      </c>
    </row>
    <row r="930" ht="29" customHeight="1" spans="1:8">
      <c r="A930" s="22">
        <v>926</v>
      </c>
      <c r="B930" s="48" t="s">
        <v>4519</v>
      </c>
      <c r="C930" s="48" t="s">
        <v>1956</v>
      </c>
      <c r="D930" s="48">
        <v>3.3</v>
      </c>
      <c r="E930" s="48">
        <v>3.3</v>
      </c>
      <c r="F930" s="27">
        <v>179.53</v>
      </c>
      <c r="G930" s="22">
        <f t="shared" si="14"/>
        <v>592.45</v>
      </c>
      <c r="H930" s="22" t="s">
        <v>4486</v>
      </c>
    </row>
    <row r="931" ht="29" customHeight="1" spans="1:8">
      <c r="A931" s="22">
        <v>927</v>
      </c>
      <c r="B931" s="48" t="s">
        <v>4520</v>
      </c>
      <c r="C931" s="48" t="s">
        <v>1986</v>
      </c>
      <c r="D931" s="48">
        <v>3.83</v>
      </c>
      <c r="E931" s="48">
        <v>3.83</v>
      </c>
      <c r="F931" s="27">
        <v>179.53</v>
      </c>
      <c r="G931" s="22">
        <f t="shared" si="14"/>
        <v>687.6</v>
      </c>
      <c r="H931" s="22" t="s">
        <v>4486</v>
      </c>
    </row>
    <row r="932" ht="29" customHeight="1" spans="1:8">
      <c r="A932" s="22">
        <v>928</v>
      </c>
      <c r="B932" s="48" t="s">
        <v>4521</v>
      </c>
      <c r="C932" s="48" t="s">
        <v>1945</v>
      </c>
      <c r="D932" s="48">
        <v>1.04</v>
      </c>
      <c r="E932" s="48">
        <v>1.04</v>
      </c>
      <c r="F932" s="27">
        <v>179.53</v>
      </c>
      <c r="G932" s="22">
        <f t="shared" si="14"/>
        <v>186.71</v>
      </c>
      <c r="H932" s="22" t="s">
        <v>4486</v>
      </c>
    </row>
    <row r="933" ht="29" customHeight="1" spans="1:8">
      <c r="A933" s="22">
        <v>929</v>
      </c>
      <c r="B933" s="48" t="s">
        <v>4522</v>
      </c>
      <c r="C933" s="48" t="s">
        <v>1900</v>
      </c>
      <c r="D933" s="48">
        <v>0.88</v>
      </c>
      <c r="E933" s="48">
        <v>0.88</v>
      </c>
      <c r="F933" s="27">
        <v>179.53</v>
      </c>
      <c r="G933" s="22">
        <f t="shared" si="14"/>
        <v>157.99</v>
      </c>
      <c r="H933" s="22" t="s">
        <v>4486</v>
      </c>
    </row>
    <row r="934" ht="29" customHeight="1" spans="1:8">
      <c r="A934" s="22">
        <v>930</v>
      </c>
      <c r="B934" s="48" t="s">
        <v>4523</v>
      </c>
      <c r="C934" s="48" t="s">
        <v>1962</v>
      </c>
      <c r="D934" s="48">
        <v>1.06</v>
      </c>
      <c r="E934" s="48">
        <v>1.06</v>
      </c>
      <c r="F934" s="27">
        <v>179.53</v>
      </c>
      <c r="G934" s="22">
        <f t="shared" si="14"/>
        <v>190.3</v>
      </c>
      <c r="H934" s="22" t="s">
        <v>4486</v>
      </c>
    </row>
    <row r="935" ht="29" customHeight="1" spans="1:8">
      <c r="A935" s="22">
        <v>931</v>
      </c>
      <c r="B935" s="48" t="s">
        <v>4524</v>
      </c>
      <c r="C935" s="48" t="s">
        <v>2100</v>
      </c>
      <c r="D935" s="48">
        <v>1.61</v>
      </c>
      <c r="E935" s="48">
        <v>1.61</v>
      </c>
      <c r="F935" s="27">
        <v>179.53</v>
      </c>
      <c r="G935" s="22">
        <f t="shared" si="14"/>
        <v>289.04</v>
      </c>
      <c r="H935" s="22" t="s">
        <v>4486</v>
      </c>
    </row>
    <row r="936" s="77" customFormat="1" ht="29" customHeight="1" spans="1:8">
      <c r="A936" s="22">
        <v>932</v>
      </c>
      <c r="B936" s="27" t="s">
        <v>4525</v>
      </c>
      <c r="C936" s="21" t="s">
        <v>1997</v>
      </c>
      <c r="D936" s="27">
        <v>1.5</v>
      </c>
      <c r="E936" s="27">
        <v>1.5</v>
      </c>
      <c r="F936" s="27">
        <v>179.53</v>
      </c>
      <c r="G936" s="22">
        <f t="shared" si="14"/>
        <v>269.3</v>
      </c>
      <c r="H936" s="22" t="s">
        <v>4486</v>
      </c>
    </row>
    <row r="937" ht="29" customHeight="1" spans="1:8">
      <c r="A937" s="22">
        <v>933</v>
      </c>
      <c r="B937" s="27" t="s">
        <v>2152</v>
      </c>
      <c r="C937" s="21" t="s">
        <v>1883</v>
      </c>
      <c r="D937" s="27">
        <v>1.71</v>
      </c>
      <c r="E937" s="27">
        <v>1.71</v>
      </c>
      <c r="F937" s="27">
        <v>179.53</v>
      </c>
      <c r="G937" s="22">
        <f t="shared" si="14"/>
        <v>307</v>
      </c>
      <c r="H937" s="22" t="s">
        <v>4486</v>
      </c>
    </row>
    <row r="938" ht="29" customHeight="1" spans="1:8">
      <c r="A938" s="22">
        <v>934</v>
      </c>
      <c r="B938" s="27" t="s">
        <v>4526</v>
      </c>
      <c r="C938" s="21" t="s">
        <v>1883</v>
      </c>
      <c r="D938" s="27">
        <v>0.8</v>
      </c>
      <c r="E938" s="27">
        <v>0.8</v>
      </c>
      <c r="F938" s="27">
        <v>179.53</v>
      </c>
      <c r="G938" s="22">
        <f t="shared" si="14"/>
        <v>143.62</v>
      </c>
      <c r="H938" s="22" t="s">
        <v>4486</v>
      </c>
    </row>
    <row r="939" ht="29" customHeight="1" spans="1:8">
      <c r="A939" s="22">
        <v>935</v>
      </c>
      <c r="B939" s="27" t="s">
        <v>4527</v>
      </c>
      <c r="C939" s="21" t="s">
        <v>2003</v>
      </c>
      <c r="D939" s="27">
        <v>1.45</v>
      </c>
      <c r="E939" s="27">
        <v>1.45</v>
      </c>
      <c r="F939" s="27">
        <v>179.53</v>
      </c>
      <c r="G939" s="22">
        <f t="shared" si="14"/>
        <v>260.32</v>
      </c>
      <c r="H939" s="22" t="s">
        <v>4486</v>
      </c>
    </row>
    <row r="940" ht="29" customHeight="1" spans="1:8">
      <c r="A940" s="22">
        <v>936</v>
      </c>
      <c r="B940" s="27" t="s">
        <v>4528</v>
      </c>
      <c r="C940" s="21" t="s">
        <v>1862</v>
      </c>
      <c r="D940" s="27">
        <v>1.1</v>
      </c>
      <c r="E940" s="27">
        <v>1.1</v>
      </c>
      <c r="F940" s="27">
        <v>179.53</v>
      </c>
      <c r="G940" s="22">
        <f t="shared" si="14"/>
        <v>197.48</v>
      </c>
      <c r="H940" s="22" t="s">
        <v>4486</v>
      </c>
    </row>
    <row r="941" ht="29" customHeight="1" spans="1:8">
      <c r="A941" s="22">
        <v>937</v>
      </c>
      <c r="B941" s="27" t="s">
        <v>4529</v>
      </c>
      <c r="C941" s="21" t="s">
        <v>1933</v>
      </c>
      <c r="D941" s="27">
        <v>1.2</v>
      </c>
      <c r="E941" s="27">
        <v>1.2</v>
      </c>
      <c r="F941" s="27">
        <v>179.53</v>
      </c>
      <c r="G941" s="22">
        <f t="shared" si="14"/>
        <v>215.44</v>
      </c>
      <c r="H941" s="22" t="s">
        <v>4486</v>
      </c>
    </row>
    <row r="942" ht="29" customHeight="1" spans="1:8">
      <c r="A942" s="22">
        <v>938</v>
      </c>
      <c r="B942" s="27" t="s">
        <v>4530</v>
      </c>
      <c r="C942" s="21" t="s">
        <v>1866</v>
      </c>
      <c r="D942" s="27">
        <v>1.12</v>
      </c>
      <c r="E942" s="27">
        <v>1.12</v>
      </c>
      <c r="F942" s="27">
        <v>179.53</v>
      </c>
      <c r="G942" s="22">
        <f t="shared" si="14"/>
        <v>201.07</v>
      </c>
      <c r="H942" s="22" t="s">
        <v>4486</v>
      </c>
    </row>
    <row r="943" ht="29" customHeight="1" spans="1:8">
      <c r="A943" s="22">
        <v>939</v>
      </c>
      <c r="B943" s="27" t="s">
        <v>4531</v>
      </c>
      <c r="C943" s="21" t="s">
        <v>1888</v>
      </c>
      <c r="D943" s="27">
        <v>2.03</v>
      </c>
      <c r="E943" s="27">
        <v>2.03</v>
      </c>
      <c r="F943" s="27">
        <v>179.53</v>
      </c>
      <c r="G943" s="22">
        <f t="shared" si="14"/>
        <v>364.45</v>
      </c>
      <c r="H943" s="22" t="s">
        <v>4486</v>
      </c>
    </row>
    <row r="944" ht="29" customHeight="1" spans="1:8">
      <c r="A944" s="22">
        <v>940</v>
      </c>
      <c r="B944" s="27" t="s">
        <v>4532</v>
      </c>
      <c r="C944" s="27" t="s">
        <v>1903</v>
      </c>
      <c r="D944" s="27">
        <v>2.93</v>
      </c>
      <c r="E944" s="27">
        <v>2.93</v>
      </c>
      <c r="F944" s="27">
        <v>179.53</v>
      </c>
      <c r="G944" s="22">
        <f t="shared" si="14"/>
        <v>526.02</v>
      </c>
      <c r="H944" s="22" t="s">
        <v>4533</v>
      </c>
    </row>
    <row r="945" ht="29" customHeight="1" spans="1:8">
      <c r="A945" s="22">
        <v>941</v>
      </c>
      <c r="B945" s="27" t="s">
        <v>4534</v>
      </c>
      <c r="C945" s="27" t="s">
        <v>1898</v>
      </c>
      <c r="D945" s="27">
        <v>0.88</v>
      </c>
      <c r="E945" s="27">
        <v>0.88</v>
      </c>
      <c r="F945" s="27">
        <v>179.53</v>
      </c>
      <c r="G945" s="22">
        <f t="shared" si="14"/>
        <v>157.99</v>
      </c>
      <c r="H945" s="22" t="s">
        <v>4533</v>
      </c>
    </row>
    <row r="946" ht="29" customHeight="1" spans="1:8">
      <c r="A946" s="22">
        <v>942</v>
      </c>
      <c r="B946" s="27" t="s">
        <v>4535</v>
      </c>
      <c r="C946" s="27" t="s">
        <v>1945</v>
      </c>
      <c r="D946" s="27">
        <v>1.88</v>
      </c>
      <c r="E946" s="27">
        <v>1.88</v>
      </c>
      <c r="F946" s="27">
        <v>179.53</v>
      </c>
      <c r="G946" s="22">
        <f t="shared" si="14"/>
        <v>337.52</v>
      </c>
      <c r="H946" s="22" t="s">
        <v>4533</v>
      </c>
    </row>
    <row r="947" ht="29" customHeight="1" spans="1:8">
      <c r="A947" s="22">
        <v>943</v>
      </c>
      <c r="B947" s="27" t="s">
        <v>4536</v>
      </c>
      <c r="C947" s="27" t="s">
        <v>1894</v>
      </c>
      <c r="D947" s="27">
        <v>2.22</v>
      </c>
      <c r="E947" s="27">
        <v>2.22</v>
      </c>
      <c r="F947" s="27">
        <v>179.53</v>
      </c>
      <c r="G947" s="22">
        <f t="shared" si="14"/>
        <v>398.56</v>
      </c>
      <c r="H947" s="22" t="s">
        <v>4533</v>
      </c>
    </row>
    <row r="948" ht="29" customHeight="1" spans="1:8">
      <c r="A948" s="22">
        <v>944</v>
      </c>
      <c r="B948" s="27" t="s">
        <v>4537</v>
      </c>
      <c r="C948" s="27" t="s">
        <v>1866</v>
      </c>
      <c r="D948" s="27">
        <v>2.63</v>
      </c>
      <c r="E948" s="27">
        <v>2.63</v>
      </c>
      <c r="F948" s="27">
        <v>179.53</v>
      </c>
      <c r="G948" s="22">
        <f t="shared" si="14"/>
        <v>472.16</v>
      </c>
      <c r="H948" s="22" t="s">
        <v>4533</v>
      </c>
    </row>
    <row r="949" ht="29" customHeight="1" spans="1:8">
      <c r="A949" s="22">
        <v>945</v>
      </c>
      <c r="B949" s="27" t="s">
        <v>4538</v>
      </c>
      <c r="C949" s="27" t="s">
        <v>1929</v>
      </c>
      <c r="D949" s="27">
        <v>4.84</v>
      </c>
      <c r="E949" s="27">
        <v>4.84</v>
      </c>
      <c r="F949" s="27">
        <v>179.53</v>
      </c>
      <c r="G949" s="22">
        <f t="shared" si="14"/>
        <v>868.93</v>
      </c>
      <c r="H949" s="22" t="s">
        <v>4533</v>
      </c>
    </row>
    <row r="950" ht="29" customHeight="1" spans="1:8">
      <c r="A950" s="22">
        <v>946</v>
      </c>
      <c r="B950" s="27" t="s">
        <v>4539</v>
      </c>
      <c r="C950" s="27" t="s">
        <v>1986</v>
      </c>
      <c r="D950" s="27">
        <v>1.08</v>
      </c>
      <c r="E950" s="27">
        <v>1.08</v>
      </c>
      <c r="F950" s="27">
        <v>179.53</v>
      </c>
      <c r="G950" s="22">
        <f t="shared" si="14"/>
        <v>193.89</v>
      </c>
      <c r="H950" s="22" t="s">
        <v>4533</v>
      </c>
    </row>
    <row r="951" ht="29" customHeight="1" spans="1:8">
      <c r="A951" s="22">
        <v>947</v>
      </c>
      <c r="B951" s="27" t="s">
        <v>4540</v>
      </c>
      <c r="C951" s="27" t="s">
        <v>1866</v>
      </c>
      <c r="D951" s="27">
        <v>1.31</v>
      </c>
      <c r="E951" s="27">
        <v>1.31</v>
      </c>
      <c r="F951" s="27">
        <v>179.53</v>
      </c>
      <c r="G951" s="22">
        <f t="shared" si="14"/>
        <v>235.18</v>
      </c>
      <c r="H951" s="22" t="s">
        <v>4533</v>
      </c>
    </row>
    <row r="952" ht="29" customHeight="1" spans="1:8">
      <c r="A952" s="22">
        <v>948</v>
      </c>
      <c r="B952" s="27" t="s">
        <v>4541</v>
      </c>
      <c r="C952" s="27" t="s">
        <v>1857</v>
      </c>
      <c r="D952" s="27">
        <v>1.77</v>
      </c>
      <c r="E952" s="27">
        <v>1.77</v>
      </c>
      <c r="F952" s="27">
        <v>179.53</v>
      </c>
      <c r="G952" s="22">
        <f t="shared" si="14"/>
        <v>317.77</v>
      </c>
      <c r="H952" s="22" t="s">
        <v>4533</v>
      </c>
    </row>
    <row r="953" ht="29" customHeight="1" spans="1:8">
      <c r="A953" s="22">
        <v>949</v>
      </c>
      <c r="B953" s="27" t="s">
        <v>4542</v>
      </c>
      <c r="C953" s="27" t="s">
        <v>1876</v>
      </c>
      <c r="D953" s="27">
        <v>1.31</v>
      </c>
      <c r="E953" s="27">
        <v>1.31</v>
      </c>
      <c r="F953" s="27">
        <v>179.53</v>
      </c>
      <c r="G953" s="22">
        <f t="shared" si="14"/>
        <v>235.18</v>
      </c>
      <c r="H953" s="22" t="s">
        <v>4533</v>
      </c>
    </row>
    <row r="954" ht="29" customHeight="1" spans="1:8">
      <c r="A954" s="22">
        <v>950</v>
      </c>
      <c r="B954" s="27" t="s">
        <v>4543</v>
      </c>
      <c r="C954" s="27" t="s">
        <v>1880</v>
      </c>
      <c r="D954" s="27">
        <v>3.35</v>
      </c>
      <c r="E954" s="27">
        <v>3.35</v>
      </c>
      <c r="F954" s="27">
        <v>179.53</v>
      </c>
      <c r="G954" s="22">
        <f t="shared" si="14"/>
        <v>601.43</v>
      </c>
      <c r="H954" s="22" t="s">
        <v>4533</v>
      </c>
    </row>
    <row r="955" ht="29" customHeight="1" spans="1:8">
      <c r="A955" s="22">
        <v>951</v>
      </c>
      <c r="B955" s="37" t="s">
        <v>4544</v>
      </c>
      <c r="C955" s="37" t="s">
        <v>1968</v>
      </c>
      <c r="D955" s="37">
        <v>2.8</v>
      </c>
      <c r="E955" s="37">
        <v>2.8</v>
      </c>
      <c r="F955" s="27">
        <v>179.53</v>
      </c>
      <c r="G955" s="22">
        <f t="shared" si="14"/>
        <v>502.68</v>
      </c>
      <c r="H955" s="22" t="s">
        <v>4533</v>
      </c>
    </row>
    <row r="956" ht="29" customHeight="1" spans="1:8">
      <c r="A956" s="22">
        <v>952</v>
      </c>
      <c r="B956" s="27" t="s">
        <v>4545</v>
      </c>
      <c r="C956" s="27" t="s">
        <v>1880</v>
      </c>
      <c r="D956" s="27">
        <v>0.58</v>
      </c>
      <c r="E956" s="27">
        <v>0.58</v>
      </c>
      <c r="F956" s="27">
        <v>179.53</v>
      </c>
      <c r="G956" s="22">
        <f t="shared" si="14"/>
        <v>104.13</v>
      </c>
      <c r="H956" s="22" t="s">
        <v>4533</v>
      </c>
    </row>
    <row r="957" ht="29" customHeight="1" spans="1:8">
      <c r="A957" s="22">
        <v>953</v>
      </c>
      <c r="B957" s="27" t="s">
        <v>2313</v>
      </c>
      <c r="C957" s="27" t="s">
        <v>1888</v>
      </c>
      <c r="D957" s="27">
        <v>4.82</v>
      </c>
      <c r="E957" s="27">
        <v>4.82</v>
      </c>
      <c r="F957" s="27">
        <v>179.53</v>
      </c>
      <c r="G957" s="22">
        <f t="shared" si="14"/>
        <v>865.33</v>
      </c>
      <c r="H957" s="22" t="s">
        <v>4533</v>
      </c>
    </row>
    <row r="958" ht="29" customHeight="1" spans="1:8">
      <c r="A958" s="22">
        <v>954</v>
      </c>
      <c r="B958" s="27" t="s">
        <v>4546</v>
      </c>
      <c r="C958" s="27" t="s">
        <v>1914</v>
      </c>
      <c r="D958" s="27">
        <v>2.93</v>
      </c>
      <c r="E958" s="27">
        <v>2.93</v>
      </c>
      <c r="F958" s="27">
        <v>179.53</v>
      </c>
      <c r="G958" s="22">
        <f t="shared" si="14"/>
        <v>526.02</v>
      </c>
      <c r="H958" s="22" t="s">
        <v>4533</v>
      </c>
    </row>
    <row r="959" ht="29" customHeight="1" spans="1:8">
      <c r="A959" s="22">
        <v>955</v>
      </c>
      <c r="B959" s="27" t="s">
        <v>4547</v>
      </c>
      <c r="C959" s="27" t="s">
        <v>1951</v>
      </c>
      <c r="D959" s="27">
        <v>0.56</v>
      </c>
      <c r="E959" s="27">
        <v>0.56</v>
      </c>
      <c r="F959" s="27">
        <v>179.53</v>
      </c>
      <c r="G959" s="22">
        <f t="shared" si="14"/>
        <v>100.54</v>
      </c>
      <c r="H959" s="22" t="s">
        <v>4533</v>
      </c>
    </row>
    <row r="960" ht="29" customHeight="1" spans="1:8">
      <c r="A960" s="22">
        <v>956</v>
      </c>
      <c r="B960" s="27" t="s">
        <v>4548</v>
      </c>
      <c r="C960" s="27" t="s">
        <v>1868</v>
      </c>
      <c r="D960" s="27">
        <v>3.03</v>
      </c>
      <c r="E960" s="27">
        <v>3.03</v>
      </c>
      <c r="F960" s="27">
        <v>179.53</v>
      </c>
      <c r="G960" s="22">
        <f t="shared" si="14"/>
        <v>543.98</v>
      </c>
      <c r="H960" s="22" t="s">
        <v>4533</v>
      </c>
    </row>
    <row r="961" ht="29" customHeight="1" spans="1:8">
      <c r="A961" s="22">
        <v>957</v>
      </c>
      <c r="B961" s="27" t="s">
        <v>4549</v>
      </c>
      <c r="C961" s="27" t="s">
        <v>1876</v>
      </c>
      <c r="D961" s="27">
        <v>1.55</v>
      </c>
      <c r="E961" s="27">
        <v>1.55</v>
      </c>
      <c r="F961" s="27">
        <v>179.53</v>
      </c>
      <c r="G961" s="22">
        <f t="shared" si="14"/>
        <v>278.27</v>
      </c>
      <c r="H961" s="22" t="s">
        <v>4533</v>
      </c>
    </row>
    <row r="962" ht="29" customHeight="1" spans="1:8">
      <c r="A962" s="22">
        <v>958</v>
      </c>
      <c r="B962" s="27" t="s">
        <v>3614</v>
      </c>
      <c r="C962" s="27" t="s">
        <v>1883</v>
      </c>
      <c r="D962" s="27">
        <v>2.56</v>
      </c>
      <c r="E962" s="27">
        <v>2.56</v>
      </c>
      <c r="F962" s="27">
        <v>179.53</v>
      </c>
      <c r="G962" s="22">
        <f t="shared" si="14"/>
        <v>459.6</v>
      </c>
      <c r="H962" s="22" t="s">
        <v>4533</v>
      </c>
    </row>
    <row r="963" ht="29" customHeight="1" spans="1:8">
      <c r="A963" s="22">
        <v>959</v>
      </c>
      <c r="B963" s="27" t="s">
        <v>4465</v>
      </c>
      <c r="C963" s="27" t="s">
        <v>1951</v>
      </c>
      <c r="D963" s="27">
        <v>3.1</v>
      </c>
      <c r="E963" s="27">
        <v>3.1</v>
      </c>
      <c r="F963" s="27">
        <v>179.53</v>
      </c>
      <c r="G963" s="22">
        <f t="shared" si="14"/>
        <v>556.54</v>
      </c>
      <c r="H963" s="22" t="s">
        <v>4533</v>
      </c>
    </row>
    <row r="964" ht="29" customHeight="1" spans="1:8">
      <c r="A964" s="22">
        <v>960</v>
      </c>
      <c r="B964" s="27" t="s">
        <v>4550</v>
      </c>
      <c r="C964" s="27" t="s">
        <v>4551</v>
      </c>
      <c r="D964" s="27">
        <v>2.65</v>
      </c>
      <c r="E964" s="27">
        <v>2.65</v>
      </c>
      <c r="F964" s="27">
        <v>179.53</v>
      </c>
      <c r="G964" s="22">
        <f t="shared" si="14"/>
        <v>475.75</v>
      </c>
      <c r="H964" s="22" t="s">
        <v>4533</v>
      </c>
    </row>
    <row r="965" ht="29" customHeight="1" spans="1:8">
      <c r="A965" s="22">
        <v>961</v>
      </c>
      <c r="B965" s="27" t="s">
        <v>4552</v>
      </c>
      <c r="C965" s="27" t="s">
        <v>1922</v>
      </c>
      <c r="D965" s="27">
        <v>0.78</v>
      </c>
      <c r="E965" s="27">
        <v>0.78</v>
      </c>
      <c r="F965" s="27">
        <v>179.53</v>
      </c>
      <c r="G965" s="22">
        <f t="shared" ref="G965:G1028" si="15">ROUND(E965*F965,2)</f>
        <v>140.03</v>
      </c>
      <c r="H965" s="22" t="s">
        <v>4533</v>
      </c>
    </row>
    <row r="966" ht="29" customHeight="1" spans="1:8">
      <c r="A966" s="22">
        <v>962</v>
      </c>
      <c r="B966" s="27" t="s">
        <v>4553</v>
      </c>
      <c r="C966" s="27" t="s">
        <v>1896</v>
      </c>
      <c r="D966" s="27">
        <v>1.72</v>
      </c>
      <c r="E966" s="27">
        <v>1.72</v>
      </c>
      <c r="F966" s="27">
        <v>179.53</v>
      </c>
      <c r="G966" s="22">
        <f t="shared" si="15"/>
        <v>308.79</v>
      </c>
      <c r="H966" s="22" t="s">
        <v>4533</v>
      </c>
    </row>
    <row r="967" ht="29" customHeight="1" spans="1:8">
      <c r="A967" s="22">
        <v>963</v>
      </c>
      <c r="B967" s="27" t="s">
        <v>857</v>
      </c>
      <c r="C967" s="27" t="s">
        <v>1954</v>
      </c>
      <c r="D967" s="27">
        <v>1.9</v>
      </c>
      <c r="E967" s="27">
        <v>1.9</v>
      </c>
      <c r="F967" s="27">
        <v>179.53</v>
      </c>
      <c r="G967" s="22">
        <f t="shared" si="15"/>
        <v>341.11</v>
      </c>
      <c r="H967" s="22" t="s">
        <v>4533</v>
      </c>
    </row>
    <row r="968" ht="29" customHeight="1" spans="1:8">
      <c r="A968" s="22">
        <v>964</v>
      </c>
      <c r="B968" s="27" t="s">
        <v>4554</v>
      </c>
      <c r="C968" s="27" t="s">
        <v>2024</v>
      </c>
      <c r="D968" s="27">
        <v>6.18</v>
      </c>
      <c r="E968" s="27">
        <v>6.18</v>
      </c>
      <c r="F968" s="27">
        <v>179.53</v>
      </c>
      <c r="G968" s="22">
        <f t="shared" si="15"/>
        <v>1109.5</v>
      </c>
      <c r="H968" s="22" t="s">
        <v>4533</v>
      </c>
    </row>
    <row r="969" ht="29" customHeight="1" spans="1:8">
      <c r="A969" s="22">
        <v>965</v>
      </c>
      <c r="B969" s="27" t="s">
        <v>4555</v>
      </c>
      <c r="C969" s="27" t="s">
        <v>1874</v>
      </c>
      <c r="D969" s="27">
        <v>2.96</v>
      </c>
      <c r="E969" s="27">
        <v>2.96</v>
      </c>
      <c r="F969" s="27">
        <v>179.53</v>
      </c>
      <c r="G969" s="22">
        <f t="shared" si="15"/>
        <v>531.41</v>
      </c>
      <c r="H969" s="22" t="s">
        <v>4533</v>
      </c>
    </row>
    <row r="970" ht="29" customHeight="1" spans="1:8">
      <c r="A970" s="22">
        <v>966</v>
      </c>
      <c r="B970" s="27" t="s">
        <v>4556</v>
      </c>
      <c r="C970" s="27" t="s">
        <v>1929</v>
      </c>
      <c r="D970" s="27">
        <v>2.52</v>
      </c>
      <c r="E970" s="27">
        <v>2.52</v>
      </c>
      <c r="F970" s="27">
        <v>179.53</v>
      </c>
      <c r="G970" s="22">
        <f t="shared" si="15"/>
        <v>452.42</v>
      </c>
      <c r="H970" s="22" t="s">
        <v>4533</v>
      </c>
    </row>
    <row r="971" ht="29" customHeight="1" spans="1:8">
      <c r="A971" s="22">
        <v>967</v>
      </c>
      <c r="B971" s="27" t="s">
        <v>4557</v>
      </c>
      <c r="C971" s="27" t="s">
        <v>1866</v>
      </c>
      <c r="D971" s="27">
        <v>2.04</v>
      </c>
      <c r="E971" s="27">
        <v>2.04</v>
      </c>
      <c r="F971" s="27">
        <v>179.53</v>
      </c>
      <c r="G971" s="22">
        <f t="shared" si="15"/>
        <v>366.24</v>
      </c>
      <c r="H971" s="22" t="s">
        <v>4533</v>
      </c>
    </row>
    <row r="972" ht="29" customHeight="1" spans="1:8">
      <c r="A972" s="22">
        <v>968</v>
      </c>
      <c r="B972" s="27" t="s">
        <v>4558</v>
      </c>
      <c r="C972" s="27" t="s">
        <v>1935</v>
      </c>
      <c r="D972" s="27">
        <v>4.24</v>
      </c>
      <c r="E972" s="27">
        <v>4.24</v>
      </c>
      <c r="F972" s="27">
        <v>179.53</v>
      </c>
      <c r="G972" s="22">
        <f t="shared" si="15"/>
        <v>761.21</v>
      </c>
      <c r="H972" s="22" t="s">
        <v>4533</v>
      </c>
    </row>
    <row r="973" ht="29" customHeight="1" spans="1:8">
      <c r="A973" s="22">
        <v>969</v>
      </c>
      <c r="B973" s="27" t="s">
        <v>4559</v>
      </c>
      <c r="C973" s="27" t="s">
        <v>1898</v>
      </c>
      <c r="D973" s="27">
        <v>2.48</v>
      </c>
      <c r="E973" s="27">
        <v>2.48</v>
      </c>
      <c r="F973" s="27">
        <v>179.53</v>
      </c>
      <c r="G973" s="22">
        <f t="shared" si="15"/>
        <v>445.23</v>
      </c>
      <c r="H973" s="22" t="s">
        <v>4533</v>
      </c>
    </row>
    <row r="974" ht="29" customHeight="1" spans="1:8">
      <c r="A974" s="22">
        <v>970</v>
      </c>
      <c r="B974" s="27" t="s">
        <v>4397</v>
      </c>
      <c r="C974" s="27" t="s">
        <v>1933</v>
      </c>
      <c r="D974" s="27">
        <v>3.37</v>
      </c>
      <c r="E974" s="27">
        <v>3.37</v>
      </c>
      <c r="F974" s="27">
        <v>179.53</v>
      </c>
      <c r="G974" s="22">
        <f t="shared" si="15"/>
        <v>605.02</v>
      </c>
      <c r="H974" s="22" t="s">
        <v>4533</v>
      </c>
    </row>
    <row r="975" ht="29" customHeight="1" spans="1:8">
      <c r="A975" s="22">
        <v>971</v>
      </c>
      <c r="B975" s="27" t="s">
        <v>4560</v>
      </c>
      <c r="C975" s="27" t="s">
        <v>1954</v>
      </c>
      <c r="D975" s="27">
        <v>4.4</v>
      </c>
      <c r="E975" s="27">
        <v>4.4</v>
      </c>
      <c r="F975" s="27">
        <v>179.53</v>
      </c>
      <c r="G975" s="22">
        <f t="shared" si="15"/>
        <v>789.93</v>
      </c>
      <c r="H975" s="22" t="s">
        <v>4533</v>
      </c>
    </row>
    <row r="976" ht="29" customHeight="1" spans="1:8">
      <c r="A976" s="22">
        <v>972</v>
      </c>
      <c r="B976" s="27" t="s">
        <v>4561</v>
      </c>
      <c r="C976" s="27" t="s">
        <v>1956</v>
      </c>
      <c r="D976" s="27">
        <v>1.08</v>
      </c>
      <c r="E976" s="27">
        <v>1.08</v>
      </c>
      <c r="F976" s="27">
        <v>179.53</v>
      </c>
      <c r="G976" s="22">
        <f t="shared" si="15"/>
        <v>193.89</v>
      </c>
      <c r="H976" s="22" t="s">
        <v>4533</v>
      </c>
    </row>
    <row r="977" ht="29" customHeight="1" spans="1:8">
      <c r="A977" s="22">
        <v>973</v>
      </c>
      <c r="B977" s="27" t="s">
        <v>4562</v>
      </c>
      <c r="C977" s="27" t="s">
        <v>1876</v>
      </c>
      <c r="D977" s="27">
        <v>1.45</v>
      </c>
      <c r="E977" s="27">
        <v>1.45</v>
      </c>
      <c r="F977" s="27">
        <v>179.53</v>
      </c>
      <c r="G977" s="22">
        <f t="shared" si="15"/>
        <v>260.32</v>
      </c>
      <c r="H977" s="22" t="s">
        <v>4533</v>
      </c>
    </row>
    <row r="978" ht="29" customHeight="1" spans="1:8">
      <c r="A978" s="22">
        <v>974</v>
      </c>
      <c r="B978" s="27" t="s">
        <v>4563</v>
      </c>
      <c r="C978" s="27" t="s">
        <v>1986</v>
      </c>
      <c r="D978" s="27">
        <v>3.07</v>
      </c>
      <c r="E978" s="27">
        <v>3.07</v>
      </c>
      <c r="F978" s="27">
        <v>179.53</v>
      </c>
      <c r="G978" s="22">
        <f t="shared" si="15"/>
        <v>551.16</v>
      </c>
      <c r="H978" s="22" t="s">
        <v>4533</v>
      </c>
    </row>
    <row r="979" ht="29" customHeight="1" spans="1:8">
      <c r="A979" s="22">
        <v>975</v>
      </c>
      <c r="B979" s="27" t="s">
        <v>4564</v>
      </c>
      <c r="C979" s="27" t="s">
        <v>2003</v>
      </c>
      <c r="D979" s="27">
        <v>3.24</v>
      </c>
      <c r="E979" s="27">
        <v>3.24</v>
      </c>
      <c r="F979" s="27">
        <v>179.53</v>
      </c>
      <c r="G979" s="22">
        <f t="shared" si="15"/>
        <v>581.68</v>
      </c>
      <c r="H979" s="22" t="s">
        <v>4533</v>
      </c>
    </row>
    <row r="980" ht="29" customHeight="1" spans="1:8">
      <c r="A980" s="22">
        <v>976</v>
      </c>
      <c r="B980" s="27" t="s">
        <v>3603</v>
      </c>
      <c r="C980" s="27" t="s">
        <v>1945</v>
      </c>
      <c r="D980" s="27">
        <v>2.05</v>
      </c>
      <c r="E980" s="27">
        <v>2.05</v>
      </c>
      <c r="F980" s="27">
        <v>179.53</v>
      </c>
      <c r="G980" s="22">
        <f t="shared" si="15"/>
        <v>368.04</v>
      </c>
      <c r="H980" s="22" t="s">
        <v>4533</v>
      </c>
    </row>
    <row r="981" ht="29" customHeight="1" spans="1:8">
      <c r="A981" s="22">
        <v>977</v>
      </c>
      <c r="B981" s="27" t="s">
        <v>4565</v>
      </c>
      <c r="C981" s="27" t="s">
        <v>2011</v>
      </c>
      <c r="D981" s="27">
        <v>0.45</v>
      </c>
      <c r="E981" s="27">
        <v>0.45</v>
      </c>
      <c r="F981" s="27">
        <v>179.53</v>
      </c>
      <c r="G981" s="22">
        <f t="shared" si="15"/>
        <v>80.79</v>
      </c>
      <c r="H981" s="22" t="s">
        <v>4533</v>
      </c>
    </row>
    <row r="982" ht="29" customHeight="1" spans="1:8">
      <c r="A982" s="22">
        <v>978</v>
      </c>
      <c r="B982" s="27" t="s">
        <v>4566</v>
      </c>
      <c r="C982" s="27" t="s">
        <v>1872</v>
      </c>
      <c r="D982" s="27">
        <v>0.72</v>
      </c>
      <c r="E982" s="27">
        <v>0.72</v>
      </c>
      <c r="F982" s="27">
        <v>179.53</v>
      </c>
      <c r="G982" s="22">
        <f t="shared" si="15"/>
        <v>129.26</v>
      </c>
      <c r="H982" s="22" t="s">
        <v>4533</v>
      </c>
    </row>
    <row r="983" ht="29" customHeight="1" spans="1:8">
      <c r="A983" s="22">
        <v>979</v>
      </c>
      <c r="B983" s="27" t="s">
        <v>4567</v>
      </c>
      <c r="C983" s="27" t="s">
        <v>1956</v>
      </c>
      <c r="D983" s="27">
        <v>2.62</v>
      </c>
      <c r="E983" s="27">
        <v>2.62</v>
      </c>
      <c r="F983" s="27">
        <v>179.53</v>
      </c>
      <c r="G983" s="22">
        <f t="shared" si="15"/>
        <v>470.37</v>
      </c>
      <c r="H983" s="22" t="s">
        <v>4533</v>
      </c>
    </row>
    <row r="984" ht="29" customHeight="1" spans="1:8">
      <c r="A984" s="22">
        <v>980</v>
      </c>
      <c r="B984" s="27" t="s">
        <v>4568</v>
      </c>
      <c r="C984" s="27" t="s">
        <v>2092</v>
      </c>
      <c r="D984" s="27">
        <v>2.39</v>
      </c>
      <c r="E984" s="27">
        <v>2.39</v>
      </c>
      <c r="F984" s="27">
        <v>179.53</v>
      </c>
      <c r="G984" s="22">
        <f t="shared" si="15"/>
        <v>429.08</v>
      </c>
      <c r="H984" s="22" t="s">
        <v>4533</v>
      </c>
    </row>
    <row r="985" ht="29" customHeight="1" spans="1:8">
      <c r="A985" s="22">
        <v>981</v>
      </c>
      <c r="B985" s="27" t="s">
        <v>4569</v>
      </c>
      <c r="C985" s="27" t="s">
        <v>1929</v>
      </c>
      <c r="D985" s="27">
        <v>1.97</v>
      </c>
      <c r="E985" s="27">
        <v>1.97</v>
      </c>
      <c r="F985" s="27">
        <v>179.53</v>
      </c>
      <c r="G985" s="22">
        <f t="shared" si="15"/>
        <v>353.67</v>
      </c>
      <c r="H985" s="22" t="s">
        <v>4533</v>
      </c>
    </row>
    <row r="986" ht="29" customHeight="1" spans="1:8">
      <c r="A986" s="22">
        <v>982</v>
      </c>
      <c r="B986" s="27" t="s">
        <v>4570</v>
      </c>
      <c r="C986" s="27" t="s">
        <v>2092</v>
      </c>
      <c r="D986" s="27">
        <v>0.68</v>
      </c>
      <c r="E986" s="27">
        <v>0.68</v>
      </c>
      <c r="F986" s="27">
        <v>179.53</v>
      </c>
      <c r="G986" s="22">
        <f t="shared" si="15"/>
        <v>122.08</v>
      </c>
      <c r="H986" s="22" t="s">
        <v>4533</v>
      </c>
    </row>
    <row r="987" ht="29" customHeight="1" spans="1:8">
      <c r="A987" s="22">
        <v>983</v>
      </c>
      <c r="B987" s="27" t="s">
        <v>4571</v>
      </c>
      <c r="C987" s="27" t="s">
        <v>1956</v>
      </c>
      <c r="D987" s="27">
        <v>0.73</v>
      </c>
      <c r="E987" s="27">
        <v>0.73</v>
      </c>
      <c r="F987" s="27">
        <v>179.53</v>
      </c>
      <c r="G987" s="22">
        <f t="shared" si="15"/>
        <v>131.06</v>
      </c>
      <c r="H987" s="22" t="s">
        <v>4533</v>
      </c>
    </row>
    <row r="988" ht="29" customHeight="1" spans="1:8">
      <c r="A988" s="22">
        <v>984</v>
      </c>
      <c r="B988" s="27" t="s">
        <v>4572</v>
      </c>
      <c r="C988" s="27" t="s">
        <v>1982</v>
      </c>
      <c r="D988" s="27">
        <v>5.32</v>
      </c>
      <c r="E988" s="27">
        <v>5.32</v>
      </c>
      <c r="F988" s="27">
        <v>179.53</v>
      </c>
      <c r="G988" s="22">
        <f t="shared" si="15"/>
        <v>955.1</v>
      </c>
      <c r="H988" s="22" t="s">
        <v>4533</v>
      </c>
    </row>
    <row r="989" ht="29" customHeight="1" spans="1:8">
      <c r="A989" s="22">
        <v>985</v>
      </c>
      <c r="B989" s="27" t="s">
        <v>4573</v>
      </c>
      <c r="C989" s="27" t="s">
        <v>1898</v>
      </c>
      <c r="D989" s="27">
        <v>2.82</v>
      </c>
      <c r="E989" s="27">
        <v>2.82</v>
      </c>
      <c r="F989" s="27">
        <v>179.53</v>
      </c>
      <c r="G989" s="22">
        <f t="shared" si="15"/>
        <v>506.27</v>
      </c>
      <c r="H989" s="22" t="s">
        <v>4533</v>
      </c>
    </row>
    <row r="990" ht="29" customHeight="1" spans="1:8">
      <c r="A990" s="22">
        <v>986</v>
      </c>
      <c r="B990" s="27" t="s">
        <v>4574</v>
      </c>
      <c r="C990" s="27" t="s">
        <v>1919</v>
      </c>
      <c r="D990" s="27">
        <v>1.41</v>
      </c>
      <c r="E990" s="27">
        <v>1.41</v>
      </c>
      <c r="F990" s="27">
        <v>179.53</v>
      </c>
      <c r="G990" s="22">
        <f t="shared" si="15"/>
        <v>253.14</v>
      </c>
      <c r="H990" s="22" t="s">
        <v>4533</v>
      </c>
    </row>
    <row r="991" ht="29" customHeight="1" spans="1:8">
      <c r="A991" s="22">
        <v>987</v>
      </c>
      <c r="B991" s="27" t="s">
        <v>4575</v>
      </c>
      <c r="C991" s="27" t="s">
        <v>1864</v>
      </c>
      <c r="D991" s="27">
        <v>1.93</v>
      </c>
      <c r="E991" s="27">
        <v>1.93</v>
      </c>
      <c r="F991" s="27">
        <v>179.53</v>
      </c>
      <c r="G991" s="22">
        <f t="shared" si="15"/>
        <v>346.49</v>
      </c>
      <c r="H991" s="22" t="s">
        <v>4533</v>
      </c>
    </row>
    <row r="992" ht="29" customHeight="1" spans="1:8">
      <c r="A992" s="22">
        <v>988</v>
      </c>
      <c r="B992" s="27" t="s">
        <v>4576</v>
      </c>
      <c r="C992" s="27" t="s">
        <v>2011</v>
      </c>
      <c r="D992" s="27">
        <v>0.93</v>
      </c>
      <c r="E992" s="27">
        <v>0.93</v>
      </c>
      <c r="F992" s="27">
        <v>179.53</v>
      </c>
      <c r="G992" s="22">
        <f t="shared" si="15"/>
        <v>166.96</v>
      </c>
      <c r="H992" s="22" t="s">
        <v>4533</v>
      </c>
    </row>
    <row r="993" ht="29" customHeight="1" spans="1:8">
      <c r="A993" s="22">
        <v>989</v>
      </c>
      <c r="B993" s="27" t="s">
        <v>4577</v>
      </c>
      <c r="C993" s="27" t="s">
        <v>2051</v>
      </c>
      <c r="D993" s="27">
        <v>0.7</v>
      </c>
      <c r="E993" s="27">
        <v>0.7</v>
      </c>
      <c r="F993" s="27">
        <v>179.53</v>
      </c>
      <c r="G993" s="22">
        <f t="shared" si="15"/>
        <v>125.67</v>
      </c>
      <c r="H993" s="22" t="s">
        <v>4533</v>
      </c>
    </row>
    <row r="994" ht="29" customHeight="1" spans="1:8">
      <c r="A994" s="22">
        <v>990</v>
      </c>
      <c r="B994" s="27" t="s">
        <v>4489</v>
      </c>
      <c r="C994" s="27" t="s">
        <v>2258</v>
      </c>
      <c r="D994" s="27">
        <v>2.96</v>
      </c>
      <c r="E994" s="27">
        <v>2.96</v>
      </c>
      <c r="F994" s="27">
        <v>179.53</v>
      </c>
      <c r="G994" s="22">
        <f t="shared" si="15"/>
        <v>531.41</v>
      </c>
      <c r="H994" s="22" t="s">
        <v>4533</v>
      </c>
    </row>
    <row r="995" ht="29" customHeight="1" spans="1:8">
      <c r="A995" s="22">
        <v>991</v>
      </c>
      <c r="B995" s="27" t="s">
        <v>2230</v>
      </c>
      <c r="C995" s="27" t="s">
        <v>1874</v>
      </c>
      <c r="D995" s="27">
        <v>3.12</v>
      </c>
      <c r="E995" s="27">
        <v>3.12</v>
      </c>
      <c r="F995" s="27">
        <v>179.53</v>
      </c>
      <c r="G995" s="22">
        <f t="shared" si="15"/>
        <v>560.13</v>
      </c>
      <c r="H995" s="22" t="s">
        <v>4533</v>
      </c>
    </row>
    <row r="996" ht="29" customHeight="1" spans="1:8">
      <c r="A996" s="22">
        <v>992</v>
      </c>
      <c r="B996" s="27" t="s">
        <v>4578</v>
      </c>
      <c r="C996" s="27" t="s">
        <v>1935</v>
      </c>
      <c r="D996" s="27">
        <v>1.07</v>
      </c>
      <c r="E996" s="27">
        <v>1.07</v>
      </c>
      <c r="F996" s="27">
        <v>179.53</v>
      </c>
      <c r="G996" s="22">
        <f t="shared" si="15"/>
        <v>192.1</v>
      </c>
      <c r="H996" s="22" t="s">
        <v>4533</v>
      </c>
    </row>
    <row r="997" ht="29" customHeight="1" spans="1:8">
      <c r="A997" s="22">
        <v>993</v>
      </c>
      <c r="B997" s="27" t="s">
        <v>4579</v>
      </c>
      <c r="C997" s="27" t="s">
        <v>1935</v>
      </c>
      <c r="D997" s="27">
        <v>4</v>
      </c>
      <c r="E997" s="27">
        <v>4</v>
      </c>
      <c r="F997" s="27">
        <v>179.53</v>
      </c>
      <c r="G997" s="22">
        <f t="shared" si="15"/>
        <v>718.12</v>
      </c>
      <c r="H997" s="22" t="s">
        <v>4533</v>
      </c>
    </row>
    <row r="998" ht="29" customHeight="1" spans="1:8">
      <c r="A998" s="22">
        <v>994</v>
      </c>
      <c r="B998" s="27" t="s">
        <v>4580</v>
      </c>
      <c r="C998" s="27" t="s">
        <v>1866</v>
      </c>
      <c r="D998" s="27">
        <v>1.27</v>
      </c>
      <c r="E998" s="27">
        <v>1.27</v>
      </c>
      <c r="F998" s="27">
        <v>179.53</v>
      </c>
      <c r="G998" s="22">
        <f t="shared" si="15"/>
        <v>228</v>
      </c>
      <c r="H998" s="22" t="s">
        <v>4533</v>
      </c>
    </row>
    <row r="999" ht="29" customHeight="1" spans="1:8">
      <c r="A999" s="22">
        <v>995</v>
      </c>
      <c r="B999" s="27" t="s">
        <v>4581</v>
      </c>
      <c r="C999" s="27" t="s">
        <v>1876</v>
      </c>
      <c r="D999" s="27">
        <v>2.95</v>
      </c>
      <c r="E999" s="27">
        <v>2.95</v>
      </c>
      <c r="F999" s="27">
        <v>179.53</v>
      </c>
      <c r="G999" s="22">
        <f t="shared" si="15"/>
        <v>529.61</v>
      </c>
      <c r="H999" s="22" t="s">
        <v>4533</v>
      </c>
    </row>
    <row r="1000" ht="29" customHeight="1" spans="1:8">
      <c r="A1000" s="22">
        <v>996</v>
      </c>
      <c r="B1000" s="27" t="s">
        <v>4582</v>
      </c>
      <c r="C1000" s="27" t="s">
        <v>1866</v>
      </c>
      <c r="D1000" s="27">
        <v>3.39</v>
      </c>
      <c r="E1000" s="27">
        <v>3.39</v>
      </c>
      <c r="F1000" s="27">
        <v>179.53</v>
      </c>
      <c r="G1000" s="22">
        <f t="shared" si="15"/>
        <v>608.61</v>
      </c>
      <c r="H1000" s="22" t="s">
        <v>4533</v>
      </c>
    </row>
    <row r="1001" ht="29" customHeight="1" spans="1:8">
      <c r="A1001" s="22">
        <v>997</v>
      </c>
      <c r="B1001" s="27" t="s">
        <v>4583</v>
      </c>
      <c r="C1001" s="27" t="s">
        <v>1883</v>
      </c>
      <c r="D1001" s="27">
        <v>0.46</v>
      </c>
      <c r="E1001" s="27">
        <v>0.46</v>
      </c>
      <c r="F1001" s="27">
        <v>179.53</v>
      </c>
      <c r="G1001" s="22">
        <f t="shared" si="15"/>
        <v>82.58</v>
      </c>
      <c r="H1001" s="22" t="s">
        <v>4533</v>
      </c>
    </row>
    <row r="1002" ht="29" customHeight="1" spans="1:8">
      <c r="A1002" s="22">
        <v>998</v>
      </c>
      <c r="B1002" s="27" t="s">
        <v>4584</v>
      </c>
      <c r="C1002" s="27" t="s">
        <v>1857</v>
      </c>
      <c r="D1002" s="27">
        <v>1.72</v>
      </c>
      <c r="E1002" s="27">
        <v>1.72</v>
      </c>
      <c r="F1002" s="27">
        <v>179.53</v>
      </c>
      <c r="G1002" s="22">
        <f t="shared" si="15"/>
        <v>308.79</v>
      </c>
      <c r="H1002" s="22" t="s">
        <v>4533</v>
      </c>
    </row>
    <row r="1003" ht="29" customHeight="1" spans="1:8">
      <c r="A1003" s="22">
        <v>999</v>
      </c>
      <c r="B1003" s="27" t="s">
        <v>4585</v>
      </c>
      <c r="C1003" s="27" t="s">
        <v>1857</v>
      </c>
      <c r="D1003" s="27">
        <v>3.54</v>
      </c>
      <c r="E1003" s="27">
        <v>3.54</v>
      </c>
      <c r="F1003" s="27">
        <v>179.53</v>
      </c>
      <c r="G1003" s="22">
        <f t="shared" si="15"/>
        <v>635.54</v>
      </c>
      <c r="H1003" s="22" t="s">
        <v>4533</v>
      </c>
    </row>
    <row r="1004" ht="29" customHeight="1" spans="1:8">
      <c r="A1004" s="22">
        <v>1000</v>
      </c>
      <c r="B1004" s="27" t="s">
        <v>4586</v>
      </c>
      <c r="C1004" s="27" t="s">
        <v>1857</v>
      </c>
      <c r="D1004" s="27">
        <v>2.11</v>
      </c>
      <c r="E1004" s="27">
        <v>2.11</v>
      </c>
      <c r="F1004" s="27">
        <v>179.53</v>
      </c>
      <c r="G1004" s="22">
        <f t="shared" si="15"/>
        <v>378.81</v>
      </c>
      <c r="H1004" s="22" t="s">
        <v>4533</v>
      </c>
    </row>
    <row r="1005" ht="29" customHeight="1" spans="1:8">
      <c r="A1005" s="22">
        <v>1001</v>
      </c>
      <c r="B1005" s="27" t="s">
        <v>4587</v>
      </c>
      <c r="C1005" s="27" t="s">
        <v>1949</v>
      </c>
      <c r="D1005" s="27">
        <v>2.4</v>
      </c>
      <c r="E1005" s="27">
        <v>2.4</v>
      </c>
      <c r="F1005" s="27">
        <v>179.53</v>
      </c>
      <c r="G1005" s="22">
        <f t="shared" si="15"/>
        <v>430.87</v>
      </c>
      <c r="H1005" s="22" t="s">
        <v>4533</v>
      </c>
    </row>
    <row r="1006" ht="29" customHeight="1" spans="1:8">
      <c r="A1006" s="22">
        <v>1002</v>
      </c>
      <c r="B1006" s="27" t="s">
        <v>4588</v>
      </c>
      <c r="C1006" s="27" t="s">
        <v>1929</v>
      </c>
      <c r="D1006" s="27">
        <v>5.46</v>
      </c>
      <c r="E1006" s="27">
        <v>5.46</v>
      </c>
      <c r="F1006" s="27">
        <v>179.53</v>
      </c>
      <c r="G1006" s="22">
        <f t="shared" si="15"/>
        <v>980.23</v>
      </c>
      <c r="H1006" s="22" t="s">
        <v>4533</v>
      </c>
    </row>
    <row r="1007" ht="29" customHeight="1" spans="1:8">
      <c r="A1007" s="22">
        <v>1003</v>
      </c>
      <c r="B1007" s="27" t="s">
        <v>4589</v>
      </c>
      <c r="C1007" s="27" t="s">
        <v>1956</v>
      </c>
      <c r="D1007" s="27">
        <v>1.16</v>
      </c>
      <c r="E1007" s="27">
        <v>1.16</v>
      </c>
      <c r="F1007" s="27">
        <v>179.53</v>
      </c>
      <c r="G1007" s="22">
        <f t="shared" si="15"/>
        <v>208.25</v>
      </c>
      <c r="H1007" s="22" t="s">
        <v>4533</v>
      </c>
    </row>
    <row r="1008" ht="29" customHeight="1" spans="1:8">
      <c r="A1008" s="22">
        <v>1004</v>
      </c>
      <c r="B1008" s="27" t="s">
        <v>4590</v>
      </c>
      <c r="C1008" s="27" t="s">
        <v>4591</v>
      </c>
      <c r="D1008" s="27">
        <v>2.93</v>
      </c>
      <c r="E1008" s="27">
        <v>2.93</v>
      </c>
      <c r="F1008" s="27">
        <v>179.53</v>
      </c>
      <c r="G1008" s="22">
        <f t="shared" si="15"/>
        <v>526.02</v>
      </c>
      <c r="H1008" s="22" t="s">
        <v>4533</v>
      </c>
    </row>
    <row r="1009" ht="29" customHeight="1" spans="1:8">
      <c r="A1009" s="22">
        <v>1005</v>
      </c>
      <c r="B1009" s="27" t="s">
        <v>4592</v>
      </c>
      <c r="C1009" s="27" t="s">
        <v>1872</v>
      </c>
      <c r="D1009" s="27">
        <v>0.67</v>
      </c>
      <c r="E1009" s="27">
        <v>0.67</v>
      </c>
      <c r="F1009" s="27">
        <v>179.53</v>
      </c>
      <c r="G1009" s="22">
        <f t="shared" si="15"/>
        <v>120.29</v>
      </c>
      <c r="H1009" s="22" t="s">
        <v>4533</v>
      </c>
    </row>
    <row r="1010" ht="29" customHeight="1" spans="1:8">
      <c r="A1010" s="22">
        <v>1006</v>
      </c>
      <c r="B1010" s="157" t="s">
        <v>4593</v>
      </c>
      <c r="C1010" s="157" t="s">
        <v>1890</v>
      </c>
      <c r="D1010" s="27">
        <v>0.91</v>
      </c>
      <c r="E1010" s="157">
        <v>0.91</v>
      </c>
      <c r="F1010" s="27">
        <v>179.53</v>
      </c>
      <c r="G1010" s="22">
        <f t="shared" si="15"/>
        <v>163.37</v>
      </c>
      <c r="H1010" s="22" t="s">
        <v>4533</v>
      </c>
    </row>
    <row r="1011" ht="29" customHeight="1" spans="1:8">
      <c r="A1011" s="22">
        <v>1007</v>
      </c>
      <c r="B1011" s="21" t="s">
        <v>4594</v>
      </c>
      <c r="C1011" s="21" t="s">
        <v>2115</v>
      </c>
      <c r="D1011" s="48">
        <v>3.57</v>
      </c>
      <c r="E1011" s="48">
        <v>3.57</v>
      </c>
      <c r="F1011" s="27">
        <v>179.53</v>
      </c>
      <c r="G1011" s="22">
        <f t="shared" si="15"/>
        <v>640.92</v>
      </c>
      <c r="H1011" s="22" t="s">
        <v>4595</v>
      </c>
    </row>
    <row r="1012" ht="29" customHeight="1" spans="1:8">
      <c r="A1012" s="22">
        <v>1008</v>
      </c>
      <c r="B1012" s="99" t="s">
        <v>4596</v>
      </c>
      <c r="C1012" s="99" t="s">
        <v>1903</v>
      </c>
      <c r="D1012" s="145">
        <v>5.58</v>
      </c>
      <c r="E1012" s="145">
        <v>5.58</v>
      </c>
      <c r="F1012" s="27">
        <v>179.53</v>
      </c>
      <c r="G1012" s="22">
        <f t="shared" si="15"/>
        <v>1001.78</v>
      </c>
      <c r="H1012" s="22" t="s">
        <v>4595</v>
      </c>
    </row>
    <row r="1013" ht="29" customHeight="1" spans="1:8">
      <c r="A1013" s="22">
        <v>1009</v>
      </c>
      <c r="B1013" s="27" t="s">
        <v>4282</v>
      </c>
      <c r="C1013" s="21" t="s">
        <v>1989</v>
      </c>
      <c r="D1013" s="48">
        <v>2.65</v>
      </c>
      <c r="E1013" s="48">
        <v>2.65</v>
      </c>
      <c r="F1013" s="27">
        <v>179.53</v>
      </c>
      <c r="G1013" s="22">
        <f t="shared" si="15"/>
        <v>475.75</v>
      </c>
      <c r="H1013" s="22" t="s">
        <v>4595</v>
      </c>
    </row>
    <row r="1014" ht="29" customHeight="1" spans="1:8">
      <c r="A1014" s="22">
        <v>1010</v>
      </c>
      <c r="B1014" s="21" t="s">
        <v>4597</v>
      </c>
      <c r="C1014" s="21" t="s">
        <v>1872</v>
      </c>
      <c r="D1014" s="48">
        <v>4.64</v>
      </c>
      <c r="E1014" s="48">
        <v>4.64</v>
      </c>
      <c r="F1014" s="27">
        <v>179.53</v>
      </c>
      <c r="G1014" s="22">
        <f t="shared" si="15"/>
        <v>833.02</v>
      </c>
      <c r="H1014" s="22" t="s">
        <v>4595</v>
      </c>
    </row>
    <row r="1015" ht="29" customHeight="1" spans="1:8">
      <c r="A1015" s="22">
        <v>1011</v>
      </c>
      <c r="B1015" s="27" t="s">
        <v>4598</v>
      </c>
      <c r="C1015" s="21" t="s">
        <v>1878</v>
      </c>
      <c r="D1015" s="48">
        <v>1.96</v>
      </c>
      <c r="E1015" s="48">
        <v>1.96</v>
      </c>
      <c r="F1015" s="27">
        <v>179.53</v>
      </c>
      <c r="G1015" s="22">
        <f t="shared" si="15"/>
        <v>351.88</v>
      </c>
      <c r="H1015" s="22" t="s">
        <v>4595</v>
      </c>
    </row>
    <row r="1016" ht="29" customHeight="1" spans="1:8">
      <c r="A1016" s="22">
        <v>1012</v>
      </c>
      <c r="B1016" s="27" t="s">
        <v>4599</v>
      </c>
      <c r="C1016" s="21" t="s">
        <v>1922</v>
      </c>
      <c r="D1016" s="48">
        <v>6.58</v>
      </c>
      <c r="E1016" s="48">
        <v>6.58</v>
      </c>
      <c r="F1016" s="27">
        <v>179.53</v>
      </c>
      <c r="G1016" s="22">
        <f t="shared" si="15"/>
        <v>1181.31</v>
      </c>
      <c r="H1016" s="22" t="s">
        <v>4595</v>
      </c>
    </row>
    <row r="1017" ht="29" customHeight="1" spans="1:8">
      <c r="A1017" s="22">
        <v>1013</v>
      </c>
      <c r="B1017" s="21" t="s">
        <v>4600</v>
      </c>
      <c r="C1017" s="21" t="s">
        <v>1900</v>
      </c>
      <c r="D1017" s="48">
        <v>1.64</v>
      </c>
      <c r="E1017" s="48">
        <v>1.64</v>
      </c>
      <c r="F1017" s="27">
        <v>179.53</v>
      </c>
      <c r="G1017" s="22">
        <f t="shared" si="15"/>
        <v>294.43</v>
      </c>
      <c r="H1017" s="22" t="s">
        <v>4595</v>
      </c>
    </row>
    <row r="1018" ht="29" customHeight="1" spans="1:8">
      <c r="A1018" s="22">
        <v>1014</v>
      </c>
      <c r="B1018" s="99" t="s">
        <v>4601</v>
      </c>
      <c r="C1018" s="99" t="s">
        <v>3714</v>
      </c>
      <c r="D1018" s="145">
        <v>3.37</v>
      </c>
      <c r="E1018" s="145">
        <v>3.37</v>
      </c>
      <c r="F1018" s="27">
        <v>179.53</v>
      </c>
      <c r="G1018" s="22">
        <f t="shared" si="15"/>
        <v>605.02</v>
      </c>
      <c r="H1018" s="22" t="s">
        <v>4595</v>
      </c>
    </row>
    <row r="1019" ht="29" customHeight="1" spans="1:8">
      <c r="A1019" s="22">
        <v>1015</v>
      </c>
      <c r="B1019" s="99" t="s">
        <v>4602</v>
      </c>
      <c r="C1019" s="99" t="s">
        <v>2264</v>
      </c>
      <c r="D1019" s="145">
        <v>3.57</v>
      </c>
      <c r="E1019" s="145">
        <v>3.57</v>
      </c>
      <c r="F1019" s="27">
        <v>179.53</v>
      </c>
      <c r="G1019" s="22">
        <f t="shared" si="15"/>
        <v>640.92</v>
      </c>
      <c r="H1019" s="22" t="s">
        <v>4595</v>
      </c>
    </row>
    <row r="1020" ht="29" customHeight="1" spans="1:8">
      <c r="A1020" s="22">
        <v>1016</v>
      </c>
      <c r="B1020" s="27" t="s">
        <v>4603</v>
      </c>
      <c r="C1020" s="21" t="s">
        <v>1922</v>
      </c>
      <c r="D1020" s="48">
        <v>2.05</v>
      </c>
      <c r="E1020" s="48">
        <v>2.05</v>
      </c>
      <c r="F1020" s="27">
        <v>179.53</v>
      </c>
      <c r="G1020" s="22">
        <f t="shared" si="15"/>
        <v>368.04</v>
      </c>
      <c r="H1020" s="22" t="s">
        <v>4595</v>
      </c>
    </row>
    <row r="1021" ht="29" customHeight="1" spans="1:8">
      <c r="A1021" s="22">
        <v>1017</v>
      </c>
      <c r="B1021" s="27" t="s">
        <v>4604</v>
      </c>
      <c r="C1021" s="21" t="s">
        <v>1903</v>
      </c>
      <c r="D1021" s="48">
        <v>4.64</v>
      </c>
      <c r="E1021" s="48">
        <v>4.64</v>
      </c>
      <c r="F1021" s="27">
        <v>179.53</v>
      </c>
      <c r="G1021" s="22">
        <f t="shared" si="15"/>
        <v>833.02</v>
      </c>
      <c r="H1021" s="22" t="s">
        <v>4595</v>
      </c>
    </row>
    <row r="1022" ht="29" customHeight="1" spans="1:8">
      <c r="A1022" s="22">
        <v>1018</v>
      </c>
      <c r="B1022" s="21" t="s">
        <v>4605</v>
      </c>
      <c r="C1022" s="21" t="s">
        <v>2024</v>
      </c>
      <c r="D1022" s="48">
        <v>5.68</v>
      </c>
      <c r="E1022" s="48">
        <v>5.68</v>
      </c>
      <c r="F1022" s="27">
        <v>179.53</v>
      </c>
      <c r="G1022" s="22">
        <f t="shared" si="15"/>
        <v>1019.73</v>
      </c>
      <c r="H1022" s="22" t="s">
        <v>4595</v>
      </c>
    </row>
    <row r="1023" customHeight="1" spans="1:8">
      <c r="A1023" s="22">
        <v>1019</v>
      </c>
      <c r="B1023" s="21" t="s">
        <v>4606</v>
      </c>
      <c r="C1023" s="21" t="s">
        <v>2117</v>
      </c>
      <c r="D1023" s="48">
        <v>3.31</v>
      </c>
      <c r="E1023" s="48">
        <v>3.31</v>
      </c>
      <c r="F1023" s="27">
        <v>179.53</v>
      </c>
      <c r="G1023" s="22">
        <f t="shared" si="15"/>
        <v>594.24</v>
      </c>
      <c r="H1023" s="22" t="s">
        <v>4595</v>
      </c>
    </row>
    <row r="1024" s="77" customFormat="1" customHeight="1" spans="1:8">
      <c r="A1024" s="22">
        <v>1020</v>
      </c>
      <c r="B1024" s="21" t="s">
        <v>4607</v>
      </c>
      <c r="C1024" s="21" t="s">
        <v>1868</v>
      </c>
      <c r="D1024" s="48">
        <v>2.06</v>
      </c>
      <c r="E1024" s="48">
        <v>2.06</v>
      </c>
      <c r="F1024" s="27">
        <v>179.53</v>
      </c>
      <c r="G1024" s="22">
        <f t="shared" si="15"/>
        <v>369.83</v>
      </c>
      <c r="H1024" s="22" t="s">
        <v>4595</v>
      </c>
    </row>
    <row r="1025" customHeight="1" spans="1:8">
      <c r="A1025" s="22">
        <v>1021</v>
      </c>
      <c r="B1025" s="99" t="s">
        <v>4608</v>
      </c>
      <c r="C1025" s="99" t="s">
        <v>1914</v>
      </c>
      <c r="D1025" s="145">
        <v>4.21</v>
      </c>
      <c r="E1025" s="145">
        <v>4.21</v>
      </c>
      <c r="F1025" s="27">
        <v>179.53</v>
      </c>
      <c r="G1025" s="22">
        <f t="shared" si="15"/>
        <v>755.82</v>
      </c>
      <c r="H1025" s="22" t="s">
        <v>4595</v>
      </c>
    </row>
    <row r="1026" customHeight="1" spans="1:8">
      <c r="A1026" s="22">
        <v>1022</v>
      </c>
      <c r="B1026" s="27" t="s">
        <v>4609</v>
      </c>
      <c r="C1026" s="21" t="s">
        <v>1945</v>
      </c>
      <c r="D1026" s="48">
        <v>3.27</v>
      </c>
      <c r="E1026" s="48">
        <v>3.27</v>
      </c>
      <c r="F1026" s="27">
        <v>179.53</v>
      </c>
      <c r="G1026" s="22">
        <f t="shared" si="15"/>
        <v>587.06</v>
      </c>
      <c r="H1026" s="22" t="s">
        <v>4595</v>
      </c>
    </row>
    <row r="1027" customHeight="1" spans="1:8">
      <c r="A1027" s="22">
        <v>1023</v>
      </c>
      <c r="B1027" s="37" t="s">
        <v>4610</v>
      </c>
      <c r="C1027" s="99" t="s">
        <v>1903</v>
      </c>
      <c r="D1027" s="145">
        <v>3.58</v>
      </c>
      <c r="E1027" s="145">
        <v>3.58</v>
      </c>
      <c r="F1027" s="27">
        <v>179.53</v>
      </c>
      <c r="G1027" s="22">
        <f t="shared" si="15"/>
        <v>642.72</v>
      </c>
      <c r="H1027" s="22" t="s">
        <v>4595</v>
      </c>
    </row>
    <row r="1028" customHeight="1" spans="1:8">
      <c r="A1028" s="22">
        <v>1024</v>
      </c>
      <c r="B1028" s="37" t="s">
        <v>4611</v>
      </c>
      <c r="C1028" s="99" t="s">
        <v>1872</v>
      </c>
      <c r="D1028" s="145">
        <v>1.73</v>
      </c>
      <c r="E1028" s="145">
        <v>1.73</v>
      </c>
      <c r="F1028" s="27">
        <v>179.53</v>
      </c>
      <c r="G1028" s="22">
        <f t="shared" si="15"/>
        <v>310.59</v>
      </c>
      <c r="H1028" s="22" t="s">
        <v>4595</v>
      </c>
    </row>
    <row r="1029" customHeight="1" spans="1:8">
      <c r="A1029" s="22">
        <v>1025</v>
      </c>
      <c r="B1029" s="27" t="s">
        <v>4612</v>
      </c>
      <c r="C1029" s="21" t="s">
        <v>1935</v>
      </c>
      <c r="D1029" s="48">
        <v>5.31</v>
      </c>
      <c r="E1029" s="48">
        <v>5.31</v>
      </c>
      <c r="F1029" s="27">
        <v>179.53</v>
      </c>
      <c r="G1029" s="22">
        <f t="shared" ref="G1029:G1087" si="16">ROUND(E1029*F1029,2)</f>
        <v>953.3</v>
      </c>
      <c r="H1029" s="22" t="s">
        <v>4595</v>
      </c>
    </row>
    <row r="1030" s="77" customFormat="1" customHeight="1" spans="1:8">
      <c r="A1030" s="22">
        <v>1026</v>
      </c>
      <c r="B1030" s="37" t="s">
        <v>4613</v>
      </c>
      <c r="C1030" s="99" t="s">
        <v>1986</v>
      </c>
      <c r="D1030" s="145">
        <v>4.61</v>
      </c>
      <c r="E1030" s="145">
        <v>4.61</v>
      </c>
      <c r="F1030" s="27">
        <v>179.53</v>
      </c>
      <c r="G1030" s="22">
        <f t="shared" si="16"/>
        <v>827.63</v>
      </c>
      <c r="H1030" s="22" t="s">
        <v>4595</v>
      </c>
    </row>
    <row r="1031" customHeight="1" spans="1:8">
      <c r="A1031" s="22">
        <v>1027</v>
      </c>
      <c r="B1031" s="27" t="s">
        <v>1077</v>
      </c>
      <c r="C1031" s="21" t="s">
        <v>1954</v>
      </c>
      <c r="D1031" s="183">
        <v>7</v>
      </c>
      <c r="E1031" s="183">
        <v>7</v>
      </c>
      <c r="F1031" s="27">
        <v>179.53</v>
      </c>
      <c r="G1031" s="22">
        <f t="shared" si="16"/>
        <v>1256.71</v>
      </c>
      <c r="H1031" s="22" t="s">
        <v>4595</v>
      </c>
    </row>
    <row r="1032" customHeight="1" spans="1:8">
      <c r="A1032" s="22">
        <v>1028</v>
      </c>
      <c r="B1032" s="37" t="s">
        <v>4614</v>
      </c>
      <c r="C1032" s="99" t="s">
        <v>1903</v>
      </c>
      <c r="D1032" s="145">
        <v>4.31</v>
      </c>
      <c r="E1032" s="145">
        <v>4.31</v>
      </c>
      <c r="F1032" s="27">
        <v>179.53</v>
      </c>
      <c r="G1032" s="22">
        <f t="shared" si="16"/>
        <v>773.77</v>
      </c>
      <c r="H1032" s="22" t="s">
        <v>4595</v>
      </c>
    </row>
    <row r="1033" customHeight="1" spans="1:8">
      <c r="A1033" s="22">
        <v>1029</v>
      </c>
      <c r="B1033" s="37" t="s">
        <v>4615</v>
      </c>
      <c r="C1033" s="99" t="s">
        <v>1872</v>
      </c>
      <c r="D1033" s="145">
        <v>1.79</v>
      </c>
      <c r="E1033" s="145">
        <v>1.79</v>
      </c>
      <c r="F1033" s="27">
        <v>179.53</v>
      </c>
      <c r="G1033" s="22">
        <f t="shared" si="16"/>
        <v>321.36</v>
      </c>
      <c r="H1033" s="22" t="s">
        <v>4595</v>
      </c>
    </row>
    <row r="1034" customHeight="1" spans="1:8">
      <c r="A1034" s="22">
        <v>1030</v>
      </c>
      <c r="B1034" s="27" t="s">
        <v>4616</v>
      </c>
      <c r="C1034" s="21" t="s">
        <v>1883</v>
      </c>
      <c r="D1034" s="48">
        <v>4.83</v>
      </c>
      <c r="E1034" s="48">
        <v>4.83</v>
      </c>
      <c r="F1034" s="27">
        <v>179.53</v>
      </c>
      <c r="G1034" s="22">
        <f t="shared" si="16"/>
        <v>867.13</v>
      </c>
      <c r="H1034" s="22" t="s">
        <v>4595</v>
      </c>
    </row>
    <row r="1035" customHeight="1" spans="1:8">
      <c r="A1035" s="22">
        <v>1031</v>
      </c>
      <c r="B1035" s="99" t="s">
        <v>4617</v>
      </c>
      <c r="C1035" s="99" t="s">
        <v>1929</v>
      </c>
      <c r="D1035" s="145">
        <v>6.03</v>
      </c>
      <c r="E1035" s="145">
        <v>6.03</v>
      </c>
      <c r="F1035" s="27">
        <v>179.53</v>
      </c>
      <c r="G1035" s="22">
        <f t="shared" si="16"/>
        <v>1082.57</v>
      </c>
      <c r="H1035" s="22" t="s">
        <v>4595</v>
      </c>
    </row>
    <row r="1036" customHeight="1" spans="1:8">
      <c r="A1036" s="22">
        <v>1032</v>
      </c>
      <c r="B1036" s="21" t="s">
        <v>4618</v>
      </c>
      <c r="C1036" s="21" t="s">
        <v>1956</v>
      </c>
      <c r="D1036" s="48">
        <v>1.59</v>
      </c>
      <c r="E1036" s="48">
        <v>1.59</v>
      </c>
      <c r="F1036" s="27">
        <v>179.53</v>
      </c>
      <c r="G1036" s="22">
        <f t="shared" si="16"/>
        <v>285.45</v>
      </c>
      <c r="H1036" s="22" t="s">
        <v>4595</v>
      </c>
    </row>
    <row r="1037" customHeight="1" spans="1:8">
      <c r="A1037" s="22">
        <v>1033</v>
      </c>
      <c r="B1037" s="99" t="s">
        <v>4619</v>
      </c>
      <c r="C1037" s="99" t="s">
        <v>1929</v>
      </c>
      <c r="D1037" s="145">
        <v>0.76</v>
      </c>
      <c r="E1037" s="145">
        <v>0.76</v>
      </c>
      <c r="F1037" s="27">
        <v>179.53</v>
      </c>
      <c r="G1037" s="22">
        <f t="shared" si="16"/>
        <v>136.44</v>
      </c>
      <c r="H1037" s="22" t="s">
        <v>4595</v>
      </c>
    </row>
    <row r="1038" customHeight="1" spans="1:8">
      <c r="A1038" s="22">
        <v>1034</v>
      </c>
      <c r="B1038" s="27" t="s">
        <v>4620</v>
      </c>
      <c r="C1038" s="21" t="s">
        <v>2264</v>
      </c>
      <c r="D1038" s="48">
        <v>0.55</v>
      </c>
      <c r="E1038" s="48">
        <v>0.55</v>
      </c>
      <c r="F1038" s="27">
        <v>179.53</v>
      </c>
      <c r="G1038" s="22">
        <f t="shared" si="16"/>
        <v>98.74</v>
      </c>
      <c r="H1038" s="22" t="s">
        <v>4595</v>
      </c>
    </row>
    <row r="1039" s="77" customFormat="1" customHeight="1" spans="1:8">
      <c r="A1039" s="22">
        <v>1035</v>
      </c>
      <c r="B1039" s="27" t="s">
        <v>4621</v>
      </c>
      <c r="C1039" s="21" t="s">
        <v>1890</v>
      </c>
      <c r="D1039" s="48">
        <v>3.38</v>
      </c>
      <c r="E1039" s="48">
        <v>3.38</v>
      </c>
      <c r="F1039" s="27">
        <v>179.53</v>
      </c>
      <c r="G1039" s="22">
        <f t="shared" si="16"/>
        <v>606.81</v>
      </c>
      <c r="H1039" s="22" t="s">
        <v>4595</v>
      </c>
    </row>
    <row r="1040" s="77" customFormat="1" customHeight="1" spans="1:8">
      <c r="A1040" s="22">
        <v>1036</v>
      </c>
      <c r="B1040" s="21" t="s">
        <v>4622</v>
      </c>
      <c r="C1040" s="21" t="s">
        <v>1954</v>
      </c>
      <c r="D1040" s="48">
        <v>1.14</v>
      </c>
      <c r="E1040" s="48">
        <v>1.14</v>
      </c>
      <c r="F1040" s="27">
        <v>179.53</v>
      </c>
      <c r="G1040" s="22">
        <f t="shared" si="16"/>
        <v>204.66</v>
      </c>
      <c r="H1040" s="22" t="s">
        <v>4595</v>
      </c>
    </row>
    <row r="1041" customHeight="1" spans="1:8">
      <c r="A1041" s="22">
        <v>1037</v>
      </c>
      <c r="B1041" s="27" t="s">
        <v>4623</v>
      </c>
      <c r="C1041" s="21" t="s">
        <v>2007</v>
      </c>
      <c r="D1041" s="48">
        <v>3.19</v>
      </c>
      <c r="E1041" s="48">
        <v>3.19</v>
      </c>
      <c r="F1041" s="27">
        <v>179.53</v>
      </c>
      <c r="G1041" s="22">
        <f t="shared" si="16"/>
        <v>572.7</v>
      </c>
      <c r="H1041" s="22" t="s">
        <v>4595</v>
      </c>
    </row>
    <row r="1042" customHeight="1" spans="1:8">
      <c r="A1042" s="22">
        <v>1038</v>
      </c>
      <c r="B1042" s="27" t="s">
        <v>4624</v>
      </c>
      <c r="C1042" s="21" t="s">
        <v>1986</v>
      </c>
      <c r="D1042" s="48">
        <v>2.69</v>
      </c>
      <c r="E1042" s="48">
        <v>2.69</v>
      </c>
      <c r="F1042" s="27">
        <v>179.53</v>
      </c>
      <c r="G1042" s="22">
        <f t="shared" si="16"/>
        <v>482.94</v>
      </c>
      <c r="H1042" s="22" t="s">
        <v>4595</v>
      </c>
    </row>
    <row r="1043" customHeight="1" spans="1:8">
      <c r="A1043" s="22">
        <v>1039</v>
      </c>
      <c r="B1043" s="37" t="s">
        <v>4625</v>
      </c>
      <c r="C1043" s="99" t="s">
        <v>2115</v>
      </c>
      <c r="D1043" s="145">
        <v>1.15</v>
      </c>
      <c r="E1043" s="145">
        <v>1.15</v>
      </c>
      <c r="F1043" s="27">
        <v>179.53</v>
      </c>
      <c r="G1043" s="22">
        <f t="shared" si="16"/>
        <v>206.46</v>
      </c>
      <c r="H1043" s="22" t="s">
        <v>4595</v>
      </c>
    </row>
    <row r="1044" s="77" customFormat="1" customHeight="1" spans="1:8">
      <c r="A1044" s="22">
        <v>1040</v>
      </c>
      <c r="B1044" s="37" t="s">
        <v>4626</v>
      </c>
      <c r="C1044" s="99" t="s">
        <v>2115</v>
      </c>
      <c r="D1044" s="145">
        <v>4.86</v>
      </c>
      <c r="E1044" s="145">
        <v>4.86</v>
      </c>
      <c r="F1044" s="27">
        <v>179.53</v>
      </c>
      <c r="G1044" s="22">
        <f t="shared" si="16"/>
        <v>872.52</v>
      </c>
      <c r="H1044" s="22" t="s">
        <v>4595</v>
      </c>
    </row>
    <row r="1045" s="77" customFormat="1" customHeight="1" spans="1:8">
      <c r="A1045" s="22">
        <v>1041</v>
      </c>
      <c r="B1045" s="37" t="s">
        <v>4627</v>
      </c>
      <c r="C1045" s="99" t="s">
        <v>2040</v>
      </c>
      <c r="D1045" s="145">
        <v>1.47</v>
      </c>
      <c r="E1045" s="145">
        <v>1.47</v>
      </c>
      <c r="F1045" s="27">
        <v>179.53</v>
      </c>
      <c r="G1045" s="22">
        <f t="shared" si="16"/>
        <v>263.91</v>
      </c>
      <c r="H1045" s="22" t="s">
        <v>4595</v>
      </c>
    </row>
    <row r="1046" customHeight="1" spans="1:8">
      <c r="A1046" s="22">
        <v>1042</v>
      </c>
      <c r="B1046" s="27" t="s">
        <v>4628</v>
      </c>
      <c r="C1046" s="21" t="s">
        <v>1995</v>
      </c>
      <c r="D1046" s="48">
        <v>2.01</v>
      </c>
      <c r="E1046" s="48">
        <v>2.01</v>
      </c>
      <c r="F1046" s="27">
        <v>179.53</v>
      </c>
      <c r="G1046" s="22">
        <f t="shared" si="16"/>
        <v>360.86</v>
      </c>
      <c r="H1046" s="22" t="s">
        <v>4595</v>
      </c>
    </row>
    <row r="1047" customHeight="1" spans="1:8">
      <c r="A1047" s="22">
        <v>1043</v>
      </c>
      <c r="B1047" s="27" t="s">
        <v>4201</v>
      </c>
      <c r="C1047" s="27" t="s">
        <v>1989</v>
      </c>
      <c r="D1047" s="27">
        <v>3.07</v>
      </c>
      <c r="E1047" s="27">
        <v>3.07</v>
      </c>
      <c r="F1047" s="27">
        <v>179.53</v>
      </c>
      <c r="G1047" s="22">
        <f t="shared" si="16"/>
        <v>551.16</v>
      </c>
      <c r="H1047" s="22" t="s">
        <v>4595</v>
      </c>
    </row>
    <row r="1048" customHeight="1" spans="1:8">
      <c r="A1048" s="22">
        <v>1044</v>
      </c>
      <c r="B1048" s="37" t="s">
        <v>4629</v>
      </c>
      <c r="C1048" s="99" t="s">
        <v>2003</v>
      </c>
      <c r="D1048" s="145">
        <v>4.13</v>
      </c>
      <c r="E1048" s="145">
        <v>4.13</v>
      </c>
      <c r="F1048" s="27">
        <v>179.53</v>
      </c>
      <c r="G1048" s="22">
        <f t="shared" si="16"/>
        <v>741.46</v>
      </c>
      <c r="H1048" s="22" t="s">
        <v>4630</v>
      </c>
    </row>
    <row r="1049" s="77" customFormat="1" customHeight="1" spans="1:8">
      <c r="A1049" s="22">
        <v>1045</v>
      </c>
      <c r="B1049" s="27" t="s">
        <v>4631</v>
      </c>
      <c r="C1049" s="21" t="s">
        <v>1890</v>
      </c>
      <c r="D1049" s="48">
        <v>7.45</v>
      </c>
      <c r="E1049" s="48">
        <v>7.45</v>
      </c>
      <c r="F1049" s="27">
        <v>179.53</v>
      </c>
      <c r="G1049" s="22">
        <f t="shared" si="16"/>
        <v>1337.5</v>
      </c>
      <c r="H1049" s="22" t="s">
        <v>4630</v>
      </c>
    </row>
    <row r="1050" customHeight="1" spans="1:8">
      <c r="A1050" s="22">
        <v>1046</v>
      </c>
      <c r="B1050" s="27" t="s">
        <v>4632</v>
      </c>
      <c r="C1050" s="21" t="s">
        <v>1900</v>
      </c>
      <c r="D1050" s="48">
        <v>0.72</v>
      </c>
      <c r="E1050" s="48">
        <v>0.72</v>
      </c>
      <c r="F1050" s="27">
        <v>179.53</v>
      </c>
      <c r="G1050" s="22">
        <f t="shared" si="16"/>
        <v>129.26</v>
      </c>
      <c r="H1050" s="22" t="s">
        <v>4630</v>
      </c>
    </row>
    <row r="1051" customHeight="1" spans="1:8">
      <c r="A1051" s="22">
        <v>1047</v>
      </c>
      <c r="B1051" s="27" t="s">
        <v>4633</v>
      </c>
      <c r="C1051" s="21" t="s">
        <v>1914</v>
      </c>
      <c r="D1051" s="48">
        <v>6.06</v>
      </c>
      <c r="E1051" s="48">
        <v>6.06</v>
      </c>
      <c r="F1051" s="27">
        <v>179.53</v>
      </c>
      <c r="G1051" s="22">
        <f t="shared" si="16"/>
        <v>1087.95</v>
      </c>
      <c r="H1051" s="22" t="s">
        <v>4630</v>
      </c>
    </row>
    <row r="1052" customHeight="1" spans="1:8">
      <c r="A1052" s="22">
        <v>1048</v>
      </c>
      <c r="B1052" s="27" t="s">
        <v>3978</v>
      </c>
      <c r="C1052" s="21" t="s">
        <v>1880</v>
      </c>
      <c r="D1052" s="48">
        <v>2.29</v>
      </c>
      <c r="E1052" s="48">
        <v>2.29</v>
      </c>
      <c r="F1052" s="27">
        <v>179.53</v>
      </c>
      <c r="G1052" s="22">
        <f t="shared" si="16"/>
        <v>411.12</v>
      </c>
      <c r="H1052" s="22" t="s">
        <v>4630</v>
      </c>
    </row>
    <row r="1053" customHeight="1" spans="1:8">
      <c r="A1053" s="22">
        <v>1049</v>
      </c>
      <c r="B1053" s="27" t="s">
        <v>4634</v>
      </c>
      <c r="C1053" s="21" t="s">
        <v>1898</v>
      </c>
      <c r="D1053" s="48">
        <v>6.48</v>
      </c>
      <c r="E1053" s="48">
        <v>6.48</v>
      </c>
      <c r="F1053" s="27">
        <v>179.53</v>
      </c>
      <c r="G1053" s="22">
        <f t="shared" si="16"/>
        <v>1163.35</v>
      </c>
      <c r="H1053" s="22" t="s">
        <v>4630</v>
      </c>
    </row>
    <row r="1054" customHeight="1" spans="1:8">
      <c r="A1054" s="22">
        <v>1050</v>
      </c>
      <c r="B1054" s="27" t="s">
        <v>4635</v>
      </c>
      <c r="C1054" s="21" t="s">
        <v>1919</v>
      </c>
      <c r="D1054" s="48">
        <v>0.89</v>
      </c>
      <c r="E1054" s="48">
        <v>0.89</v>
      </c>
      <c r="F1054" s="27">
        <v>179.53</v>
      </c>
      <c r="G1054" s="22">
        <f t="shared" si="16"/>
        <v>159.78</v>
      </c>
      <c r="H1054" s="22" t="s">
        <v>4630</v>
      </c>
    </row>
    <row r="1055" s="77" customFormat="1" customHeight="1" spans="1:8">
      <c r="A1055" s="22">
        <v>1051</v>
      </c>
      <c r="B1055" s="27" t="s">
        <v>4636</v>
      </c>
      <c r="C1055" s="21" t="s">
        <v>1995</v>
      </c>
      <c r="D1055" s="48">
        <v>2.93</v>
      </c>
      <c r="E1055" s="48">
        <v>2.93</v>
      </c>
      <c r="F1055" s="27">
        <v>179.53</v>
      </c>
      <c r="G1055" s="22">
        <f t="shared" si="16"/>
        <v>526.02</v>
      </c>
      <c r="H1055" s="22" t="s">
        <v>4630</v>
      </c>
    </row>
    <row r="1056" s="77" customFormat="1" customHeight="1" spans="1:8">
      <c r="A1056" s="22">
        <v>1052</v>
      </c>
      <c r="B1056" s="27" t="s">
        <v>4637</v>
      </c>
      <c r="C1056" s="21" t="s">
        <v>2115</v>
      </c>
      <c r="D1056" s="48">
        <v>6.37</v>
      </c>
      <c r="E1056" s="48">
        <v>6.37</v>
      </c>
      <c r="F1056" s="27">
        <v>179.53</v>
      </c>
      <c r="G1056" s="22">
        <f t="shared" si="16"/>
        <v>1143.61</v>
      </c>
      <c r="H1056" s="22" t="s">
        <v>4630</v>
      </c>
    </row>
    <row r="1057" s="77" customFormat="1" customHeight="1" spans="1:8">
      <c r="A1057" s="22">
        <v>1053</v>
      </c>
      <c r="B1057" s="27" t="s">
        <v>4638</v>
      </c>
      <c r="C1057" s="21" t="s">
        <v>1857</v>
      </c>
      <c r="D1057" s="48">
        <v>4.04</v>
      </c>
      <c r="E1057" s="48">
        <v>4.04</v>
      </c>
      <c r="F1057" s="27">
        <v>179.53</v>
      </c>
      <c r="G1057" s="22">
        <f t="shared" si="16"/>
        <v>725.3</v>
      </c>
      <c r="H1057" s="22" t="s">
        <v>4630</v>
      </c>
    </row>
    <row r="1058" customHeight="1" spans="1:8">
      <c r="A1058" s="22">
        <v>1054</v>
      </c>
      <c r="B1058" s="27" t="s">
        <v>4220</v>
      </c>
      <c r="C1058" s="21" t="s">
        <v>1874</v>
      </c>
      <c r="D1058" s="48">
        <v>2.29</v>
      </c>
      <c r="E1058" s="48">
        <v>2.29</v>
      </c>
      <c r="F1058" s="27">
        <v>179.53</v>
      </c>
      <c r="G1058" s="22">
        <f t="shared" si="16"/>
        <v>411.12</v>
      </c>
      <c r="H1058" s="22" t="s">
        <v>4630</v>
      </c>
    </row>
    <row r="1059" customHeight="1" spans="1:8">
      <c r="A1059" s="22">
        <v>1055</v>
      </c>
      <c r="B1059" s="27" t="s">
        <v>3540</v>
      </c>
      <c r="C1059" s="21" t="s">
        <v>1954</v>
      </c>
      <c r="D1059" s="48">
        <v>4.88</v>
      </c>
      <c r="E1059" s="48">
        <v>4.88</v>
      </c>
      <c r="F1059" s="27">
        <v>179.53</v>
      </c>
      <c r="G1059" s="22">
        <f t="shared" si="16"/>
        <v>876.11</v>
      </c>
      <c r="H1059" s="22" t="s">
        <v>4630</v>
      </c>
    </row>
    <row r="1060" customHeight="1" spans="1:8">
      <c r="A1060" s="22">
        <v>1056</v>
      </c>
      <c r="B1060" s="37" t="s">
        <v>4639</v>
      </c>
      <c r="C1060" s="99" t="s">
        <v>1968</v>
      </c>
      <c r="D1060" s="145">
        <v>4.56</v>
      </c>
      <c r="E1060" s="145">
        <v>4.56</v>
      </c>
      <c r="F1060" s="27">
        <v>179.53</v>
      </c>
      <c r="G1060" s="22">
        <f t="shared" si="16"/>
        <v>818.66</v>
      </c>
      <c r="H1060" s="22" t="s">
        <v>4630</v>
      </c>
    </row>
    <row r="1061" ht="20" customHeight="1" spans="1:8">
      <c r="A1061" s="22">
        <v>1057</v>
      </c>
      <c r="B1061" s="27" t="s">
        <v>4640</v>
      </c>
      <c r="C1061" s="21" t="s">
        <v>1914</v>
      </c>
      <c r="D1061" s="48">
        <v>6.61</v>
      </c>
      <c r="E1061" s="48">
        <v>6.61</v>
      </c>
      <c r="F1061" s="27">
        <v>179.53</v>
      </c>
      <c r="G1061" s="22">
        <f t="shared" si="16"/>
        <v>1186.69</v>
      </c>
      <c r="H1061" s="22" t="s">
        <v>4630</v>
      </c>
    </row>
    <row r="1062" ht="20" customHeight="1" spans="1:8">
      <c r="A1062" s="22">
        <v>1058</v>
      </c>
      <c r="B1062" s="27" t="s">
        <v>4641</v>
      </c>
      <c r="C1062" s="21" t="s">
        <v>4642</v>
      </c>
      <c r="D1062" s="48">
        <v>1.12</v>
      </c>
      <c r="E1062" s="48">
        <v>1.12</v>
      </c>
      <c r="F1062" s="27">
        <v>179.53</v>
      </c>
      <c r="G1062" s="22">
        <f t="shared" si="16"/>
        <v>201.07</v>
      </c>
      <c r="H1062" s="22" t="s">
        <v>4630</v>
      </c>
    </row>
    <row r="1063" ht="20" customHeight="1" spans="1:8">
      <c r="A1063" s="22">
        <v>1059</v>
      </c>
      <c r="B1063" s="27" t="s">
        <v>4643</v>
      </c>
      <c r="C1063" s="21" t="s">
        <v>1922</v>
      </c>
      <c r="D1063" s="48">
        <v>3.51</v>
      </c>
      <c r="E1063" s="48">
        <v>3.51</v>
      </c>
      <c r="F1063" s="27">
        <v>179.53</v>
      </c>
      <c r="G1063" s="22">
        <f t="shared" si="16"/>
        <v>630.15</v>
      </c>
      <c r="H1063" s="22" t="s">
        <v>4630</v>
      </c>
    </row>
    <row r="1064" ht="18" customHeight="1" spans="1:8">
      <c r="A1064" s="22">
        <v>1060</v>
      </c>
      <c r="B1064" s="27" t="s">
        <v>4644</v>
      </c>
      <c r="C1064" s="21" t="s">
        <v>1914</v>
      </c>
      <c r="D1064" s="48">
        <v>4.68</v>
      </c>
      <c r="E1064" s="48">
        <v>4.68</v>
      </c>
      <c r="F1064" s="27">
        <v>179.53</v>
      </c>
      <c r="G1064" s="22">
        <f t="shared" si="16"/>
        <v>840.2</v>
      </c>
      <c r="H1064" s="22" t="s">
        <v>4630</v>
      </c>
    </row>
    <row r="1065" ht="19" customHeight="1" spans="1:8">
      <c r="A1065" s="22">
        <v>1061</v>
      </c>
      <c r="B1065" s="27" t="s">
        <v>4645</v>
      </c>
      <c r="C1065" s="21" t="s">
        <v>2003</v>
      </c>
      <c r="D1065" s="48">
        <v>3.57</v>
      </c>
      <c r="E1065" s="48">
        <v>3.57</v>
      </c>
      <c r="F1065" s="27">
        <v>179.53</v>
      </c>
      <c r="G1065" s="22">
        <f t="shared" si="16"/>
        <v>640.92</v>
      </c>
      <c r="H1065" s="22" t="s">
        <v>4630</v>
      </c>
    </row>
    <row r="1066" ht="19" customHeight="1" spans="1:8">
      <c r="A1066" s="22">
        <v>1062</v>
      </c>
      <c r="B1066" s="27" t="s">
        <v>4646</v>
      </c>
      <c r="C1066" s="21" t="s">
        <v>2115</v>
      </c>
      <c r="D1066" s="48">
        <v>1.94</v>
      </c>
      <c r="E1066" s="48">
        <v>1.94</v>
      </c>
      <c r="F1066" s="27">
        <v>179.53</v>
      </c>
      <c r="G1066" s="22">
        <f t="shared" si="16"/>
        <v>348.29</v>
      </c>
      <c r="H1066" s="22" t="s">
        <v>4630</v>
      </c>
    </row>
    <row r="1067" ht="20" customHeight="1" spans="1:8">
      <c r="A1067" s="22">
        <v>1063</v>
      </c>
      <c r="B1067" s="27" t="s">
        <v>4647</v>
      </c>
      <c r="C1067" s="21" t="s">
        <v>2040</v>
      </c>
      <c r="D1067" s="48">
        <v>3.17</v>
      </c>
      <c r="E1067" s="48">
        <v>3.17</v>
      </c>
      <c r="F1067" s="27">
        <v>179.53</v>
      </c>
      <c r="G1067" s="22">
        <f t="shared" si="16"/>
        <v>569.11</v>
      </c>
      <c r="H1067" s="22" t="s">
        <v>4630</v>
      </c>
    </row>
    <row r="1068" ht="21" customHeight="1" spans="1:8">
      <c r="A1068" s="22">
        <v>1064</v>
      </c>
      <c r="B1068" s="27" t="s">
        <v>3705</v>
      </c>
      <c r="C1068" s="21" t="s">
        <v>1935</v>
      </c>
      <c r="D1068" s="48">
        <v>2.92</v>
      </c>
      <c r="E1068" s="48">
        <v>2.92</v>
      </c>
      <c r="F1068" s="27">
        <v>179.53</v>
      </c>
      <c r="G1068" s="22">
        <f t="shared" si="16"/>
        <v>524.23</v>
      </c>
      <c r="H1068" s="22" t="s">
        <v>4630</v>
      </c>
    </row>
    <row r="1069" ht="19" customHeight="1" spans="1:8">
      <c r="A1069" s="22">
        <v>1065</v>
      </c>
      <c r="B1069" s="27" t="s">
        <v>3995</v>
      </c>
      <c r="C1069" s="21" t="s">
        <v>1922</v>
      </c>
      <c r="D1069" s="48">
        <v>6.87</v>
      </c>
      <c r="E1069" s="48">
        <v>6.87</v>
      </c>
      <c r="F1069" s="27">
        <v>179.53</v>
      </c>
      <c r="G1069" s="22">
        <f t="shared" si="16"/>
        <v>1233.37</v>
      </c>
      <c r="H1069" s="22" t="s">
        <v>4630</v>
      </c>
    </row>
    <row r="1070" ht="21" customHeight="1" spans="1:8">
      <c r="A1070" s="22">
        <v>1066</v>
      </c>
      <c r="B1070" s="37" t="s">
        <v>4648</v>
      </c>
      <c r="C1070" s="99" t="s">
        <v>1857</v>
      </c>
      <c r="D1070" s="145">
        <v>5.69</v>
      </c>
      <c r="E1070" s="145">
        <v>5.69</v>
      </c>
      <c r="F1070" s="27">
        <v>179.53</v>
      </c>
      <c r="G1070" s="22">
        <f t="shared" si="16"/>
        <v>1021.53</v>
      </c>
      <c r="H1070" s="22" t="s">
        <v>4630</v>
      </c>
    </row>
    <row r="1071" ht="20" customHeight="1" spans="1:8">
      <c r="A1071" s="22">
        <v>1067</v>
      </c>
      <c r="B1071" s="27" t="s">
        <v>3987</v>
      </c>
      <c r="C1071" s="21" t="s">
        <v>1898</v>
      </c>
      <c r="D1071" s="48">
        <v>3.17</v>
      </c>
      <c r="E1071" s="48">
        <v>3.17</v>
      </c>
      <c r="F1071" s="27">
        <v>179.53</v>
      </c>
      <c r="G1071" s="22">
        <f t="shared" si="16"/>
        <v>569.11</v>
      </c>
      <c r="H1071" s="22" t="s">
        <v>4630</v>
      </c>
    </row>
    <row r="1072" ht="20" customHeight="1" spans="1:8">
      <c r="A1072" s="22">
        <v>1068</v>
      </c>
      <c r="B1072" s="27" t="s">
        <v>4649</v>
      </c>
      <c r="C1072" s="21" t="s">
        <v>1894</v>
      </c>
      <c r="D1072" s="48">
        <v>0.6</v>
      </c>
      <c r="E1072" s="48">
        <v>0.6</v>
      </c>
      <c r="F1072" s="27">
        <v>179.53</v>
      </c>
      <c r="G1072" s="22">
        <f t="shared" si="16"/>
        <v>107.72</v>
      </c>
      <c r="H1072" s="22" t="s">
        <v>4630</v>
      </c>
    </row>
    <row r="1073" customHeight="1" spans="1:8">
      <c r="A1073" s="22">
        <v>1069</v>
      </c>
      <c r="B1073" s="27" t="s">
        <v>4650</v>
      </c>
      <c r="C1073" s="21" t="s">
        <v>2051</v>
      </c>
      <c r="D1073" s="48">
        <v>5.05</v>
      </c>
      <c r="E1073" s="48">
        <v>5.05</v>
      </c>
      <c r="F1073" s="27">
        <v>179.53</v>
      </c>
      <c r="G1073" s="22">
        <f t="shared" si="16"/>
        <v>906.63</v>
      </c>
      <c r="H1073" s="22" t="s">
        <v>4630</v>
      </c>
    </row>
    <row r="1074" customHeight="1" spans="1:8">
      <c r="A1074" s="22">
        <v>1070</v>
      </c>
      <c r="B1074" s="27" t="s">
        <v>4651</v>
      </c>
      <c r="C1074" s="21" t="s">
        <v>1949</v>
      </c>
      <c r="D1074" s="48">
        <v>6.48</v>
      </c>
      <c r="E1074" s="48">
        <v>6.48</v>
      </c>
      <c r="F1074" s="27">
        <v>179.53</v>
      </c>
      <c r="G1074" s="22">
        <f t="shared" si="16"/>
        <v>1163.35</v>
      </c>
      <c r="H1074" s="22" t="s">
        <v>4630</v>
      </c>
    </row>
    <row r="1075" customHeight="1" spans="1:8">
      <c r="A1075" s="22">
        <v>1071</v>
      </c>
      <c r="B1075" s="27" t="s">
        <v>4652</v>
      </c>
      <c r="C1075" s="21" t="s">
        <v>1890</v>
      </c>
      <c r="D1075" s="48">
        <v>0.8</v>
      </c>
      <c r="E1075" s="48">
        <v>0.8</v>
      </c>
      <c r="F1075" s="27">
        <v>179.53</v>
      </c>
      <c r="G1075" s="22">
        <f t="shared" si="16"/>
        <v>143.62</v>
      </c>
      <c r="H1075" s="22" t="s">
        <v>4630</v>
      </c>
    </row>
    <row r="1076" customHeight="1" spans="1:8">
      <c r="A1076" s="22">
        <v>1072</v>
      </c>
      <c r="B1076" s="27" t="s">
        <v>4653</v>
      </c>
      <c r="C1076" s="21" t="s">
        <v>1935</v>
      </c>
      <c r="D1076" s="48">
        <v>4.71</v>
      </c>
      <c r="E1076" s="48">
        <v>4.71</v>
      </c>
      <c r="F1076" s="27">
        <v>179.53</v>
      </c>
      <c r="G1076" s="22">
        <f t="shared" si="16"/>
        <v>845.59</v>
      </c>
      <c r="H1076" s="22" t="s">
        <v>4630</v>
      </c>
    </row>
    <row r="1077" customHeight="1" spans="1:8">
      <c r="A1077" s="22">
        <v>1073</v>
      </c>
      <c r="B1077" s="27" t="s">
        <v>4654</v>
      </c>
      <c r="C1077" s="21" t="s">
        <v>2003</v>
      </c>
      <c r="D1077" s="48">
        <v>1.91</v>
      </c>
      <c r="E1077" s="48">
        <v>1.91</v>
      </c>
      <c r="F1077" s="27">
        <v>179.53</v>
      </c>
      <c r="G1077" s="22">
        <f t="shared" si="16"/>
        <v>342.9</v>
      </c>
      <c r="H1077" s="22" t="s">
        <v>4630</v>
      </c>
    </row>
    <row r="1078" customHeight="1" spans="1:8">
      <c r="A1078" s="22">
        <v>1074</v>
      </c>
      <c r="B1078" s="27" t="s">
        <v>4655</v>
      </c>
      <c r="C1078" s="21" t="s">
        <v>2007</v>
      </c>
      <c r="D1078" s="48">
        <v>2.09</v>
      </c>
      <c r="E1078" s="48">
        <v>2.09</v>
      </c>
      <c r="F1078" s="27">
        <v>179.53</v>
      </c>
      <c r="G1078" s="22">
        <f t="shared" si="16"/>
        <v>375.22</v>
      </c>
      <c r="H1078" s="22" t="s">
        <v>4630</v>
      </c>
    </row>
    <row r="1079" customHeight="1" spans="1:8">
      <c r="A1079" s="22">
        <v>1075</v>
      </c>
      <c r="B1079" s="27" t="s">
        <v>4656</v>
      </c>
      <c r="C1079" s="21" t="s">
        <v>2875</v>
      </c>
      <c r="D1079" s="48">
        <v>1.63</v>
      </c>
      <c r="E1079" s="48">
        <v>1.63</v>
      </c>
      <c r="F1079" s="27">
        <v>179.53</v>
      </c>
      <c r="G1079" s="22">
        <f t="shared" si="16"/>
        <v>292.63</v>
      </c>
      <c r="H1079" s="22" t="s">
        <v>4630</v>
      </c>
    </row>
    <row r="1080" customHeight="1" spans="1:8">
      <c r="A1080" s="22">
        <v>1076</v>
      </c>
      <c r="B1080" s="27" t="s">
        <v>4657</v>
      </c>
      <c r="C1080" s="21" t="s">
        <v>1872</v>
      </c>
      <c r="D1080" s="48">
        <v>3.37</v>
      </c>
      <c r="E1080" s="48">
        <v>3.37</v>
      </c>
      <c r="F1080" s="27">
        <v>179.53</v>
      </c>
      <c r="G1080" s="22">
        <f t="shared" si="16"/>
        <v>605.02</v>
      </c>
      <c r="H1080" s="22" t="s">
        <v>4630</v>
      </c>
    </row>
    <row r="1081" customHeight="1" spans="1:8">
      <c r="A1081" s="22">
        <v>1077</v>
      </c>
      <c r="B1081" s="27" t="s">
        <v>4658</v>
      </c>
      <c r="C1081" s="21" t="s">
        <v>1894</v>
      </c>
      <c r="D1081" s="48">
        <v>2.03</v>
      </c>
      <c r="E1081" s="48">
        <v>2.03</v>
      </c>
      <c r="F1081" s="27">
        <v>179.53</v>
      </c>
      <c r="G1081" s="22">
        <f t="shared" si="16"/>
        <v>364.45</v>
      </c>
      <c r="H1081" s="22" t="s">
        <v>4630</v>
      </c>
    </row>
    <row r="1082" customHeight="1" spans="1:8">
      <c r="A1082" s="22">
        <v>1078</v>
      </c>
      <c r="B1082" s="27" t="s">
        <v>4659</v>
      </c>
      <c r="C1082" s="21" t="s">
        <v>1982</v>
      </c>
      <c r="D1082" s="48">
        <v>2.64</v>
      </c>
      <c r="E1082" s="48">
        <v>2.64</v>
      </c>
      <c r="F1082" s="27">
        <v>179.53</v>
      </c>
      <c r="G1082" s="22">
        <f t="shared" si="16"/>
        <v>473.96</v>
      </c>
      <c r="H1082" s="22" t="s">
        <v>4630</v>
      </c>
    </row>
    <row r="1083" customHeight="1" spans="1:8">
      <c r="A1083" s="22">
        <v>1079</v>
      </c>
      <c r="B1083" s="27" t="s">
        <v>4660</v>
      </c>
      <c r="C1083" s="21" t="s">
        <v>2011</v>
      </c>
      <c r="D1083" s="48">
        <v>2.59</v>
      </c>
      <c r="E1083" s="48">
        <v>2.59</v>
      </c>
      <c r="F1083" s="27">
        <v>179.53</v>
      </c>
      <c r="G1083" s="22">
        <f t="shared" si="16"/>
        <v>464.98</v>
      </c>
      <c r="H1083" s="22" t="s">
        <v>4630</v>
      </c>
    </row>
    <row r="1084" customHeight="1" spans="1:8">
      <c r="A1084" s="22">
        <v>1080</v>
      </c>
      <c r="B1084" s="27" t="s">
        <v>4661</v>
      </c>
      <c r="C1084" s="21" t="s">
        <v>1864</v>
      </c>
      <c r="D1084" s="48">
        <v>0.46</v>
      </c>
      <c r="E1084" s="48">
        <v>0.46</v>
      </c>
      <c r="F1084" s="27">
        <v>179.53</v>
      </c>
      <c r="G1084" s="22">
        <f t="shared" si="16"/>
        <v>82.58</v>
      </c>
      <c r="H1084" s="22" t="s">
        <v>4630</v>
      </c>
    </row>
    <row r="1085" customHeight="1" spans="1:8">
      <c r="A1085" s="22">
        <v>1081</v>
      </c>
      <c r="B1085" s="27" t="s">
        <v>4662</v>
      </c>
      <c r="C1085" s="21" t="s">
        <v>1968</v>
      </c>
      <c r="D1085" s="48">
        <v>6.23</v>
      </c>
      <c r="E1085" s="48">
        <v>6.23</v>
      </c>
      <c r="F1085" s="27">
        <v>179.53</v>
      </c>
      <c r="G1085" s="22">
        <f t="shared" si="16"/>
        <v>1118.47</v>
      </c>
      <c r="H1085" s="22" t="s">
        <v>4630</v>
      </c>
    </row>
    <row r="1086" customHeight="1" spans="1:8">
      <c r="A1086" s="22">
        <v>1082</v>
      </c>
      <c r="B1086" s="27" t="s">
        <v>3896</v>
      </c>
      <c r="C1086" s="21" t="s">
        <v>1857</v>
      </c>
      <c r="D1086" s="48">
        <v>2.04</v>
      </c>
      <c r="E1086" s="48">
        <v>2.04</v>
      </c>
      <c r="F1086" s="27">
        <v>179.53</v>
      </c>
      <c r="G1086" s="22">
        <f t="shared" si="16"/>
        <v>366.24</v>
      </c>
      <c r="H1086" s="22" t="s">
        <v>4630</v>
      </c>
    </row>
    <row r="1087" customHeight="1" spans="1:8">
      <c r="A1087" s="22">
        <v>1083</v>
      </c>
      <c r="B1087" s="27" t="s">
        <v>4663</v>
      </c>
      <c r="C1087" s="21" t="s">
        <v>2051</v>
      </c>
      <c r="D1087" s="48">
        <v>4.73</v>
      </c>
      <c r="E1087" s="48">
        <v>4.73</v>
      </c>
      <c r="F1087" s="27">
        <v>179.53</v>
      </c>
      <c r="G1087" s="22">
        <f t="shared" si="16"/>
        <v>849.18</v>
      </c>
      <c r="H1087" s="22" t="s">
        <v>4630</v>
      </c>
    </row>
    <row r="1088" customHeight="1" spans="1:8">
      <c r="A1088" s="56" t="s">
        <v>349</v>
      </c>
      <c r="B1088" s="44"/>
      <c r="C1088" s="21"/>
      <c r="D1088" s="27">
        <f t="shared" ref="D1088:G1088" si="17">SUM(D5:D1087)</f>
        <v>3670.36</v>
      </c>
      <c r="E1088" s="27">
        <f t="shared" si="17"/>
        <v>3670.36</v>
      </c>
      <c r="F1088" s="27"/>
      <c r="G1088" s="27">
        <f t="shared" si="17"/>
        <v>658939.780000001</v>
      </c>
      <c r="H1088" s="27"/>
    </row>
  </sheetData>
  <mergeCells count="3">
    <mergeCell ref="A1:H1"/>
    <mergeCell ref="A2:H2"/>
    <mergeCell ref="A1088:B108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3"/>
  <sheetViews>
    <sheetView topLeftCell="A926" workbookViewId="0">
      <selection activeCell="C262" sqref="C262"/>
    </sheetView>
  </sheetViews>
  <sheetFormatPr defaultColWidth="9" defaultRowHeight="24" customHeight="1" outlineLevelCol="7"/>
  <cols>
    <col min="1" max="1" width="6.5" style="76" customWidth="1"/>
    <col min="2" max="2" width="16.125" style="76" customWidth="1"/>
    <col min="3" max="3" width="25.5" style="76" customWidth="1"/>
    <col min="4" max="4" width="14.5" style="78" customWidth="1"/>
    <col min="5" max="5" width="15" style="167" customWidth="1"/>
    <col min="6" max="6" width="16.875" style="78" customWidth="1"/>
    <col min="7" max="7" width="20.75" style="78" customWidth="1"/>
    <col min="8" max="8" width="15.375" style="76" customWidth="1"/>
    <col min="9" max="16384" width="9" style="76"/>
  </cols>
  <sheetData>
    <row r="1" ht="36" customHeight="1" spans="1:8">
      <c r="A1" s="168" t="s">
        <v>0</v>
      </c>
      <c r="B1" s="168"/>
      <c r="C1" s="168"/>
      <c r="D1" s="169"/>
      <c r="E1" s="170"/>
      <c r="F1" s="169"/>
      <c r="G1" s="169"/>
      <c r="H1" s="168"/>
    </row>
    <row r="2" s="77" customFormat="1" ht="72" customHeight="1" spans="1:8">
      <c r="A2" s="6" t="s">
        <v>4664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8" customHeight="1" spans="1:8">
      <c r="A4" s="36" t="s">
        <v>3</v>
      </c>
      <c r="B4" s="36" t="s">
        <v>4</v>
      </c>
      <c r="C4" s="36" t="s">
        <v>5</v>
      </c>
      <c r="D4" s="39" t="s">
        <v>6</v>
      </c>
      <c r="E4" s="36" t="s">
        <v>7</v>
      </c>
      <c r="F4" s="39" t="s">
        <v>8</v>
      </c>
      <c r="G4" s="39" t="s">
        <v>9</v>
      </c>
      <c r="H4" s="36" t="s">
        <v>10</v>
      </c>
    </row>
    <row r="5" customHeight="1" spans="1:8">
      <c r="A5" s="36">
        <v>1</v>
      </c>
      <c r="B5" s="27" t="s">
        <v>4665</v>
      </c>
      <c r="C5" s="21" t="s">
        <v>1903</v>
      </c>
      <c r="D5" s="46">
        <v>16.86</v>
      </c>
      <c r="E5" s="48">
        <v>16.86</v>
      </c>
      <c r="F5" s="46">
        <v>179.53</v>
      </c>
      <c r="G5" s="46">
        <v>3026.88</v>
      </c>
      <c r="H5" s="36" t="s">
        <v>4666</v>
      </c>
    </row>
    <row r="6" customHeight="1" spans="1:8">
      <c r="A6" s="36">
        <v>2</v>
      </c>
      <c r="B6" s="27" t="s">
        <v>4667</v>
      </c>
      <c r="C6" s="21" t="s">
        <v>1857</v>
      </c>
      <c r="D6" s="46">
        <v>8.9</v>
      </c>
      <c r="E6" s="48">
        <v>8.9</v>
      </c>
      <c r="F6" s="46">
        <v>179.53</v>
      </c>
      <c r="G6" s="46">
        <v>1597.82</v>
      </c>
      <c r="H6" s="36" t="s">
        <v>4666</v>
      </c>
    </row>
    <row r="7" customHeight="1" spans="1:8">
      <c r="A7" s="36">
        <v>3</v>
      </c>
      <c r="B7" s="27" t="s">
        <v>4668</v>
      </c>
      <c r="C7" s="21" t="s">
        <v>1935</v>
      </c>
      <c r="D7" s="46">
        <v>5.85</v>
      </c>
      <c r="E7" s="48">
        <v>5.85</v>
      </c>
      <c r="F7" s="46">
        <v>179.53</v>
      </c>
      <c r="G7" s="46">
        <v>1050.25</v>
      </c>
      <c r="H7" s="36" t="s">
        <v>4666</v>
      </c>
    </row>
    <row r="8" customHeight="1" spans="1:8">
      <c r="A8" s="36">
        <v>4</v>
      </c>
      <c r="B8" s="27" t="s">
        <v>4207</v>
      </c>
      <c r="C8" s="21" t="s">
        <v>2115</v>
      </c>
      <c r="D8" s="46">
        <v>4.07</v>
      </c>
      <c r="E8" s="48">
        <v>4.07</v>
      </c>
      <c r="F8" s="46">
        <v>179.53</v>
      </c>
      <c r="G8" s="46">
        <v>730.69</v>
      </c>
      <c r="H8" s="36" t="s">
        <v>4666</v>
      </c>
    </row>
    <row r="9" customHeight="1" spans="1:8">
      <c r="A9" s="36">
        <v>5</v>
      </c>
      <c r="B9" s="27" t="s">
        <v>4669</v>
      </c>
      <c r="C9" s="21" t="s">
        <v>1898</v>
      </c>
      <c r="D9" s="46">
        <v>9.01</v>
      </c>
      <c r="E9" s="48">
        <v>9.01</v>
      </c>
      <c r="F9" s="46">
        <v>179.53</v>
      </c>
      <c r="G9" s="46">
        <v>1617.57</v>
      </c>
      <c r="H9" s="36" t="s">
        <v>4666</v>
      </c>
    </row>
    <row r="10" customHeight="1" spans="1:8">
      <c r="A10" s="36">
        <v>6</v>
      </c>
      <c r="B10" s="27" t="s">
        <v>4670</v>
      </c>
      <c r="C10" s="21" t="s">
        <v>1933</v>
      </c>
      <c r="D10" s="144">
        <v>3.97</v>
      </c>
      <c r="E10" s="145">
        <v>3.97</v>
      </c>
      <c r="F10" s="46">
        <v>179.53</v>
      </c>
      <c r="G10" s="46">
        <v>712.73</v>
      </c>
      <c r="H10" s="36" t="s">
        <v>4666</v>
      </c>
    </row>
    <row r="11" customHeight="1" spans="1:8">
      <c r="A11" s="36">
        <v>7</v>
      </c>
      <c r="B11" s="27" t="s">
        <v>3910</v>
      </c>
      <c r="C11" s="21" t="s">
        <v>1903</v>
      </c>
      <c r="D11" s="46">
        <v>5.81</v>
      </c>
      <c r="E11" s="48">
        <v>5.81</v>
      </c>
      <c r="F11" s="46">
        <v>179.53</v>
      </c>
      <c r="G11" s="46">
        <v>1043.07</v>
      </c>
      <c r="H11" s="36" t="s">
        <v>4666</v>
      </c>
    </row>
    <row r="12" customHeight="1" spans="1:8">
      <c r="A12" s="36">
        <v>8</v>
      </c>
      <c r="B12" s="27" t="s">
        <v>4671</v>
      </c>
      <c r="C12" s="21" t="s">
        <v>1888</v>
      </c>
      <c r="D12" s="46">
        <v>3.47</v>
      </c>
      <c r="E12" s="48">
        <v>3.47</v>
      </c>
      <c r="F12" s="46">
        <v>179.53</v>
      </c>
      <c r="G12" s="46">
        <v>622.97</v>
      </c>
      <c r="H12" s="36" t="s">
        <v>4666</v>
      </c>
    </row>
    <row r="13" customHeight="1" spans="1:8">
      <c r="A13" s="36">
        <v>9</v>
      </c>
      <c r="B13" s="27" t="s">
        <v>2343</v>
      </c>
      <c r="C13" s="21" t="s">
        <v>1914</v>
      </c>
      <c r="D13" s="46">
        <v>4.15</v>
      </c>
      <c r="E13" s="48">
        <v>4.15</v>
      </c>
      <c r="F13" s="46">
        <v>179.53</v>
      </c>
      <c r="G13" s="46">
        <v>745.05</v>
      </c>
      <c r="H13" s="36" t="s">
        <v>4666</v>
      </c>
    </row>
    <row r="14" customHeight="1" spans="1:8">
      <c r="A14" s="36">
        <v>10</v>
      </c>
      <c r="B14" s="27" t="s">
        <v>3145</v>
      </c>
      <c r="C14" s="21" t="s">
        <v>1896</v>
      </c>
      <c r="D14" s="46">
        <v>3.42</v>
      </c>
      <c r="E14" s="48">
        <v>3.42</v>
      </c>
      <c r="F14" s="46">
        <v>179.53</v>
      </c>
      <c r="G14" s="46">
        <v>613.99</v>
      </c>
      <c r="H14" s="36" t="s">
        <v>4666</v>
      </c>
    </row>
    <row r="15" customHeight="1" spans="1:8">
      <c r="A15" s="36">
        <v>11</v>
      </c>
      <c r="B15" s="27" t="s">
        <v>4672</v>
      </c>
      <c r="C15" s="21" t="s">
        <v>2717</v>
      </c>
      <c r="D15" s="46">
        <v>2.86</v>
      </c>
      <c r="E15" s="48">
        <v>2.86</v>
      </c>
      <c r="F15" s="46">
        <v>179.53</v>
      </c>
      <c r="G15" s="46">
        <v>513.46</v>
      </c>
      <c r="H15" s="36" t="s">
        <v>4666</v>
      </c>
    </row>
    <row r="16" customHeight="1" spans="1:8">
      <c r="A16" s="36">
        <v>12</v>
      </c>
      <c r="B16" s="27" t="s">
        <v>4673</v>
      </c>
      <c r="C16" s="21" t="s">
        <v>1898</v>
      </c>
      <c r="D16" s="46">
        <v>5.66</v>
      </c>
      <c r="E16" s="48">
        <v>5.66</v>
      </c>
      <c r="F16" s="46">
        <v>179.53</v>
      </c>
      <c r="G16" s="46">
        <v>1016.14</v>
      </c>
      <c r="H16" s="36" t="s">
        <v>4666</v>
      </c>
    </row>
    <row r="17" customHeight="1" spans="1:8">
      <c r="A17" s="36">
        <v>13</v>
      </c>
      <c r="B17" s="27" t="s">
        <v>673</v>
      </c>
      <c r="C17" s="21" t="s">
        <v>1929</v>
      </c>
      <c r="D17" s="46">
        <v>3.19</v>
      </c>
      <c r="E17" s="48">
        <v>3.19</v>
      </c>
      <c r="F17" s="46">
        <v>179.53</v>
      </c>
      <c r="G17" s="46">
        <v>572.7</v>
      </c>
      <c r="H17" s="36" t="s">
        <v>4666</v>
      </c>
    </row>
    <row r="18" customHeight="1" spans="1:8">
      <c r="A18" s="36">
        <v>14</v>
      </c>
      <c r="B18" s="27" t="s">
        <v>4674</v>
      </c>
      <c r="C18" s="21" t="s">
        <v>2042</v>
      </c>
      <c r="D18" s="46">
        <v>5.53</v>
      </c>
      <c r="E18" s="48">
        <v>5.53</v>
      </c>
      <c r="F18" s="46">
        <v>179.53</v>
      </c>
      <c r="G18" s="46">
        <v>992.8</v>
      </c>
      <c r="H18" s="36" t="s">
        <v>4666</v>
      </c>
    </row>
    <row r="19" customHeight="1" spans="1:8">
      <c r="A19" s="36">
        <v>15</v>
      </c>
      <c r="B19" s="27" t="s">
        <v>4675</v>
      </c>
      <c r="C19" s="21" t="s">
        <v>1935</v>
      </c>
      <c r="D19" s="46">
        <v>2.01</v>
      </c>
      <c r="E19" s="48">
        <v>2.01</v>
      </c>
      <c r="F19" s="46">
        <v>179.53</v>
      </c>
      <c r="G19" s="46">
        <v>360.86</v>
      </c>
      <c r="H19" s="36" t="s">
        <v>4666</v>
      </c>
    </row>
    <row r="20" customHeight="1" spans="1:8">
      <c r="A20" s="36">
        <v>16</v>
      </c>
      <c r="B20" s="27" t="s">
        <v>4062</v>
      </c>
      <c r="C20" s="21" t="s">
        <v>1872</v>
      </c>
      <c r="D20" s="46">
        <v>12.08</v>
      </c>
      <c r="E20" s="48">
        <v>12.08</v>
      </c>
      <c r="F20" s="46">
        <v>179.53</v>
      </c>
      <c r="G20" s="46">
        <v>2168.72</v>
      </c>
      <c r="H20" s="36" t="s">
        <v>4666</v>
      </c>
    </row>
    <row r="21" customHeight="1" spans="1:8">
      <c r="A21" s="36">
        <v>17</v>
      </c>
      <c r="B21" s="27" t="s">
        <v>4676</v>
      </c>
      <c r="C21" s="21" t="s">
        <v>1864</v>
      </c>
      <c r="D21" s="46">
        <v>7.59</v>
      </c>
      <c r="E21" s="48">
        <v>7.59</v>
      </c>
      <c r="F21" s="46">
        <v>179.53</v>
      </c>
      <c r="G21" s="46">
        <v>1362.63</v>
      </c>
      <c r="H21" s="36" t="s">
        <v>4666</v>
      </c>
    </row>
    <row r="22" customHeight="1" spans="1:8">
      <c r="A22" s="36">
        <v>18</v>
      </c>
      <c r="B22" s="27" t="s">
        <v>4677</v>
      </c>
      <c r="C22" s="21" t="s">
        <v>2051</v>
      </c>
      <c r="D22" s="46">
        <v>5.56</v>
      </c>
      <c r="E22" s="48">
        <v>5.56</v>
      </c>
      <c r="F22" s="46">
        <v>179.53</v>
      </c>
      <c r="G22" s="46">
        <v>998.19</v>
      </c>
      <c r="H22" s="36" t="s">
        <v>4666</v>
      </c>
    </row>
    <row r="23" customHeight="1" spans="1:8">
      <c r="A23" s="36">
        <v>19</v>
      </c>
      <c r="B23" s="27" t="s">
        <v>4678</v>
      </c>
      <c r="C23" s="21" t="s">
        <v>1968</v>
      </c>
      <c r="D23" s="46">
        <v>2.85</v>
      </c>
      <c r="E23" s="48">
        <v>2.85</v>
      </c>
      <c r="F23" s="46">
        <v>179.53</v>
      </c>
      <c r="G23" s="46">
        <v>511.66</v>
      </c>
      <c r="H23" s="36" t="s">
        <v>4666</v>
      </c>
    </row>
    <row r="24" customHeight="1" spans="1:8">
      <c r="A24" s="36">
        <v>20</v>
      </c>
      <c r="B24" s="27" t="s">
        <v>4679</v>
      </c>
      <c r="C24" s="21" t="s">
        <v>1883</v>
      </c>
      <c r="D24" s="46">
        <v>2.24</v>
      </c>
      <c r="E24" s="48">
        <v>2.24</v>
      </c>
      <c r="F24" s="46">
        <v>179.53</v>
      </c>
      <c r="G24" s="46">
        <v>402.15</v>
      </c>
      <c r="H24" s="36" t="s">
        <v>4666</v>
      </c>
    </row>
    <row r="25" customHeight="1" spans="1:8">
      <c r="A25" s="36">
        <v>21</v>
      </c>
      <c r="B25" s="27" t="s">
        <v>4680</v>
      </c>
      <c r="C25" s="21" t="s">
        <v>1870</v>
      </c>
      <c r="D25" s="46">
        <v>11.73</v>
      </c>
      <c r="E25" s="48">
        <v>11.73</v>
      </c>
      <c r="F25" s="46">
        <v>179.53</v>
      </c>
      <c r="G25" s="46">
        <v>2105.89</v>
      </c>
      <c r="H25" s="36" t="s">
        <v>4666</v>
      </c>
    </row>
    <row r="26" customHeight="1" spans="1:8">
      <c r="A26" s="36">
        <v>22</v>
      </c>
      <c r="B26" s="27" t="s">
        <v>4681</v>
      </c>
      <c r="C26" s="21" t="s">
        <v>1883</v>
      </c>
      <c r="D26" s="46">
        <v>8.31</v>
      </c>
      <c r="E26" s="48">
        <v>8.31</v>
      </c>
      <c r="F26" s="46">
        <v>179.53</v>
      </c>
      <c r="G26" s="46">
        <v>1491.89</v>
      </c>
      <c r="H26" s="36" t="s">
        <v>4666</v>
      </c>
    </row>
    <row r="27" customHeight="1" spans="1:8">
      <c r="A27" s="36">
        <v>23</v>
      </c>
      <c r="B27" s="27" t="s">
        <v>4682</v>
      </c>
      <c r="C27" s="21" t="s">
        <v>1982</v>
      </c>
      <c r="D27" s="46">
        <v>2.69</v>
      </c>
      <c r="E27" s="48">
        <v>2.69</v>
      </c>
      <c r="F27" s="46">
        <v>179.53</v>
      </c>
      <c r="G27" s="46">
        <v>482.94</v>
      </c>
      <c r="H27" s="36" t="s">
        <v>4666</v>
      </c>
    </row>
    <row r="28" customHeight="1" spans="1:8">
      <c r="A28" s="36">
        <v>24</v>
      </c>
      <c r="B28" s="27" t="s">
        <v>4683</v>
      </c>
      <c r="C28" s="21" t="s">
        <v>1866</v>
      </c>
      <c r="D28" s="46">
        <v>1.92</v>
      </c>
      <c r="E28" s="48">
        <v>1.92</v>
      </c>
      <c r="F28" s="46">
        <v>179.53</v>
      </c>
      <c r="G28" s="46">
        <v>344.7</v>
      </c>
      <c r="H28" s="36" t="s">
        <v>4666</v>
      </c>
    </row>
    <row r="29" customHeight="1" spans="1:8">
      <c r="A29" s="36">
        <v>25</v>
      </c>
      <c r="B29" s="27" t="s">
        <v>4223</v>
      </c>
      <c r="C29" s="21" t="s">
        <v>1903</v>
      </c>
      <c r="D29" s="46">
        <v>4.25</v>
      </c>
      <c r="E29" s="48">
        <v>4.25</v>
      </c>
      <c r="F29" s="46">
        <v>179.53</v>
      </c>
      <c r="G29" s="46">
        <v>763</v>
      </c>
      <c r="H29" s="36" t="s">
        <v>4666</v>
      </c>
    </row>
    <row r="30" s="76" customFormat="1" customHeight="1" spans="1:8">
      <c r="A30" s="36">
        <v>26</v>
      </c>
      <c r="B30" s="27" t="s">
        <v>4684</v>
      </c>
      <c r="C30" s="21" t="s">
        <v>1898</v>
      </c>
      <c r="D30" s="46">
        <v>1.21</v>
      </c>
      <c r="E30" s="48">
        <v>1.21</v>
      </c>
      <c r="F30" s="46">
        <v>179.53</v>
      </c>
      <c r="G30" s="46">
        <v>217.23</v>
      </c>
      <c r="H30" s="36" t="s">
        <v>4666</v>
      </c>
    </row>
    <row r="31" customHeight="1" spans="1:8">
      <c r="A31" s="36">
        <v>27</v>
      </c>
      <c r="B31" s="27" t="s">
        <v>4685</v>
      </c>
      <c r="C31" s="21" t="s">
        <v>1933</v>
      </c>
      <c r="D31" s="46">
        <v>9.59</v>
      </c>
      <c r="E31" s="48">
        <v>9.59</v>
      </c>
      <c r="F31" s="46">
        <v>179.53</v>
      </c>
      <c r="G31" s="46">
        <v>1721.69</v>
      </c>
      <c r="H31" s="36" t="s">
        <v>4666</v>
      </c>
    </row>
    <row r="32" customHeight="1" spans="1:8">
      <c r="A32" s="36">
        <v>28</v>
      </c>
      <c r="B32" s="27" t="s">
        <v>4686</v>
      </c>
      <c r="C32" s="21" t="s">
        <v>1935</v>
      </c>
      <c r="D32" s="46">
        <v>9.95</v>
      </c>
      <c r="E32" s="48">
        <v>9.95</v>
      </c>
      <c r="F32" s="46">
        <v>179.53</v>
      </c>
      <c r="G32" s="46">
        <v>1786.32</v>
      </c>
      <c r="H32" s="36" t="s">
        <v>4666</v>
      </c>
    </row>
    <row r="33" customHeight="1" spans="1:8">
      <c r="A33" s="36">
        <v>29</v>
      </c>
      <c r="B33" s="27" t="s">
        <v>4003</v>
      </c>
      <c r="C33" s="21" t="s">
        <v>1874</v>
      </c>
      <c r="D33" s="46">
        <v>9.5</v>
      </c>
      <c r="E33" s="48">
        <v>9.5</v>
      </c>
      <c r="F33" s="46">
        <v>179.53</v>
      </c>
      <c r="G33" s="46">
        <v>1705.54</v>
      </c>
      <c r="H33" s="36" t="s">
        <v>4666</v>
      </c>
    </row>
    <row r="34" customHeight="1" spans="1:8">
      <c r="A34" s="36">
        <v>30</v>
      </c>
      <c r="B34" s="27" t="s">
        <v>4687</v>
      </c>
      <c r="C34" s="21" t="s">
        <v>1860</v>
      </c>
      <c r="D34" s="46">
        <v>2.14</v>
      </c>
      <c r="E34" s="48">
        <v>2.14</v>
      </c>
      <c r="F34" s="46">
        <v>179.53</v>
      </c>
      <c r="G34" s="46">
        <v>384.19</v>
      </c>
      <c r="H34" s="36" t="s">
        <v>4666</v>
      </c>
    </row>
    <row r="35" customHeight="1" spans="1:8">
      <c r="A35" s="36">
        <v>31</v>
      </c>
      <c r="B35" s="27" t="s">
        <v>4688</v>
      </c>
      <c r="C35" s="21" t="s">
        <v>1922</v>
      </c>
      <c r="D35" s="46">
        <v>3.13</v>
      </c>
      <c r="E35" s="48">
        <v>3.13</v>
      </c>
      <c r="F35" s="46">
        <v>179.53</v>
      </c>
      <c r="G35" s="46">
        <v>561.93</v>
      </c>
      <c r="H35" s="36" t="s">
        <v>4666</v>
      </c>
    </row>
    <row r="36" customHeight="1" spans="1:8">
      <c r="A36" s="36">
        <v>32</v>
      </c>
      <c r="B36" s="27" t="s">
        <v>4689</v>
      </c>
      <c r="C36" s="21" t="s">
        <v>2087</v>
      </c>
      <c r="D36" s="46">
        <v>2.42</v>
      </c>
      <c r="E36" s="48">
        <v>2.42</v>
      </c>
      <c r="F36" s="46">
        <v>179.53</v>
      </c>
      <c r="G36" s="46">
        <v>434.46</v>
      </c>
      <c r="H36" s="36" t="s">
        <v>4666</v>
      </c>
    </row>
    <row r="37" customHeight="1" spans="1:8">
      <c r="A37" s="36">
        <v>33</v>
      </c>
      <c r="B37" s="27" t="s">
        <v>4690</v>
      </c>
      <c r="C37" s="21" t="s">
        <v>1935</v>
      </c>
      <c r="D37" s="46">
        <v>4.48</v>
      </c>
      <c r="E37" s="48">
        <v>4.48</v>
      </c>
      <c r="F37" s="46">
        <v>179.53</v>
      </c>
      <c r="G37" s="46">
        <v>804.29</v>
      </c>
      <c r="H37" s="36" t="s">
        <v>4666</v>
      </c>
    </row>
    <row r="38" customHeight="1" spans="1:8">
      <c r="A38" s="36">
        <v>34</v>
      </c>
      <c r="B38" s="27" t="s">
        <v>4691</v>
      </c>
      <c r="C38" s="21" t="s">
        <v>1866</v>
      </c>
      <c r="D38" s="46">
        <v>2.82</v>
      </c>
      <c r="E38" s="48">
        <v>2.82</v>
      </c>
      <c r="F38" s="46">
        <v>179.53</v>
      </c>
      <c r="G38" s="46">
        <v>506.27</v>
      </c>
      <c r="H38" s="36" t="s">
        <v>4666</v>
      </c>
    </row>
    <row r="39" customHeight="1" spans="1:8">
      <c r="A39" s="36">
        <v>35</v>
      </c>
      <c r="B39" s="27" t="s">
        <v>4692</v>
      </c>
      <c r="C39" s="21" t="s">
        <v>1903</v>
      </c>
      <c r="D39" s="46">
        <v>2.63</v>
      </c>
      <c r="E39" s="48">
        <v>2.63</v>
      </c>
      <c r="F39" s="46">
        <v>179.53</v>
      </c>
      <c r="G39" s="46">
        <v>472.16</v>
      </c>
      <c r="H39" s="36" t="s">
        <v>4693</v>
      </c>
    </row>
    <row r="40" customHeight="1" spans="1:8">
      <c r="A40" s="36">
        <v>36</v>
      </c>
      <c r="B40" s="27" t="s">
        <v>4694</v>
      </c>
      <c r="C40" s="21" t="s">
        <v>1880</v>
      </c>
      <c r="D40" s="46">
        <v>7.85</v>
      </c>
      <c r="E40" s="48">
        <v>7.85</v>
      </c>
      <c r="F40" s="46">
        <v>179.53</v>
      </c>
      <c r="G40" s="46">
        <v>1409.31</v>
      </c>
      <c r="H40" s="36" t="s">
        <v>4693</v>
      </c>
    </row>
    <row r="41" customHeight="1" spans="1:8">
      <c r="A41" s="36">
        <v>37</v>
      </c>
      <c r="B41" s="27" t="s">
        <v>4695</v>
      </c>
      <c r="C41" s="21" t="s">
        <v>1868</v>
      </c>
      <c r="D41" s="46">
        <v>4.23</v>
      </c>
      <c r="E41" s="48">
        <v>4.23</v>
      </c>
      <c r="F41" s="46">
        <v>179.53</v>
      </c>
      <c r="G41" s="46">
        <v>759.41</v>
      </c>
      <c r="H41" s="36" t="s">
        <v>4693</v>
      </c>
    </row>
    <row r="42" customHeight="1" spans="1:8">
      <c r="A42" s="36">
        <v>38</v>
      </c>
      <c r="B42" s="27" t="s">
        <v>4696</v>
      </c>
      <c r="C42" s="21" t="s">
        <v>1888</v>
      </c>
      <c r="D42" s="46">
        <v>6.69</v>
      </c>
      <c r="E42" s="48">
        <v>6.69</v>
      </c>
      <c r="F42" s="46">
        <v>179.53</v>
      </c>
      <c r="G42" s="46">
        <v>1201.06</v>
      </c>
      <c r="H42" s="36" t="s">
        <v>4693</v>
      </c>
    </row>
    <row r="43" customHeight="1" spans="1:8">
      <c r="A43" s="36">
        <v>39</v>
      </c>
      <c r="B43" s="27" t="s">
        <v>4697</v>
      </c>
      <c r="C43" s="21" t="s">
        <v>2258</v>
      </c>
      <c r="D43" s="46">
        <v>1.92</v>
      </c>
      <c r="E43" s="48">
        <v>1.92</v>
      </c>
      <c r="F43" s="46">
        <v>179.53</v>
      </c>
      <c r="G43" s="46">
        <v>344.7</v>
      </c>
      <c r="H43" s="36" t="s">
        <v>4693</v>
      </c>
    </row>
    <row r="44" customHeight="1" spans="1:8">
      <c r="A44" s="36">
        <v>40</v>
      </c>
      <c r="B44" s="27" t="s">
        <v>4698</v>
      </c>
      <c r="C44" s="21" t="s">
        <v>1986</v>
      </c>
      <c r="D44" s="46">
        <v>5.87</v>
      </c>
      <c r="E44" s="48">
        <v>5.87</v>
      </c>
      <c r="F44" s="46">
        <v>179.53</v>
      </c>
      <c r="G44" s="46">
        <v>1053.84</v>
      </c>
      <c r="H44" s="36" t="s">
        <v>4693</v>
      </c>
    </row>
    <row r="45" customHeight="1" spans="1:8">
      <c r="A45" s="36">
        <v>41</v>
      </c>
      <c r="B45" s="27" t="s">
        <v>4699</v>
      </c>
      <c r="C45" s="21" t="s">
        <v>1894</v>
      </c>
      <c r="D45" s="46">
        <v>0.83</v>
      </c>
      <c r="E45" s="48">
        <v>0.83</v>
      </c>
      <c r="F45" s="46">
        <v>179.53</v>
      </c>
      <c r="G45" s="46">
        <v>149.01</v>
      </c>
      <c r="H45" s="36" t="s">
        <v>4693</v>
      </c>
    </row>
    <row r="46" customHeight="1" spans="1:8">
      <c r="A46" s="36">
        <v>42</v>
      </c>
      <c r="B46" s="27" t="s">
        <v>4700</v>
      </c>
      <c r="C46" s="21" t="s">
        <v>2117</v>
      </c>
      <c r="D46" s="46">
        <v>8.93</v>
      </c>
      <c r="E46" s="48">
        <v>8.93</v>
      </c>
      <c r="F46" s="46">
        <v>179.53</v>
      </c>
      <c r="G46" s="46">
        <v>1603.2</v>
      </c>
      <c r="H46" s="36" t="s">
        <v>4693</v>
      </c>
    </row>
    <row r="47" customHeight="1" spans="1:8">
      <c r="A47" s="36">
        <v>43</v>
      </c>
      <c r="B47" s="27" t="s">
        <v>4701</v>
      </c>
      <c r="C47" s="21" t="s">
        <v>1888</v>
      </c>
      <c r="D47" s="46">
        <v>7.29</v>
      </c>
      <c r="E47" s="48">
        <v>7.29</v>
      </c>
      <c r="F47" s="46">
        <v>179.53</v>
      </c>
      <c r="G47" s="46">
        <v>1308.77</v>
      </c>
      <c r="H47" s="36" t="s">
        <v>4693</v>
      </c>
    </row>
    <row r="48" s="76" customFormat="1" customHeight="1" spans="1:8">
      <c r="A48" s="36">
        <v>44</v>
      </c>
      <c r="B48" s="27" t="s">
        <v>4702</v>
      </c>
      <c r="C48" s="21" t="s">
        <v>1962</v>
      </c>
      <c r="D48" s="46">
        <v>7.08</v>
      </c>
      <c r="E48" s="48">
        <v>7.08</v>
      </c>
      <c r="F48" s="46">
        <v>179.53</v>
      </c>
      <c r="G48" s="46">
        <v>1271.07</v>
      </c>
      <c r="H48" s="36" t="s">
        <v>4693</v>
      </c>
    </row>
    <row r="49" s="76" customFormat="1" customHeight="1" spans="1:8">
      <c r="A49" s="36">
        <v>45</v>
      </c>
      <c r="B49" s="27" t="s">
        <v>4703</v>
      </c>
      <c r="C49" s="21" t="s">
        <v>1914</v>
      </c>
      <c r="D49" s="46">
        <v>3.65</v>
      </c>
      <c r="E49" s="48">
        <v>3.65</v>
      </c>
      <c r="F49" s="46">
        <v>179.53</v>
      </c>
      <c r="G49" s="46">
        <v>655.28</v>
      </c>
      <c r="H49" s="36" t="s">
        <v>4693</v>
      </c>
    </row>
    <row r="50" s="76" customFormat="1" customHeight="1" spans="1:8">
      <c r="A50" s="36">
        <v>46</v>
      </c>
      <c r="B50" s="27" t="s">
        <v>4704</v>
      </c>
      <c r="C50" s="21" t="s">
        <v>1857</v>
      </c>
      <c r="D50" s="46">
        <v>4.76</v>
      </c>
      <c r="E50" s="48">
        <v>4.76</v>
      </c>
      <c r="F50" s="46">
        <v>179.53</v>
      </c>
      <c r="G50" s="46">
        <v>854.56</v>
      </c>
      <c r="H50" s="36" t="s">
        <v>4693</v>
      </c>
    </row>
    <row r="51" s="76" customFormat="1" customHeight="1" spans="1:8">
      <c r="A51" s="36">
        <v>47</v>
      </c>
      <c r="B51" s="27" t="s">
        <v>4705</v>
      </c>
      <c r="C51" s="21" t="s">
        <v>1968</v>
      </c>
      <c r="D51" s="46">
        <v>6.76</v>
      </c>
      <c r="E51" s="48">
        <v>6.76</v>
      </c>
      <c r="F51" s="46">
        <v>179.53</v>
      </c>
      <c r="G51" s="46">
        <v>1213.62</v>
      </c>
      <c r="H51" s="36" t="s">
        <v>4693</v>
      </c>
    </row>
    <row r="52" s="76" customFormat="1" customHeight="1" spans="1:8">
      <c r="A52" s="36">
        <v>48</v>
      </c>
      <c r="B52" s="27" t="s">
        <v>4706</v>
      </c>
      <c r="C52" s="21" t="s">
        <v>1894</v>
      </c>
      <c r="D52" s="46">
        <v>8.11</v>
      </c>
      <c r="E52" s="48">
        <v>8.11</v>
      </c>
      <c r="F52" s="46">
        <v>179.53</v>
      </c>
      <c r="G52" s="46">
        <v>1455.99</v>
      </c>
      <c r="H52" s="36" t="s">
        <v>4693</v>
      </c>
    </row>
    <row r="53" s="76" customFormat="1" customHeight="1" spans="1:8">
      <c r="A53" s="36">
        <v>49</v>
      </c>
      <c r="B53" s="27" t="s">
        <v>4707</v>
      </c>
      <c r="C53" s="21" t="s">
        <v>1986</v>
      </c>
      <c r="D53" s="46">
        <v>3.08</v>
      </c>
      <c r="E53" s="48">
        <v>3.08</v>
      </c>
      <c r="F53" s="46">
        <v>179.53</v>
      </c>
      <c r="G53" s="46">
        <v>552.95</v>
      </c>
      <c r="H53" s="36" t="s">
        <v>4693</v>
      </c>
    </row>
    <row r="54" s="76" customFormat="1" customHeight="1" spans="1:8">
      <c r="A54" s="36">
        <v>50</v>
      </c>
      <c r="B54" s="27" t="s">
        <v>4708</v>
      </c>
      <c r="C54" s="21" t="s">
        <v>2312</v>
      </c>
      <c r="D54" s="46">
        <v>5.79</v>
      </c>
      <c r="E54" s="48">
        <v>5.79</v>
      </c>
      <c r="F54" s="46">
        <v>179.53</v>
      </c>
      <c r="G54" s="46">
        <v>1039.48</v>
      </c>
      <c r="H54" s="36" t="s">
        <v>4693</v>
      </c>
    </row>
    <row r="55" s="76" customFormat="1" customHeight="1" spans="1:8">
      <c r="A55" s="36">
        <v>51</v>
      </c>
      <c r="B55" s="27" t="s">
        <v>4709</v>
      </c>
      <c r="C55" s="21" t="s">
        <v>1914</v>
      </c>
      <c r="D55" s="46">
        <v>5.89</v>
      </c>
      <c r="E55" s="48">
        <v>5.89</v>
      </c>
      <c r="F55" s="46">
        <v>179.53</v>
      </c>
      <c r="G55" s="46">
        <v>1057.43</v>
      </c>
      <c r="H55" s="36" t="s">
        <v>4693</v>
      </c>
    </row>
    <row r="56" s="76" customFormat="1" customHeight="1" spans="1:8">
      <c r="A56" s="36">
        <v>52</v>
      </c>
      <c r="B56" s="27" t="s">
        <v>3896</v>
      </c>
      <c r="C56" s="21" t="s">
        <v>1929</v>
      </c>
      <c r="D56" s="46">
        <v>4.09</v>
      </c>
      <c r="E56" s="48">
        <v>4.09</v>
      </c>
      <c r="F56" s="46">
        <v>179.53</v>
      </c>
      <c r="G56" s="46">
        <v>734.28</v>
      </c>
      <c r="H56" s="36" t="s">
        <v>4693</v>
      </c>
    </row>
    <row r="57" s="76" customFormat="1" customHeight="1" spans="1:8">
      <c r="A57" s="36">
        <v>53</v>
      </c>
      <c r="B57" s="27" t="s">
        <v>4710</v>
      </c>
      <c r="C57" s="21" t="s">
        <v>1903</v>
      </c>
      <c r="D57" s="46">
        <v>1.33</v>
      </c>
      <c r="E57" s="48">
        <v>1.33</v>
      </c>
      <c r="F57" s="46">
        <v>179.53</v>
      </c>
      <c r="G57" s="46">
        <v>238.77</v>
      </c>
      <c r="H57" s="36" t="s">
        <v>4693</v>
      </c>
    </row>
    <row r="58" s="76" customFormat="1" customHeight="1" spans="1:8">
      <c r="A58" s="36">
        <v>54</v>
      </c>
      <c r="B58" s="20" t="s">
        <v>4711</v>
      </c>
      <c r="C58" s="20" t="s">
        <v>1922</v>
      </c>
      <c r="D58" s="46">
        <v>5.8</v>
      </c>
      <c r="E58" s="48">
        <v>5.8</v>
      </c>
      <c r="F58" s="46">
        <v>179.53</v>
      </c>
      <c r="G58" s="46">
        <v>1041.27</v>
      </c>
      <c r="H58" s="36" t="s">
        <v>4693</v>
      </c>
    </row>
    <row r="59" s="76" customFormat="1" customHeight="1" spans="1:8">
      <c r="A59" s="36">
        <v>55</v>
      </c>
      <c r="B59" s="27" t="s">
        <v>4341</v>
      </c>
      <c r="C59" s="21" t="s">
        <v>1888</v>
      </c>
      <c r="D59" s="46">
        <v>6.22</v>
      </c>
      <c r="E59" s="48">
        <v>6.22</v>
      </c>
      <c r="F59" s="46">
        <v>179.53</v>
      </c>
      <c r="G59" s="46">
        <v>1116.68</v>
      </c>
      <c r="H59" s="36" t="s">
        <v>4693</v>
      </c>
    </row>
    <row r="60" s="76" customFormat="1" customHeight="1" spans="1:8">
      <c r="A60" s="36">
        <v>56</v>
      </c>
      <c r="B60" s="27" t="s">
        <v>4712</v>
      </c>
      <c r="C60" s="21" t="s">
        <v>1945</v>
      </c>
      <c r="D60" s="46">
        <v>2.83</v>
      </c>
      <c r="E60" s="48">
        <v>2.83</v>
      </c>
      <c r="F60" s="46">
        <v>179.53</v>
      </c>
      <c r="G60" s="46">
        <v>508.07</v>
      </c>
      <c r="H60" s="36" t="s">
        <v>4693</v>
      </c>
    </row>
    <row r="61" s="76" customFormat="1" customHeight="1" spans="1:8">
      <c r="A61" s="36">
        <v>57</v>
      </c>
      <c r="B61" s="27" t="s">
        <v>4713</v>
      </c>
      <c r="C61" s="21" t="s">
        <v>1903</v>
      </c>
      <c r="D61" s="46">
        <v>5.87</v>
      </c>
      <c r="E61" s="48">
        <v>5.87</v>
      </c>
      <c r="F61" s="46">
        <v>179.53</v>
      </c>
      <c r="G61" s="46">
        <v>1053.84</v>
      </c>
      <c r="H61" s="36" t="s">
        <v>4693</v>
      </c>
    </row>
    <row r="62" s="76" customFormat="1" customHeight="1" spans="1:8">
      <c r="A62" s="36">
        <v>58</v>
      </c>
      <c r="B62" s="27" t="s">
        <v>4714</v>
      </c>
      <c r="C62" s="21" t="s">
        <v>1888</v>
      </c>
      <c r="D62" s="46">
        <v>7.58</v>
      </c>
      <c r="E62" s="48">
        <v>7.58</v>
      </c>
      <c r="F62" s="46">
        <v>179.53</v>
      </c>
      <c r="G62" s="46">
        <v>1360.84</v>
      </c>
      <c r="H62" s="36" t="s">
        <v>4693</v>
      </c>
    </row>
    <row r="63" s="76" customFormat="1" customHeight="1" spans="1:8">
      <c r="A63" s="36">
        <v>59</v>
      </c>
      <c r="B63" s="27" t="s">
        <v>4715</v>
      </c>
      <c r="C63" s="21" t="s">
        <v>1857</v>
      </c>
      <c r="D63" s="46">
        <v>4.23</v>
      </c>
      <c r="E63" s="48">
        <v>4.23</v>
      </c>
      <c r="F63" s="46">
        <v>179.53</v>
      </c>
      <c r="G63" s="46">
        <v>759.41</v>
      </c>
      <c r="H63" s="36" t="s">
        <v>4693</v>
      </c>
    </row>
    <row r="64" s="76" customFormat="1" customHeight="1" spans="1:8">
      <c r="A64" s="36">
        <v>60</v>
      </c>
      <c r="B64" s="27" t="s">
        <v>4716</v>
      </c>
      <c r="C64" s="21" t="s">
        <v>1898</v>
      </c>
      <c r="D64" s="46">
        <v>3.99</v>
      </c>
      <c r="E64" s="48">
        <v>3.99</v>
      </c>
      <c r="F64" s="46">
        <v>179.53</v>
      </c>
      <c r="G64" s="46">
        <v>716.32</v>
      </c>
      <c r="H64" s="36" t="s">
        <v>4693</v>
      </c>
    </row>
    <row r="65" s="76" customFormat="1" customHeight="1" spans="1:8">
      <c r="A65" s="36">
        <v>61</v>
      </c>
      <c r="B65" s="27" t="s">
        <v>3749</v>
      </c>
      <c r="C65" s="21" t="s">
        <v>2063</v>
      </c>
      <c r="D65" s="46">
        <v>4.6</v>
      </c>
      <c r="E65" s="48">
        <v>4.6</v>
      </c>
      <c r="F65" s="46">
        <v>179.53</v>
      </c>
      <c r="G65" s="46">
        <v>825.84</v>
      </c>
      <c r="H65" s="36" t="s">
        <v>4693</v>
      </c>
    </row>
    <row r="66" s="76" customFormat="1" customHeight="1" spans="1:8">
      <c r="A66" s="36">
        <v>62</v>
      </c>
      <c r="B66" s="27" t="s">
        <v>4717</v>
      </c>
      <c r="C66" s="21" t="s">
        <v>1922</v>
      </c>
      <c r="D66" s="46">
        <v>4.63</v>
      </c>
      <c r="E66" s="48">
        <v>4.63</v>
      </c>
      <c r="F66" s="46">
        <v>179.53</v>
      </c>
      <c r="G66" s="46">
        <v>831.22</v>
      </c>
      <c r="H66" s="36" t="s">
        <v>4693</v>
      </c>
    </row>
    <row r="67" s="76" customFormat="1" customHeight="1" spans="1:8">
      <c r="A67" s="36">
        <v>63</v>
      </c>
      <c r="B67" s="27" t="s">
        <v>4421</v>
      </c>
      <c r="C67" s="21" t="s">
        <v>1956</v>
      </c>
      <c r="D67" s="46">
        <v>1.03</v>
      </c>
      <c r="E67" s="48">
        <v>1.03</v>
      </c>
      <c r="F67" s="46">
        <v>179.53</v>
      </c>
      <c r="G67" s="46">
        <v>184.92</v>
      </c>
      <c r="H67" s="36" t="s">
        <v>4693</v>
      </c>
    </row>
    <row r="68" s="76" customFormat="1" customHeight="1" spans="1:8">
      <c r="A68" s="36">
        <v>64</v>
      </c>
      <c r="B68" s="27" t="s">
        <v>4718</v>
      </c>
      <c r="C68" s="21" t="s">
        <v>2264</v>
      </c>
      <c r="D68" s="46">
        <v>1.77</v>
      </c>
      <c r="E68" s="48">
        <v>1.77</v>
      </c>
      <c r="F68" s="46">
        <v>179.53</v>
      </c>
      <c r="G68" s="46">
        <v>317.77</v>
      </c>
      <c r="H68" s="36" t="s">
        <v>4693</v>
      </c>
    </row>
    <row r="69" s="76" customFormat="1" customHeight="1" spans="1:8">
      <c r="A69" s="36">
        <v>65</v>
      </c>
      <c r="B69" s="27" t="s">
        <v>4719</v>
      </c>
      <c r="C69" s="21" t="s">
        <v>1876</v>
      </c>
      <c r="D69" s="46">
        <v>7.87</v>
      </c>
      <c r="E69" s="48">
        <v>7.87</v>
      </c>
      <c r="F69" s="46">
        <v>179.53</v>
      </c>
      <c r="G69" s="46">
        <v>1412.9</v>
      </c>
      <c r="H69" s="36" t="s">
        <v>4693</v>
      </c>
    </row>
    <row r="70" s="76" customFormat="1" customHeight="1" spans="1:8">
      <c r="A70" s="36">
        <v>66</v>
      </c>
      <c r="B70" s="27" t="s">
        <v>4720</v>
      </c>
      <c r="C70" s="21" t="s">
        <v>1914</v>
      </c>
      <c r="D70" s="46">
        <v>5.19</v>
      </c>
      <c r="E70" s="48">
        <v>5.19</v>
      </c>
      <c r="F70" s="46">
        <v>179.53</v>
      </c>
      <c r="G70" s="46">
        <v>931.76</v>
      </c>
      <c r="H70" s="36" t="s">
        <v>4693</v>
      </c>
    </row>
    <row r="71" s="76" customFormat="1" customHeight="1" spans="1:8">
      <c r="A71" s="36">
        <v>67</v>
      </c>
      <c r="B71" s="27" t="s">
        <v>4721</v>
      </c>
      <c r="C71" s="21" t="s">
        <v>1929</v>
      </c>
      <c r="D71" s="46">
        <v>6.9</v>
      </c>
      <c r="E71" s="48">
        <v>6.9</v>
      </c>
      <c r="F71" s="46">
        <v>179.53</v>
      </c>
      <c r="G71" s="46">
        <v>1238.76</v>
      </c>
      <c r="H71" s="36" t="s">
        <v>4693</v>
      </c>
    </row>
    <row r="72" s="76" customFormat="1" customHeight="1" spans="1:8">
      <c r="A72" s="36">
        <v>68</v>
      </c>
      <c r="B72" s="27" t="s">
        <v>4722</v>
      </c>
      <c r="C72" s="21" t="s">
        <v>1914</v>
      </c>
      <c r="D72" s="46">
        <v>3.62</v>
      </c>
      <c r="E72" s="48">
        <v>3.62</v>
      </c>
      <c r="F72" s="46">
        <v>179.53</v>
      </c>
      <c r="G72" s="46">
        <v>649.9</v>
      </c>
      <c r="H72" s="36" t="s">
        <v>4693</v>
      </c>
    </row>
    <row r="73" s="76" customFormat="1" customHeight="1" spans="1:8">
      <c r="A73" s="36">
        <v>69</v>
      </c>
      <c r="B73" s="27" t="s">
        <v>3984</v>
      </c>
      <c r="C73" s="21" t="s">
        <v>2115</v>
      </c>
      <c r="D73" s="46">
        <v>1.07</v>
      </c>
      <c r="E73" s="48">
        <v>1.07</v>
      </c>
      <c r="F73" s="46">
        <v>179.53</v>
      </c>
      <c r="G73" s="46">
        <v>192.1</v>
      </c>
      <c r="H73" s="36" t="s">
        <v>4693</v>
      </c>
    </row>
    <row r="74" s="76" customFormat="1" customHeight="1" spans="1:8">
      <c r="A74" s="36">
        <v>70</v>
      </c>
      <c r="B74" s="27" t="s">
        <v>4723</v>
      </c>
      <c r="C74" s="21" t="s">
        <v>2007</v>
      </c>
      <c r="D74" s="46">
        <v>2.75</v>
      </c>
      <c r="E74" s="48">
        <v>2.75</v>
      </c>
      <c r="F74" s="46">
        <v>179.53</v>
      </c>
      <c r="G74" s="46">
        <v>493.71</v>
      </c>
      <c r="H74" s="36" t="s">
        <v>4693</v>
      </c>
    </row>
    <row r="75" s="76" customFormat="1" customHeight="1" spans="1:8">
      <c r="A75" s="36">
        <v>71</v>
      </c>
      <c r="B75" s="27" t="s">
        <v>4724</v>
      </c>
      <c r="C75" s="21" t="s">
        <v>1894</v>
      </c>
      <c r="D75" s="46">
        <v>2.68</v>
      </c>
      <c r="E75" s="48">
        <v>2.68</v>
      </c>
      <c r="F75" s="46">
        <v>179.53</v>
      </c>
      <c r="G75" s="46">
        <v>481.14</v>
      </c>
      <c r="H75" s="36" t="s">
        <v>4693</v>
      </c>
    </row>
    <row r="76" s="76" customFormat="1" customHeight="1" spans="1:8">
      <c r="A76" s="36">
        <v>72</v>
      </c>
      <c r="B76" s="27" t="s">
        <v>4725</v>
      </c>
      <c r="C76" s="21" t="s">
        <v>1894</v>
      </c>
      <c r="D76" s="46">
        <v>5.3</v>
      </c>
      <c r="E76" s="48">
        <v>5.3</v>
      </c>
      <c r="F76" s="46">
        <v>179.53</v>
      </c>
      <c r="G76" s="46">
        <v>951.51</v>
      </c>
      <c r="H76" s="36" t="s">
        <v>4693</v>
      </c>
    </row>
    <row r="77" s="76" customFormat="1" customHeight="1" spans="1:8">
      <c r="A77" s="36">
        <v>73</v>
      </c>
      <c r="B77" s="27" t="s">
        <v>3332</v>
      </c>
      <c r="C77" s="21" t="s">
        <v>1945</v>
      </c>
      <c r="D77" s="46">
        <v>5.38</v>
      </c>
      <c r="E77" s="48">
        <v>5.38</v>
      </c>
      <c r="F77" s="46">
        <v>179.53</v>
      </c>
      <c r="G77" s="46">
        <v>965.87</v>
      </c>
      <c r="H77" s="36" t="s">
        <v>4693</v>
      </c>
    </row>
    <row r="78" s="76" customFormat="1" customHeight="1" spans="1:8">
      <c r="A78" s="36">
        <v>74</v>
      </c>
      <c r="B78" s="27" t="s">
        <v>4726</v>
      </c>
      <c r="C78" s="21" t="s">
        <v>1968</v>
      </c>
      <c r="D78" s="46">
        <v>0.74</v>
      </c>
      <c r="E78" s="48">
        <v>0.74</v>
      </c>
      <c r="F78" s="46">
        <v>179.53</v>
      </c>
      <c r="G78" s="46">
        <v>132.85</v>
      </c>
      <c r="H78" s="36" t="s">
        <v>4693</v>
      </c>
    </row>
    <row r="79" s="76" customFormat="1" customHeight="1" spans="1:8">
      <c r="A79" s="36">
        <v>75</v>
      </c>
      <c r="B79" s="27" t="s">
        <v>4727</v>
      </c>
      <c r="C79" s="21" t="s">
        <v>2258</v>
      </c>
      <c r="D79" s="46">
        <v>5.48</v>
      </c>
      <c r="E79" s="48">
        <v>5.48</v>
      </c>
      <c r="F79" s="46">
        <v>179.53</v>
      </c>
      <c r="G79" s="46">
        <v>983.82</v>
      </c>
      <c r="H79" s="36" t="s">
        <v>4693</v>
      </c>
    </row>
    <row r="80" s="76" customFormat="1" customHeight="1" spans="1:8">
      <c r="A80" s="36">
        <v>76</v>
      </c>
      <c r="B80" s="27" t="s">
        <v>4728</v>
      </c>
      <c r="C80" s="21" t="s">
        <v>1886</v>
      </c>
      <c r="D80" s="46">
        <v>9.41</v>
      </c>
      <c r="E80" s="48">
        <v>9.41</v>
      </c>
      <c r="F80" s="46">
        <v>179.53</v>
      </c>
      <c r="G80" s="46">
        <v>1689.38</v>
      </c>
      <c r="H80" s="36" t="s">
        <v>4693</v>
      </c>
    </row>
    <row r="81" s="76" customFormat="1" customHeight="1" spans="1:8">
      <c r="A81" s="36">
        <v>77</v>
      </c>
      <c r="B81" s="27" t="s">
        <v>4729</v>
      </c>
      <c r="C81" s="21" t="s">
        <v>1857</v>
      </c>
      <c r="D81" s="46">
        <v>2.29</v>
      </c>
      <c r="E81" s="48">
        <v>2.29</v>
      </c>
      <c r="F81" s="46">
        <v>179.53</v>
      </c>
      <c r="G81" s="46">
        <v>411.12</v>
      </c>
      <c r="H81" s="36" t="s">
        <v>4693</v>
      </c>
    </row>
    <row r="82" s="76" customFormat="1" customHeight="1" spans="1:8">
      <c r="A82" s="36">
        <v>78</v>
      </c>
      <c r="B82" s="27" t="s">
        <v>4730</v>
      </c>
      <c r="C82" s="21" t="s">
        <v>1945</v>
      </c>
      <c r="D82" s="171">
        <v>3.08</v>
      </c>
      <c r="E82" s="55">
        <v>3.08</v>
      </c>
      <c r="F82" s="46">
        <v>179.53</v>
      </c>
      <c r="G82" s="46">
        <v>552.95</v>
      </c>
      <c r="H82" s="36" t="s">
        <v>4693</v>
      </c>
    </row>
    <row r="83" s="76" customFormat="1" customHeight="1" spans="1:8">
      <c r="A83" s="36">
        <v>79</v>
      </c>
      <c r="B83" s="27" t="s">
        <v>4731</v>
      </c>
      <c r="C83" s="21" t="s">
        <v>2044</v>
      </c>
      <c r="D83" s="171">
        <v>2.96</v>
      </c>
      <c r="E83" s="55">
        <v>2.96</v>
      </c>
      <c r="F83" s="46">
        <v>179.53</v>
      </c>
      <c r="G83" s="46">
        <v>531.41</v>
      </c>
      <c r="H83" s="36" t="s">
        <v>4693</v>
      </c>
    </row>
    <row r="84" s="76" customFormat="1" customHeight="1" spans="1:8">
      <c r="A84" s="36">
        <v>80</v>
      </c>
      <c r="B84" s="27" t="s">
        <v>4136</v>
      </c>
      <c r="C84" s="21" t="s">
        <v>1864</v>
      </c>
      <c r="D84" s="171">
        <v>7.27</v>
      </c>
      <c r="E84" s="55">
        <v>7.27</v>
      </c>
      <c r="F84" s="46">
        <v>179.53</v>
      </c>
      <c r="G84" s="46">
        <v>1305.18</v>
      </c>
      <c r="H84" s="36" t="s">
        <v>4693</v>
      </c>
    </row>
    <row r="85" s="76" customFormat="1" customHeight="1" spans="1:8">
      <c r="A85" s="36">
        <v>81</v>
      </c>
      <c r="B85" s="27" t="s">
        <v>4732</v>
      </c>
      <c r="C85" s="21" t="s">
        <v>1929</v>
      </c>
      <c r="D85" s="171">
        <v>1.17</v>
      </c>
      <c r="E85" s="55">
        <v>1.17</v>
      </c>
      <c r="F85" s="46">
        <v>179.53</v>
      </c>
      <c r="G85" s="46">
        <v>210.05</v>
      </c>
      <c r="H85" s="36" t="s">
        <v>4693</v>
      </c>
    </row>
    <row r="86" s="76" customFormat="1" customHeight="1" spans="1:8">
      <c r="A86" s="36">
        <v>82</v>
      </c>
      <c r="B86" s="27" t="s">
        <v>4733</v>
      </c>
      <c r="C86" s="21" t="s">
        <v>1929</v>
      </c>
      <c r="D86" s="171">
        <v>7.61</v>
      </c>
      <c r="E86" s="55">
        <v>7.61</v>
      </c>
      <c r="F86" s="46">
        <v>179.53</v>
      </c>
      <c r="G86" s="46">
        <v>1366.22</v>
      </c>
      <c r="H86" s="36" t="s">
        <v>4693</v>
      </c>
    </row>
    <row r="87" s="76" customFormat="1" customHeight="1" spans="1:8">
      <c r="A87" s="36">
        <v>83</v>
      </c>
      <c r="B87" s="27" t="s">
        <v>4734</v>
      </c>
      <c r="C87" s="21" t="s">
        <v>1968</v>
      </c>
      <c r="D87" s="171">
        <v>4.77</v>
      </c>
      <c r="E87" s="55">
        <v>4.77</v>
      </c>
      <c r="F87" s="46">
        <v>179.53</v>
      </c>
      <c r="G87" s="46">
        <v>856.36</v>
      </c>
      <c r="H87" s="36" t="s">
        <v>4693</v>
      </c>
    </row>
    <row r="88" s="76" customFormat="1" customHeight="1" spans="1:8">
      <c r="A88" s="36">
        <v>84</v>
      </c>
      <c r="B88" s="27" t="s">
        <v>4735</v>
      </c>
      <c r="C88" s="21" t="s">
        <v>1874</v>
      </c>
      <c r="D88" s="171">
        <v>4.99</v>
      </c>
      <c r="E88" s="55">
        <v>4.99</v>
      </c>
      <c r="F88" s="46">
        <v>179.53</v>
      </c>
      <c r="G88" s="46">
        <v>895.85</v>
      </c>
      <c r="H88" s="36" t="s">
        <v>4693</v>
      </c>
    </row>
    <row r="89" s="76" customFormat="1" customHeight="1" spans="1:8">
      <c r="A89" s="36">
        <v>85</v>
      </c>
      <c r="B89" s="27" t="s">
        <v>4736</v>
      </c>
      <c r="C89" s="21" t="s">
        <v>1986</v>
      </c>
      <c r="D89" s="171">
        <v>3.74</v>
      </c>
      <c r="E89" s="55">
        <v>3.74</v>
      </c>
      <c r="F89" s="46">
        <v>179.53</v>
      </c>
      <c r="G89" s="46">
        <v>671.44</v>
      </c>
      <c r="H89" s="36" t="s">
        <v>4693</v>
      </c>
    </row>
    <row r="90" s="76" customFormat="1" customHeight="1" spans="1:8">
      <c r="A90" s="36">
        <v>86</v>
      </c>
      <c r="B90" s="27" t="s">
        <v>4737</v>
      </c>
      <c r="C90" s="21" t="s">
        <v>2003</v>
      </c>
      <c r="D90" s="171">
        <v>4.08</v>
      </c>
      <c r="E90" s="55">
        <v>4.08</v>
      </c>
      <c r="F90" s="46">
        <v>179.53</v>
      </c>
      <c r="G90" s="46">
        <v>732.48</v>
      </c>
      <c r="H90" s="36" t="s">
        <v>4693</v>
      </c>
    </row>
    <row r="91" s="76" customFormat="1" customHeight="1" spans="1:8">
      <c r="A91" s="36">
        <v>87</v>
      </c>
      <c r="B91" s="27" t="s">
        <v>4738</v>
      </c>
      <c r="C91" s="21" t="s">
        <v>1860</v>
      </c>
      <c r="D91" s="171">
        <v>4.87</v>
      </c>
      <c r="E91" s="55">
        <v>4.87</v>
      </c>
      <c r="F91" s="46">
        <v>179.53</v>
      </c>
      <c r="G91" s="46">
        <v>874.31</v>
      </c>
      <c r="H91" s="36" t="s">
        <v>4693</v>
      </c>
    </row>
    <row r="92" s="76" customFormat="1" customHeight="1" spans="1:8">
      <c r="A92" s="36">
        <v>88</v>
      </c>
      <c r="B92" s="27" t="s">
        <v>4739</v>
      </c>
      <c r="C92" s="21" t="s">
        <v>3418</v>
      </c>
      <c r="D92" s="171">
        <v>3.44</v>
      </c>
      <c r="E92" s="55">
        <v>3.44</v>
      </c>
      <c r="F92" s="46">
        <v>179.53</v>
      </c>
      <c r="G92" s="46">
        <v>617.58</v>
      </c>
      <c r="H92" s="36" t="s">
        <v>4693</v>
      </c>
    </row>
    <row r="93" s="76" customFormat="1" customHeight="1" spans="1:8">
      <c r="A93" s="36">
        <v>89</v>
      </c>
      <c r="B93" s="27" t="s">
        <v>4740</v>
      </c>
      <c r="C93" s="21" t="s">
        <v>1903</v>
      </c>
      <c r="D93" s="171">
        <v>6.29</v>
      </c>
      <c r="E93" s="55">
        <v>6.29</v>
      </c>
      <c r="F93" s="46">
        <v>179.53</v>
      </c>
      <c r="G93" s="46">
        <v>1129.24</v>
      </c>
      <c r="H93" s="36" t="s">
        <v>4693</v>
      </c>
    </row>
    <row r="94" s="76" customFormat="1" customHeight="1" spans="1:8">
      <c r="A94" s="36">
        <v>90</v>
      </c>
      <c r="B94" s="27" t="s">
        <v>4741</v>
      </c>
      <c r="C94" s="21" t="s">
        <v>1917</v>
      </c>
      <c r="D94" s="171">
        <v>1.19</v>
      </c>
      <c r="E94" s="55">
        <v>1.19</v>
      </c>
      <c r="F94" s="46">
        <v>179.53</v>
      </c>
      <c r="G94" s="46">
        <v>213.64</v>
      </c>
      <c r="H94" s="36" t="s">
        <v>4693</v>
      </c>
    </row>
    <row r="95" s="76" customFormat="1" customHeight="1" spans="1:8">
      <c r="A95" s="36">
        <v>91</v>
      </c>
      <c r="B95" s="27" t="s">
        <v>4742</v>
      </c>
      <c r="C95" s="21" t="s">
        <v>1982</v>
      </c>
      <c r="D95" s="171">
        <v>4.53</v>
      </c>
      <c r="E95" s="55">
        <v>4.53</v>
      </c>
      <c r="F95" s="46">
        <v>179.53</v>
      </c>
      <c r="G95" s="46">
        <v>813.27</v>
      </c>
      <c r="H95" s="36" t="s">
        <v>4693</v>
      </c>
    </row>
    <row r="96" s="76" customFormat="1" customHeight="1" spans="1:8">
      <c r="A96" s="36">
        <v>92</v>
      </c>
      <c r="B96" s="27" t="s">
        <v>4743</v>
      </c>
      <c r="C96" s="21" t="s">
        <v>1857</v>
      </c>
      <c r="D96" s="171">
        <v>1.48</v>
      </c>
      <c r="E96" s="55">
        <v>1.48</v>
      </c>
      <c r="F96" s="46">
        <v>179.53</v>
      </c>
      <c r="G96" s="46">
        <v>265.7</v>
      </c>
      <c r="H96" s="36" t="s">
        <v>4693</v>
      </c>
    </row>
    <row r="97" s="76" customFormat="1" customHeight="1" spans="1:8">
      <c r="A97" s="36">
        <v>93</v>
      </c>
      <c r="B97" s="27" t="s">
        <v>4744</v>
      </c>
      <c r="C97" s="21" t="s">
        <v>1857</v>
      </c>
      <c r="D97" s="171">
        <v>5.98</v>
      </c>
      <c r="E97" s="55">
        <v>5.98</v>
      </c>
      <c r="F97" s="46">
        <v>179.53</v>
      </c>
      <c r="G97" s="46">
        <v>1073.59</v>
      </c>
      <c r="H97" s="36" t="s">
        <v>4693</v>
      </c>
    </row>
    <row r="98" s="76" customFormat="1" customHeight="1" spans="1:8">
      <c r="A98" s="36">
        <v>94</v>
      </c>
      <c r="B98" s="20" t="s">
        <v>4745</v>
      </c>
      <c r="C98" s="20" t="s">
        <v>1857</v>
      </c>
      <c r="D98" s="171">
        <v>7.73</v>
      </c>
      <c r="E98" s="55">
        <v>7.73</v>
      </c>
      <c r="F98" s="46">
        <v>179.53</v>
      </c>
      <c r="G98" s="46">
        <v>1387.77</v>
      </c>
      <c r="H98" s="36" t="s">
        <v>4693</v>
      </c>
    </row>
    <row r="99" s="76" customFormat="1" customHeight="1" spans="1:8">
      <c r="A99" s="36">
        <v>95</v>
      </c>
      <c r="B99" s="27" t="s">
        <v>4746</v>
      </c>
      <c r="C99" s="21" t="s">
        <v>1864</v>
      </c>
      <c r="D99" s="171">
        <v>2.05</v>
      </c>
      <c r="E99" s="55">
        <v>2.05</v>
      </c>
      <c r="F99" s="46">
        <v>179.53</v>
      </c>
      <c r="G99" s="46">
        <v>368.04</v>
      </c>
      <c r="H99" s="36" t="s">
        <v>4693</v>
      </c>
    </row>
    <row r="100" s="76" customFormat="1" customHeight="1" spans="1:8">
      <c r="A100" s="36">
        <v>96</v>
      </c>
      <c r="B100" s="27" t="s">
        <v>4747</v>
      </c>
      <c r="C100" s="21" t="s">
        <v>1888</v>
      </c>
      <c r="D100" s="171">
        <v>4.45</v>
      </c>
      <c r="E100" s="55">
        <v>4.45</v>
      </c>
      <c r="F100" s="46">
        <v>179.53</v>
      </c>
      <c r="G100" s="46">
        <v>798.91</v>
      </c>
      <c r="H100" s="36" t="s">
        <v>4693</v>
      </c>
    </row>
    <row r="101" s="76" customFormat="1" customHeight="1" spans="1:8">
      <c r="A101" s="36">
        <v>97</v>
      </c>
      <c r="B101" s="27" t="s">
        <v>4748</v>
      </c>
      <c r="C101" s="21" t="s">
        <v>4749</v>
      </c>
      <c r="D101" s="171">
        <v>3.42</v>
      </c>
      <c r="E101" s="55">
        <v>3.42</v>
      </c>
      <c r="F101" s="46">
        <v>179.53</v>
      </c>
      <c r="G101" s="46">
        <v>613.99</v>
      </c>
      <c r="H101" s="36" t="s">
        <v>4693</v>
      </c>
    </row>
    <row r="102" s="76" customFormat="1" customHeight="1" spans="1:8">
      <c r="A102" s="36">
        <v>98</v>
      </c>
      <c r="B102" s="27" t="s">
        <v>4750</v>
      </c>
      <c r="C102" s="21" t="s">
        <v>1898</v>
      </c>
      <c r="D102" s="171">
        <v>3.24</v>
      </c>
      <c r="E102" s="55">
        <v>3.24</v>
      </c>
      <c r="F102" s="46">
        <v>179.53</v>
      </c>
      <c r="G102" s="46">
        <v>581.68</v>
      </c>
      <c r="H102" s="36" t="s">
        <v>4693</v>
      </c>
    </row>
    <row r="103" s="76" customFormat="1" customHeight="1" spans="1:8">
      <c r="A103" s="36">
        <v>99</v>
      </c>
      <c r="B103" s="27" t="s">
        <v>4751</v>
      </c>
      <c r="C103" s="21" t="s">
        <v>1914</v>
      </c>
      <c r="D103" s="171">
        <v>1.64</v>
      </c>
      <c r="E103" s="55">
        <v>1.64</v>
      </c>
      <c r="F103" s="46">
        <v>179.53</v>
      </c>
      <c r="G103" s="46">
        <v>294.43</v>
      </c>
      <c r="H103" s="36" t="s">
        <v>4693</v>
      </c>
    </row>
    <row r="104" s="76" customFormat="1" customHeight="1" spans="1:8">
      <c r="A104" s="36">
        <v>100</v>
      </c>
      <c r="B104" s="48" t="s">
        <v>4752</v>
      </c>
      <c r="C104" s="48" t="s">
        <v>1866</v>
      </c>
      <c r="D104" s="171">
        <v>3.6</v>
      </c>
      <c r="E104" s="55">
        <v>3.6</v>
      </c>
      <c r="F104" s="46">
        <v>179.53</v>
      </c>
      <c r="G104" s="46">
        <v>646.31</v>
      </c>
      <c r="H104" s="36" t="s">
        <v>4753</v>
      </c>
    </row>
    <row r="105" s="76" customFormat="1" customHeight="1" spans="1:8">
      <c r="A105" s="36">
        <v>101</v>
      </c>
      <c r="B105" s="48" t="s">
        <v>4754</v>
      </c>
      <c r="C105" s="48" t="s">
        <v>1945</v>
      </c>
      <c r="D105" s="171">
        <v>2.41</v>
      </c>
      <c r="E105" s="55">
        <v>2.41</v>
      </c>
      <c r="F105" s="46">
        <v>179.53</v>
      </c>
      <c r="G105" s="46">
        <v>432.67</v>
      </c>
      <c r="H105" s="36" t="s">
        <v>4753</v>
      </c>
    </row>
    <row r="106" s="76" customFormat="1" customHeight="1" spans="1:8">
      <c r="A106" s="36">
        <v>102</v>
      </c>
      <c r="B106" s="48" t="s">
        <v>4755</v>
      </c>
      <c r="C106" s="48" t="s">
        <v>1933</v>
      </c>
      <c r="D106" s="171">
        <v>1.99</v>
      </c>
      <c r="E106" s="55">
        <v>1.99</v>
      </c>
      <c r="F106" s="46">
        <v>179.53</v>
      </c>
      <c r="G106" s="46">
        <v>357.26</v>
      </c>
      <c r="H106" s="36" t="s">
        <v>4753</v>
      </c>
    </row>
    <row r="107" s="76" customFormat="1" customHeight="1" spans="1:8">
      <c r="A107" s="36">
        <v>103</v>
      </c>
      <c r="B107" s="48" t="s">
        <v>4756</v>
      </c>
      <c r="C107" s="48" t="s">
        <v>1949</v>
      </c>
      <c r="D107" s="171">
        <v>5.38</v>
      </c>
      <c r="E107" s="55">
        <v>5.38</v>
      </c>
      <c r="F107" s="46">
        <v>179.53</v>
      </c>
      <c r="G107" s="46">
        <v>965.87</v>
      </c>
      <c r="H107" s="36" t="s">
        <v>4753</v>
      </c>
    </row>
    <row r="108" s="76" customFormat="1" customHeight="1" spans="1:8">
      <c r="A108" s="36">
        <v>104</v>
      </c>
      <c r="B108" s="48" t="s">
        <v>4757</v>
      </c>
      <c r="C108" s="48" t="s">
        <v>1876</v>
      </c>
      <c r="D108" s="171">
        <v>3.66</v>
      </c>
      <c r="E108" s="55">
        <v>3.66</v>
      </c>
      <c r="F108" s="46">
        <v>179.53</v>
      </c>
      <c r="G108" s="46">
        <v>657.08</v>
      </c>
      <c r="H108" s="36" t="s">
        <v>4753</v>
      </c>
    </row>
    <row r="109" s="76" customFormat="1" customHeight="1" spans="1:8">
      <c r="A109" s="36">
        <v>105</v>
      </c>
      <c r="B109" s="48" t="s">
        <v>4758</v>
      </c>
      <c r="C109" s="48" t="s">
        <v>2063</v>
      </c>
      <c r="D109" s="171">
        <v>1.7</v>
      </c>
      <c r="E109" s="55">
        <v>1.7</v>
      </c>
      <c r="F109" s="46">
        <v>179.53</v>
      </c>
      <c r="G109" s="46">
        <v>305.2</v>
      </c>
      <c r="H109" s="36" t="s">
        <v>4753</v>
      </c>
    </row>
    <row r="110" s="76" customFormat="1" customHeight="1" spans="1:8">
      <c r="A110" s="36">
        <v>106</v>
      </c>
      <c r="B110" s="48" t="s">
        <v>4759</v>
      </c>
      <c r="C110" s="48" t="s">
        <v>1949</v>
      </c>
      <c r="D110" s="171">
        <v>6.49</v>
      </c>
      <c r="E110" s="55">
        <v>6.49</v>
      </c>
      <c r="F110" s="46">
        <v>179.53</v>
      </c>
      <c r="G110" s="46">
        <v>1165.15</v>
      </c>
      <c r="H110" s="36" t="s">
        <v>4753</v>
      </c>
    </row>
    <row r="111" s="76" customFormat="1" customHeight="1" spans="1:8">
      <c r="A111" s="36">
        <v>107</v>
      </c>
      <c r="B111" s="48" t="s">
        <v>4760</v>
      </c>
      <c r="C111" s="48" t="s">
        <v>1929</v>
      </c>
      <c r="D111" s="171">
        <v>2.81</v>
      </c>
      <c r="E111" s="55">
        <v>2.81</v>
      </c>
      <c r="F111" s="46">
        <v>179.53</v>
      </c>
      <c r="G111" s="46">
        <v>504.48</v>
      </c>
      <c r="H111" s="36" t="s">
        <v>4753</v>
      </c>
    </row>
    <row r="112" s="76" customFormat="1" customHeight="1" spans="1:8">
      <c r="A112" s="36">
        <v>108</v>
      </c>
      <c r="B112" s="48" t="s">
        <v>4761</v>
      </c>
      <c r="C112" s="48" t="s">
        <v>2264</v>
      </c>
      <c r="D112" s="171">
        <v>7.16</v>
      </c>
      <c r="E112" s="55">
        <v>7.16</v>
      </c>
      <c r="F112" s="46">
        <v>179.53</v>
      </c>
      <c r="G112" s="46">
        <v>1285.43</v>
      </c>
      <c r="H112" s="36" t="s">
        <v>4753</v>
      </c>
    </row>
    <row r="113" s="76" customFormat="1" customHeight="1" spans="1:8">
      <c r="A113" s="36">
        <v>109</v>
      </c>
      <c r="B113" s="48" t="s">
        <v>4762</v>
      </c>
      <c r="C113" s="48" t="s">
        <v>1883</v>
      </c>
      <c r="D113" s="171">
        <v>2.7</v>
      </c>
      <c r="E113" s="55">
        <v>2.7</v>
      </c>
      <c r="F113" s="46">
        <v>179.53</v>
      </c>
      <c r="G113" s="46">
        <v>484.73</v>
      </c>
      <c r="H113" s="36" t="s">
        <v>4753</v>
      </c>
    </row>
    <row r="114" s="76" customFormat="1" customHeight="1" spans="1:8">
      <c r="A114" s="36">
        <v>110</v>
      </c>
      <c r="B114" s="48" t="s">
        <v>4763</v>
      </c>
      <c r="C114" s="48" t="s">
        <v>1919</v>
      </c>
      <c r="D114" s="171">
        <v>2.15</v>
      </c>
      <c r="E114" s="55">
        <v>2.15</v>
      </c>
      <c r="F114" s="46">
        <v>179.53</v>
      </c>
      <c r="G114" s="46">
        <v>385.99</v>
      </c>
      <c r="H114" s="36" t="s">
        <v>4753</v>
      </c>
    </row>
    <row r="115" s="76" customFormat="1" customHeight="1" spans="1:8">
      <c r="A115" s="36">
        <v>111</v>
      </c>
      <c r="B115" s="48" t="s">
        <v>845</v>
      </c>
      <c r="C115" s="48" t="s">
        <v>2007</v>
      </c>
      <c r="D115" s="171">
        <v>8.21</v>
      </c>
      <c r="E115" s="55">
        <v>8.21</v>
      </c>
      <c r="F115" s="46">
        <v>179.53</v>
      </c>
      <c r="G115" s="46">
        <v>1473.94</v>
      </c>
      <c r="H115" s="36" t="s">
        <v>4753</v>
      </c>
    </row>
    <row r="116" s="76" customFormat="1" customHeight="1" spans="1:8">
      <c r="A116" s="36">
        <v>112</v>
      </c>
      <c r="B116" s="48" t="s">
        <v>4697</v>
      </c>
      <c r="C116" s="48" t="s">
        <v>2024</v>
      </c>
      <c r="D116" s="171">
        <v>5.56</v>
      </c>
      <c r="E116" s="55">
        <v>5.56</v>
      </c>
      <c r="F116" s="46">
        <v>179.53</v>
      </c>
      <c r="G116" s="46">
        <v>998.19</v>
      </c>
      <c r="H116" s="36" t="s">
        <v>4753</v>
      </c>
    </row>
    <row r="117" s="76" customFormat="1" customHeight="1" spans="1:8">
      <c r="A117" s="36">
        <v>113</v>
      </c>
      <c r="B117" s="48" t="s">
        <v>4764</v>
      </c>
      <c r="C117" s="48" t="s">
        <v>1883</v>
      </c>
      <c r="D117" s="171">
        <v>5.7</v>
      </c>
      <c r="E117" s="55">
        <v>5.7</v>
      </c>
      <c r="F117" s="46">
        <v>179.53</v>
      </c>
      <c r="G117" s="46">
        <v>1023.32</v>
      </c>
      <c r="H117" s="36" t="s">
        <v>4753</v>
      </c>
    </row>
    <row r="118" s="76" customFormat="1" customHeight="1" spans="1:8">
      <c r="A118" s="36">
        <v>114</v>
      </c>
      <c r="B118" s="48" t="s">
        <v>4765</v>
      </c>
      <c r="C118" s="48" t="s">
        <v>1866</v>
      </c>
      <c r="D118" s="171">
        <v>5.83</v>
      </c>
      <c r="E118" s="55">
        <v>5.83</v>
      </c>
      <c r="F118" s="46">
        <v>179.53</v>
      </c>
      <c r="G118" s="46">
        <v>1046.66</v>
      </c>
      <c r="H118" s="36" t="s">
        <v>4753</v>
      </c>
    </row>
    <row r="119" s="76" customFormat="1" customHeight="1" spans="1:8">
      <c r="A119" s="36">
        <v>115</v>
      </c>
      <c r="B119" s="48" t="s">
        <v>4766</v>
      </c>
      <c r="C119" s="48" t="s">
        <v>1898</v>
      </c>
      <c r="D119" s="171">
        <v>6.66</v>
      </c>
      <c r="E119" s="55">
        <v>6.66</v>
      </c>
      <c r="F119" s="46">
        <v>179.53</v>
      </c>
      <c r="G119" s="46">
        <v>1195.67</v>
      </c>
      <c r="H119" s="36" t="s">
        <v>4753</v>
      </c>
    </row>
    <row r="120" s="76" customFormat="1" customHeight="1" spans="1:8">
      <c r="A120" s="36">
        <v>116</v>
      </c>
      <c r="B120" s="48" t="s">
        <v>4767</v>
      </c>
      <c r="C120" s="48" t="s">
        <v>1898</v>
      </c>
      <c r="D120" s="171">
        <v>1.49</v>
      </c>
      <c r="E120" s="55">
        <v>1.49</v>
      </c>
      <c r="F120" s="46">
        <v>179.53</v>
      </c>
      <c r="G120" s="46">
        <v>267.5</v>
      </c>
      <c r="H120" s="36" t="s">
        <v>4753</v>
      </c>
    </row>
    <row r="121" s="76" customFormat="1" customHeight="1" spans="1:8">
      <c r="A121" s="36">
        <v>117</v>
      </c>
      <c r="B121" s="48" t="s">
        <v>4729</v>
      </c>
      <c r="C121" s="48" t="s">
        <v>1892</v>
      </c>
      <c r="D121" s="171">
        <v>4.18</v>
      </c>
      <c r="E121" s="55">
        <v>4.18</v>
      </c>
      <c r="F121" s="46">
        <v>179.53</v>
      </c>
      <c r="G121" s="46">
        <v>750.44</v>
      </c>
      <c r="H121" s="36" t="s">
        <v>4753</v>
      </c>
    </row>
    <row r="122" s="76" customFormat="1" customHeight="1" spans="1:8">
      <c r="A122" s="36">
        <v>118</v>
      </c>
      <c r="B122" s="48" t="s">
        <v>4768</v>
      </c>
      <c r="C122" s="48" t="s">
        <v>2007</v>
      </c>
      <c r="D122" s="171">
        <v>1.79</v>
      </c>
      <c r="E122" s="55">
        <v>1.79</v>
      </c>
      <c r="F122" s="46">
        <v>179.53</v>
      </c>
      <c r="G122" s="46">
        <v>321.36</v>
      </c>
      <c r="H122" s="36" t="s">
        <v>4753</v>
      </c>
    </row>
    <row r="123" s="76" customFormat="1" customHeight="1" spans="1:8">
      <c r="A123" s="36">
        <v>119</v>
      </c>
      <c r="B123" s="48" t="s">
        <v>3245</v>
      </c>
      <c r="C123" s="48" t="s">
        <v>1929</v>
      </c>
      <c r="D123" s="171">
        <v>5.97</v>
      </c>
      <c r="E123" s="55">
        <v>5.97</v>
      </c>
      <c r="F123" s="46">
        <v>179.53</v>
      </c>
      <c r="G123" s="46">
        <v>1071.79</v>
      </c>
      <c r="H123" s="36" t="s">
        <v>4753</v>
      </c>
    </row>
    <row r="124" s="76" customFormat="1" customHeight="1" spans="1:8">
      <c r="A124" s="36">
        <v>120</v>
      </c>
      <c r="B124" s="48" t="s">
        <v>4769</v>
      </c>
      <c r="C124" s="48" t="s">
        <v>1876</v>
      </c>
      <c r="D124" s="171">
        <v>4.66</v>
      </c>
      <c r="E124" s="55">
        <v>4.66</v>
      </c>
      <c r="F124" s="46">
        <v>179.53</v>
      </c>
      <c r="G124" s="46">
        <v>836.61</v>
      </c>
      <c r="H124" s="36" t="s">
        <v>4753</v>
      </c>
    </row>
    <row r="125" s="76" customFormat="1" customHeight="1" spans="1:8">
      <c r="A125" s="36">
        <v>121</v>
      </c>
      <c r="B125" s="48" t="s">
        <v>4770</v>
      </c>
      <c r="C125" s="48" t="s">
        <v>1914</v>
      </c>
      <c r="D125" s="171">
        <v>5.61</v>
      </c>
      <c r="E125" s="55">
        <v>5.61</v>
      </c>
      <c r="F125" s="46">
        <v>179.53</v>
      </c>
      <c r="G125" s="46">
        <v>1007.16</v>
      </c>
      <c r="H125" s="36" t="s">
        <v>4753</v>
      </c>
    </row>
    <row r="126" s="76" customFormat="1" customHeight="1" spans="1:8">
      <c r="A126" s="36">
        <v>122</v>
      </c>
      <c r="B126" s="48" t="s">
        <v>4167</v>
      </c>
      <c r="C126" s="48" t="s">
        <v>1900</v>
      </c>
      <c r="D126" s="171">
        <v>2.39</v>
      </c>
      <c r="E126" s="55">
        <v>2.39</v>
      </c>
      <c r="F126" s="46">
        <v>179.53</v>
      </c>
      <c r="G126" s="46">
        <v>429.08</v>
      </c>
      <c r="H126" s="36" t="s">
        <v>4753</v>
      </c>
    </row>
    <row r="127" s="76" customFormat="1" customHeight="1" spans="1:8">
      <c r="A127" s="36">
        <v>123</v>
      </c>
      <c r="B127" s="48" t="s">
        <v>4771</v>
      </c>
      <c r="C127" s="48" t="s">
        <v>2441</v>
      </c>
      <c r="D127" s="171">
        <v>5.73</v>
      </c>
      <c r="E127" s="55">
        <v>5.73</v>
      </c>
      <c r="F127" s="46">
        <v>179.53</v>
      </c>
      <c r="G127" s="46">
        <v>1028.71</v>
      </c>
      <c r="H127" s="36" t="s">
        <v>4753</v>
      </c>
    </row>
    <row r="128" s="76" customFormat="1" customHeight="1" spans="1:8">
      <c r="A128" s="36">
        <v>124</v>
      </c>
      <c r="B128" s="48" t="s">
        <v>2985</v>
      </c>
      <c r="C128" s="48" t="s">
        <v>1898</v>
      </c>
      <c r="D128" s="171">
        <v>6.26</v>
      </c>
      <c r="E128" s="55">
        <v>6.26</v>
      </c>
      <c r="F128" s="46">
        <v>179.53</v>
      </c>
      <c r="G128" s="46">
        <v>1123.86</v>
      </c>
      <c r="H128" s="36" t="s">
        <v>4753</v>
      </c>
    </row>
    <row r="129" s="76" customFormat="1" customHeight="1" spans="1:8">
      <c r="A129" s="36">
        <v>125</v>
      </c>
      <c r="B129" s="48" t="s">
        <v>4772</v>
      </c>
      <c r="C129" s="48" t="s">
        <v>2393</v>
      </c>
      <c r="D129" s="171">
        <v>5.59</v>
      </c>
      <c r="E129" s="55">
        <v>5.59</v>
      </c>
      <c r="F129" s="46">
        <v>179.53</v>
      </c>
      <c r="G129" s="46">
        <v>1003.57</v>
      </c>
      <c r="H129" s="36" t="s">
        <v>4753</v>
      </c>
    </row>
    <row r="130" s="76" customFormat="1" customHeight="1" spans="1:8">
      <c r="A130" s="36">
        <v>126</v>
      </c>
      <c r="B130" s="48" t="s">
        <v>4773</v>
      </c>
      <c r="C130" s="48" t="s">
        <v>2092</v>
      </c>
      <c r="D130" s="171">
        <v>7.1</v>
      </c>
      <c r="E130" s="55">
        <v>7.1</v>
      </c>
      <c r="F130" s="46">
        <v>179.53</v>
      </c>
      <c r="G130" s="46">
        <v>1274.66</v>
      </c>
      <c r="H130" s="36" t="s">
        <v>4753</v>
      </c>
    </row>
    <row r="131" s="76" customFormat="1" customHeight="1" spans="1:8">
      <c r="A131" s="36">
        <v>127</v>
      </c>
      <c r="B131" s="48" t="s">
        <v>2373</v>
      </c>
      <c r="C131" s="48" t="s">
        <v>1857</v>
      </c>
      <c r="D131" s="171">
        <v>7</v>
      </c>
      <c r="E131" s="55">
        <v>7</v>
      </c>
      <c r="F131" s="46">
        <v>179.53</v>
      </c>
      <c r="G131" s="46">
        <v>1256.71</v>
      </c>
      <c r="H131" s="36" t="s">
        <v>4753</v>
      </c>
    </row>
    <row r="132" s="76" customFormat="1" customHeight="1" spans="1:8">
      <c r="A132" s="36">
        <v>128</v>
      </c>
      <c r="B132" s="48" t="s">
        <v>4173</v>
      </c>
      <c r="C132" s="48" t="s">
        <v>1857</v>
      </c>
      <c r="D132" s="171">
        <v>1.4</v>
      </c>
      <c r="E132" s="55">
        <v>1.4</v>
      </c>
      <c r="F132" s="46">
        <v>179.53</v>
      </c>
      <c r="G132" s="46">
        <v>251.34</v>
      </c>
      <c r="H132" s="36" t="s">
        <v>4753</v>
      </c>
    </row>
    <row r="133" s="76" customFormat="1" customHeight="1" spans="1:8">
      <c r="A133" s="36">
        <v>129</v>
      </c>
      <c r="B133" s="48" t="s">
        <v>4774</v>
      </c>
      <c r="C133" s="48" t="s">
        <v>1982</v>
      </c>
      <c r="D133" s="171">
        <v>7.78</v>
      </c>
      <c r="E133" s="55">
        <v>7.78</v>
      </c>
      <c r="F133" s="46">
        <v>179.53</v>
      </c>
      <c r="G133" s="46">
        <v>1396.74</v>
      </c>
      <c r="H133" s="36" t="s">
        <v>4753</v>
      </c>
    </row>
    <row r="134" s="76" customFormat="1" customHeight="1" spans="1:8">
      <c r="A134" s="36">
        <v>130</v>
      </c>
      <c r="B134" s="48" t="s">
        <v>4775</v>
      </c>
      <c r="C134" s="48" t="s">
        <v>2051</v>
      </c>
      <c r="D134" s="171">
        <v>3.37</v>
      </c>
      <c r="E134" s="55">
        <v>3.37</v>
      </c>
      <c r="F134" s="46">
        <v>179.53</v>
      </c>
      <c r="G134" s="46">
        <v>605.02</v>
      </c>
      <c r="H134" s="36" t="s">
        <v>4753</v>
      </c>
    </row>
    <row r="135" s="76" customFormat="1" customHeight="1" spans="1:8">
      <c r="A135" s="36">
        <v>131</v>
      </c>
      <c r="B135" s="48" t="s">
        <v>4098</v>
      </c>
      <c r="C135" s="48" t="s">
        <v>2264</v>
      </c>
      <c r="D135" s="171">
        <v>6.92</v>
      </c>
      <c r="E135" s="55">
        <v>6.92</v>
      </c>
      <c r="F135" s="46">
        <v>179.53</v>
      </c>
      <c r="G135" s="46">
        <v>1242.35</v>
      </c>
      <c r="H135" s="36" t="s">
        <v>4753</v>
      </c>
    </row>
    <row r="136" s="76" customFormat="1" customHeight="1" spans="1:8">
      <c r="A136" s="36">
        <v>132</v>
      </c>
      <c r="B136" s="48" t="s">
        <v>4776</v>
      </c>
      <c r="C136" s="48" t="s">
        <v>1945</v>
      </c>
      <c r="D136" s="171">
        <v>1.88</v>
      </c>
      <c r="E136" s="55">
        <v>1.88</v>
      </c>
      <c r="F136" s="46">
        <v>179.53</v>
      </c>
      <c r="G136" s="46">
        <v>337.52</v>
      </c>
      <c r="H136" s="36" t="s">
        <v>4753</v>
      </c>
    </row>
    <row r="137" s="76" customFormat="1" customHeight="1" spans="1:8">
      <c r="A137" s="36">
        <v>133</v>
      </c>
      <c r="B137" s="48" t="s">
        <v>4777</v>
      </c>
      <c r="C137" s="48" t="s">
        <v>1945</v>
      </c>
      <c r="D137" s="171">
        <v>7.05</v>
      </c>
      <c r="E137" s="55">
        <v>7.05</v>
      </c>
      <c r="F137" s="46">
        <v>179.53</v>
      </c>
      <c r="G137" s="46">
        <v>1265.69</v>
      </c>
      <c r="H137" s="36" t="s">
        <v>4753</v>
      </c>
    </row>
    <row r="138" s="76" customFormat="1" customHeight="1" spans="1:8">
      <c r="A138" s="36">
        <v>134</v>
      </c>
      <c r="B138" s="48" t="s">
        <v>4778</v>
      </c>
      <c r="C138" s="48" t="s">
        <v>1956</v>
      </c>
      <c r="D138" s="171">
        <v>6.93</v>
      </c>
      <c r="E138" s="55">
        <v>6.93</v>
      </c>
      <c r="F138" s="46">
        <v>179.53</v>
      </c>
      <c r="G138" s="46">
        <v>1244.14</v>
      </c>
      <c r="H138" s="36" t="s">
        <v>4753</v>
      </c>
    </row>
    <row r="139" s="76" customFormat="1" customHeight="1" spans="1:8">
      <c r="A139" s="36">
        <v>135</v>
      </c>
      <c r="B139" s="48" t="s">
        <v>4779</v>
      </c>
      <c r="C139" s="48" t="s">
        <v>2011</v>
      </c>
      <c r="D139" s="171">
        <v>6.27</v>
      </c>
      <c r="E139" s="55">
        <v>6.27</v>
      </c>
      <c r="F139" s="46">
        <v>179.53</v>
      </c>
      <c r="G139" s="46">
        <v>1125.65</v>
      </c>
      <c r="H139" s="36" t="s">
        <v>4753</v>
      </c>
    </row>
    <row r="140" s="76" customFormat="1" customHeight="1" spans="1:8">
      <c r="A140" s="36">
        <v>136</v>
      </c>
      <c r="B140" s="20" t="s">
        <v>3618</v>
      </c>
      <c r="C140" s="20" t="s">
        <v>1872</v>
      </c>
      <c r="D140" s="171">
        <v>5.68</v>
      </c>
      <c r="E140" s="55">
        <v>5.68</v>
      </c>
      <c r="F140" s="46">
        <v>179.53</v>
      </c>
      <c r="G140" s="46">
        <v>1019.73</v>
      </c>
      <c r="H140" s="36" t="s">
        <v>4753</v>
      </c>
    </row>
    <row r="141" s="76" customFormat="1" customHeight="1" spans="1:8">
      <c r="A141" s="36">
        <v>137</v>
      </c>
      <c r="B141" s="48" t="s">
        <v>4780</v>
      </c>
      <c r="C141" s="48" t="s">
        <v>2042</v>
      </c>
      <c r="D141" s="171">
        <v>5.7</v>
      </c>
      <c r="E141" s="55">
        <v>5.7</v>
      </c>
      <c r="F141" s="46">
        <v>179.53</v>
      </c>
      <c r="G141" s="46">
        <v>1023.32</v>
      </c>
      <c r="H141" s="36" t="s">
        <v>4753</v>
      </c>
    </row>
    <row r="142" s="76" customFormat="1" customHeight="1" spans="1:8">
      <c r="A142" s="36">
        <v>138</v>
      </c>
      <c r="B142" s="48" t="s">
        <v>4781</v>
      </c>
      <c r="C142" s="48" t="s">
        <v>2087</v>
      </c>
      <c r="D142" s="171">
        <v>4.74</v>
      </c>
      <c r="E142" s="55">
        <v>4.74</v>
      </c>
      <c r="F142" s="46">
        <v>179.53</v>
      </c>
      <c r="G142" s="46">
        <v>850.97</v>
      </c>
      <c r="H142" s="36" t="s">
        <v>4753</v>
      </c>
    </row>
    <row r="143" s="76" customFormat="1" customHeight="1" spans="1:8">
      <c r="A143" s="36">
        <v>139</v>
      </c>
      <c r="B143" s="48" t="s">
        <v>4782</v>
      </c>
      <c r="C143" s="48" t="s">
        <v>1986</v>
      </c>
      <c r="D143" s="171">
        <v>1.7</v>
      </c>
      <c r="E143" s="55">
        <v>1.7</v>
      </c>
      <c r="F143" s="46">
        <v>179.53</v>
      </c>
      <c r="G143" s="46">
        <v>305.2</v>
      </c>
      <c r="H143" s="36" t="s">
        <v>4753</v>
      </c>
    </row>
    <row r="144" s="76" customFormat="1" customHeight="1" spans="1:8">
      <c r="A144" s="36">
        <v>140</v>
      </c>
      <c r="B144" s="48" t="s">
        <v>4783</v>
      </c>
      <c r="C144" s="48" t="s">
        <v>2174</v>
      </c>
      <c r="D144" s="171">
        <v>3.44</v>
      </c>
      <c r="E144" s="55">
        <v>3.44</v>
      </c>
      <c r="F144" s="46">
        <v>179.53</v>
      </c>
      <c r="G144" s="46">
        <v>617.58</v>
      </c>
      <c r="H144" s="36" t="s">
        <v>4753</v>
      </c>
    </row>
    <row r="145" s="76" customFormat="1" customHeight="1" spans="1:8">
      <c r="A145" s="36">
        <v>141</v>
      </c>
      <c r="B145" s="48" t="s">
        <v>4084</v>
      </c>
      <c r="C145" s="48" t="s">
        <v>2037</v>
      </c>
      <c r="D145" s="171">
        <v>7.76</v>
      </c>
      <c r="E145" s="55">
        <v>7.76</v>
      </c>
      <c r="F145" s="46">
        <v>179.53</v>
      </c>
      <c r="G145" s="46">
        <v>1393.15</v>
      </c>
      <c r="H145" s="36" t="s">
        <v>4753</v>
      </c>
    </row>
    <row r="146" s="76" customFormat="1" customHeight="1" spans="1:8">
      <c r="A146" s="36">
        <v>142</v>
      </c>
      <c r="B146" s="48" t="s">
        <v>4784</v>
      </c>
      <c r="C146" s="48" t="s">
        <v>1956</v>
      </c>
      <c r="D146" s="171">
        <v>4.71</v>
      </c>
      <c r="E146" s="55">
        <v>4.71</v>
      </c>
      <c r="F146" s="46">
        <v>179.53</v>
      </c>
      <c r="G146" s="46">
        <v>845.59</v>
      </c>
      <c r="H146" s="36" t="s">
        <v>4753</v>
      </c>
    </row>
    <row r="147" s="76" customFormat="1" customHeight="1" spans="1:8">
      <c r="A147" s="36">
        <v>143</v>
      </c>
      <c r="B147" s="48" t="s">
        <v>4785</v>
      </c>
      <c r="C147" s="48" t="s">
        <v>1995</v>
      </c>
      <c r="D147" s="172">
        <v>8.18</v>
      </c>
      <c r="E147" s="173">
        <v>8.18</v>
      </c>
      <c r="F147" s="46">
        <v>179.53</v>
      </c>
      <c r="G147" s="46">
        <v>1468.56</v>
      </c>
      <c r="H147" s="36" t="s">
        <v>4753</v>
      </c>
    </row>
    <row r="148" s="76" customFormat="1" customHeight="1" spans="1:8">
      <c r="A148" s="36">
        <v>144</v>
      </c>
      <c r="B148" s="48" t="s">
        <v>4786</v>
      </c>
      <c r="C148" s="48" t="s">
        <v>1872</v>
      </c>
      <c r="D148" s="172">
        <v>0.69</v>
      </c>
      <c r="E148" s="173">
        <v>0.69</v>
      </c>
      <c r="F148" s="46">
        <v>179.53</v>
      </c>
      <c r="G148" s="46">
        <v>123.88</v>
      </c>
      <c r="H148" s="36" t="s">
        <v>4753</v>
      </c>
    </row>
    <row r="149" s="76" customFormat="1" customHeight="1" spans="1:8">
      <c r="A149" s="36">
        <v>145</v>
      </c>
      <c r="B149" s="48" t="s">
        <v>4787</v>
      </c>
      <c r="C149" s="48" t="s">
        <v>1933</v>
      </c>
      <c r="D149" s="171">
        <v>8.91</v>
      </c>
      <c r="E149" s="55">
        <v>8.91</v>
      </c>
      <c r="F149" s="46">
        <v>179.53</v>
      </c>
      <c r="G149" s="46">
        <v>1599.61</v>
      </c>
      <c r="H149" s="36" t="s">
        <v>4753</v>
      </c>
    </row>
    <row r="150" s="76" customFormat="1" customHeight="1" spans="1:8">
      <c r="A150" s="36">
        <v>146</v>
      </c>
      <c r="B150" s="48" t="s">
        <v>4788</v>
      </c>
      <c r="C150" s="48" t="s">
        <v>1898</v>
      </c>
      <c r="D150" s="171">
        <v>6.91</v>
      </c>
      <c r="E150" s="55">
        <v>6.91</v>
      </c>
      <c r="F150" s="46">
        <v>179.53</v>
      </c>
      <c r="G150" s="46">
        <v>1240.55</v>
      </c>
      <c r="H150" s="36" t="s">
        <v>4753</v>
      </c>
    </row>
    <row r="151" s="76" customFormat="1" customHeight="1" spans="1:8">
      <c r="A151" s="36">
        <v>147</v>
      </c>
      <c r="B151" s="63" t="s">
        <v>4789</v>
      </c>
      <c r="C151" s="63" t="s">
        <v>1866</v>
      </c>
      <c r="D151" s="171">
        <v>3.11</v>
      </c>
      <c r="E151" s="55">
        <v>3.11</v>
      </c>
      <c r="F151" s="46">
        <v>179.53</v>
      </c>
      <c r="G151" s="46">
        <v>558.34</v>
      </c>
      <c r="H151" s="36" t="s">
        <v>4790</v>
      </c>
    </row>
    <row r="152" s="76" customFormat="1" customHeight="1" spans="1:8">
      <c r="A152" s="36">
        <v>148</v>
      </c>
      <c r="B152" s="63" t="s">
        <v>2068</v>
      </c>
      <c r="C152" s="63" t="s">
        <v>1866</v>
      </c>
      <c r="D152" s="172">
        <v>1.44</v>
      </c>
      <c r="E152" s="173">
        <v>1.44</v>
      </c>
      <c r="F152" s="46">
        <v>179.53</v>
      </c>
      <c r="G152" s="46">
        <v>258.52</v>
      </c>
      <c r="H152" s="36" t="s">
        <v>4790</v>
      </c>
    </row>
    <row r="153" s="76" customFormat="1" customHeight="1" spans="1:8">
      <c r="A153" s="36">
        <v>149</v>
      </c>
      <c r="B153" s="63" t="s">
        <v>4791</v>
      </c>
      <c r="C153" s="63" t="s">
        <v>1888</v>
      </c>
      <c r="D153" s="171">
        <v>1.65</v>
      </c>
      <c r="E153" s="55">
        <v>1.65</v>
      </c>
      <c r="F153" s="46">
        <v>179.53</v>
      </c>
      <c r="G153" s="46">
        <v>296.22</v>
      </c>
      <c r="H153" s="36" t="s">
        <v>4790</v>
      </c>
    </row>
    <row r="154" s="76" customFormat="1" customHeight="1" spans="1:8">
      <c r="A154" s="36">
        <v>150</v>
      </c>
      <c r="B154" s="63" t="s">
        <v>1113</v>
      </c>
      <c r="C154" s="63" t="s">
        <v>4324</v>
      </c>
      <c r="D154" s="171">
        <v>2.39</v>
      </c>
      <c r="E154" s="55">
        <v>2.39</v>
      </c>
      <c r="F154" s="46">
        <v>179.53</v>
      </c>
      <c r="G154" s="46">
        <v>429.08</v>
      </c>
      <c r="H154" s="36" t="s">
        <v>4790</v>
      </c>
    </row>
    <row r="155" s="76" customFormat="1" customHeight="1" spans="1:8">
      <c r="A155" s="36">
        <v>151</v>
      </c>
      <c r="B155" s="63" t="s">
        <v>4792</v>
      </c>
      <c r="C155" s="63" t="s">
        <v>1914</v>
      </c>
      <c r="D155" s="171">
        <v>3.51</v>
      </c>
      <c r="E155" s="55">
        <v>3.51</v>
      </c>
      <c r="F155" s="46">
        <v>179.53</v>
      </c>
      <c r="G155" s="46">
        <v>630.15</v>
      </c>
      <c r="H155" s="36" t="s">
        <v>4790</v>
      </c>
    </row>
    <row r="156" s="76" customFormat="1" customHeight="1" spans="1:8">
      <c r="A156" s="36">
        <v>152</v>
      </c>
      <c r="B156" s="63" t="s">
        <v>3749</v>
      </c>
      <c r="C156" s="63" t="s">
        <v>1945</v>
      </c>
      <c r="D156" s="171">
        <v>1.32</v>
      </c>
      <c r="E156" s="55">
        <v>1.32</v>
      </c>
      <c r="F156" s="46">
        <v>179.53</v>
      </c>
      <c r="G156" s="46">
        <v>236.98</v>
      </c>
      <c r="H156" s="36" t="s">
        <v>4790</v>
      </c>
    </row>
    <row r="157" s="76" customFormat="1" customHeight="1" spans="1:8">
      <c r="A157" s="36">
        <v>153</v>
      </c>
      <c r="B157" s="63" t="s">
        <v>4793</v>
      </c>
      <c r="C157" s="63" t="s">
        <v>1929</v>
      </c>
      <c r="D157" s="171">
        <v>6.02</v>
      </c>
      <c r="E157" s="55">
        <v>6.02</v>
      </c>
      <c r="F157" s="46">
        <v>179.53</v>
      </c>
      <c r="G157" s="46">
        <v>1080.77</v>
      </c>
      <c r="H157" s="36" t="s">
        <v>4790</v>
      </c>
    </row>
    <row r="158" s="76" customFormat="1" customHeight="1" spans="1:8">
      <c r="A158" s="36">
        <v>154</v>
      </c>
      <c r="B158" s="63" t="s">
        <v>4183</v>
      </c>
      <c r="C158" s="63" t="s">
        <v>2007</v>
      </c>
      <c r="D158" s="171">
        <v>6.13</v>
      </c>
      <c r="E158" s="55">
        <v>6.13</v>
      </c>
      <c r="F158" s="46">
        <v>179.53</v>
      </c>
      <c r="G158" s="46">
        <v>1100.52</v>
      </c>
      <c r="H158" s="36" t="s">
        <v>4790</v>
      </c>
    </row>
    <row r="159" s="76" customFormat="1" customHeight="1" spans="1:8">
      <c r="A159" s="36">
        <v>155</v>
      </c>
      <c r="B159" s="63" t="s">
        <v>3592</v>
      </c>
      <c r="C159" s="63" t="s">
        <v>2011</v>
      </c>
      <c r="D159" s="171">
        <v>1.29</v>
      </c>
      <c r="E159" s="55">
        <v>1.29</v>
      </c>
      <c r="F159" s="46">
        <v>179.53</v>
      </c>
      <c r="G159" s="46">
        <v>231.59</v>
      </c>
      <c r="H159" s="36" t="s">
        <v>4790</v>
      </c>
    </row>
    <row r="160" s="76" customFormat="1" customHeight="1" spans="1:8">
      <c r="A160" s="36">
        <v>156</v>
      </c>
      <c r="B160" s="63" t="s">
        <v>4794</v>
      </c>
      <c r="C160" s="63" t="s">
        <v>1883</v>
      </c>
      <c r="D160" s="171">
        <v>1.71</v>
      </c>
      <c r="E160" s="55">
        <v>1.71</v>
      </c>
      <c r="F160" s="46">
        <v>179.53</v>
      </c>
      <c r="G160" s="46">
        <v>307</v>
      </c>
      <c r="H160" s="36" t="s">
        <v>4790</v>
      </c>
    </row>
    <row r="161" s="76" customFormat="1" customHeight="1" spans="1:8">
      <c r="A161" s="36">
        <v>157</v>
      </c>
      <c r="B161" s="62" t="s">
        <v>4795</v>
      </c>
      <c r="C161" s="63" t="s">
        <v>1857</v>
      </c>
      <c r="D161" s="171">
        <v>1.09</v>
      </c>
      <c r="E161" s="55">
        <v>1.09</v>
      </c>
      <c r="F161" s="46">
        <v>179.53</v>
      </c>
      <c r="G161" s="46">
        <v>195.69</v>
      </c>
      <c r="H161" s="36" t="s">
        <v>4790</v>
      </c>
    </row>
    <row r="162" s="76" customFormat="1" customHeight="1" spans="1:8">
      <c r="A162" s="36">
        <v>158</v>
      </c>
      <c r="B162" s="62" t="s">
        <v>4165</v>
      </c>
      <c r="C162" s="63" t="s">
        <v>1929</v>
      </c>
      <c r="D162" s="171">
        <v>4.59</v>
      </c>
      <c r="E162" s="55">
        <v>4.59</v>
      </c>
      <c r="F162" s="46">
        <v>179.53</v>
      </c>
      <c r="G162" s="46">
        <v>824.04</v>
      </c>
      <c r="H162" s="36" t="s">
        <v>4790</v>
      </c>
    </row>
    <row r="163" s="76" customFormat="1" customHeight="1" spans="1:8">
      <c r="A163" s="36">
        <v>159</v>
      </c>
      <c r="B163" s="62" t="s">
        <v>4796</v>
      </c>
      <c r="C163" s="63" t="s">
        <v>1883</v>
      </c>
      <c r="D163" s="171">
        <v>6.05</v>
      </c>
      <c r="E163" s="55">
        <v>6.05</v>
      </c>
      <c r="F163" s="46">
        <v>179.53</v>
      </c>
      <c r="G163" s="46">
        <v>1086.16</v>
      </c>
      <c r="H163" s="36" t="s">
        <v>4790</v>
      </c>
    </row>
    <row r="164" s="76" customFormat="1" customHeight="1" spans="1:8">
      <c r="A164" s="36">
        <v>160</v>
      </c>
      <c r="B164" s="62" t="s">
        <v>4797</v>
      </c>
      <c r="C164" s="63" t="s">
        <v>1922</v>
      </c>
      <c r="D164" s="171">
        <v>7.05</v>
      </c>
      <c r="E164" s="55">
        <v>7.05</v>
      </c>
      <c r="F164" s="46">
        <v>179.53</v>
      </c>
      <c r="G164" s="46">
        <v>1265.69</v>
      </c>
      <c r="H164" s="36" t="s">
        <v>4790</v>
      </c>
    </row>
    <row r="165" s="76" customFormat="1" customHeight="1" spans="1:8">
      <c r="A165" s="36">
        <v>161</v>
      </c>
      <c r="B165" s="62" t="s">
        <v>4798</v>
      </c>
      <c r="C165" s="63" t="s">
        <v>2100</v>
      </c>
      <c r="D165" s="171">
        <v>3.48</v>
      </c>
      <c r="E165" s="55">
        <v>3.48</v>
      </c>
      <c r="F165" s="46">
        <v>179.53</v>
      </c>
      <c r="G165" s="46">
        <v>624.76</v>
      </c>
      <c r="H165" s="36" t="s">
        <v>4790</v>
      </c>
    </row>
    <row r="166" s="76" customFormat="1" customHeight="1" spans="1:8">
      <c r="A166" s="36">
        <v>162</v>
      </c>
      <c r="B166" s="62" t="s">
        <v>4799</v>
      </c>
      <c r="C166" s="63" t="s">
        <v>1857</v>
      </c>
      <c r="D166" s="171">
        <v>3.21</v>
      </c>
      <c r="E166" s="55">
        <v>3.21</v>
      </c>
      <c r="F166" s="46">
        <v>179.53</v>
      </c>
      <c r="G166" s="46">
        <v>576.29</v>
      </c>
      <c r="H166" s="36" t="s">
        <v>4790</v>
      </c>
    </row>
    <row r="167" s="76" customFormat="1" customHeight="1" spans="1:8">
      <c r="A167" s="36">
        <v>163</v>
      </c>
      <c r="B167" s="62" t="s">
        <v>4800</v>
      </c>
      <c r="C167" s="63" t="s">
        <v>1857</v>
      </c>
      <c r="D167" s="171">
        <v>4.73</v>
      </c>
      <c r="E167" s="55">
        <v>4.73</v>
      </c>
      <c r="F167" s="46">
        <v>179.53</v>
      </c>
      <c r="G167" s="46">
        <v>849.18</v>
      </c>
      <c r="H167" s="36" t="s">
        <v>4790</v>
      </c>
    </row>
    <row r="168" s="76" customFormat="1" customHeight="1" spans="1:8">
      <c r="A168" s="36">
        <v>164</v>
      </c>
      <c r="B168" s="62" t="s">
        <v>4801</v>
      </c>
      <c r="C168" s="63" t="s">
        <v>1956</v>
      </c>
      <c r="D168" s="171">
        <v>4.34</v>
      </c>
      <c r="E168" s="55">
        <v>4.34</v>
      </c>
      <c r="F168" s="46">
        <v>179.53</v>
      </c>
      <c r="G168" s="46">
        <v>779.16</v>
      </c>
      <c r="H168" s="36" t="s">
        <v>4790</v>
      </c>
    </row>
    <row r="169" s="76" customFormat="1" customHeight="1" spans="1:8">
      <c r="A169" s="36">
        <v>165</v>
      </c>
      <c r="B169" s="62" t="s">
        <v>4802</v>
      </c>
      <c r="C169" s="63" t="s">
        <v>3690</v>
      </c>
      <c r="D169" s="171">
        <v>1.68</v>
      </c>
      <c r="E169" s="55">
        <v>1.68</v>
      </c>
      <c r="F169" s="46">
        <v>179.53</v>
      </c>
      <c r="G169" s="46">
        <v>301.61</v>
      </c>
      <c r="H169" s="36" t="s">
        <v>4790</v>
      </c>
    </row>
    <row r="170" s="76" customFormat="1" customHeight="1" spans="1:8">
      <c r="A170" s="36">
        <v>166</v>
      </c>
      <c r="B170" s="62" t="s">
        <v>2252</v>
      </c>
      <c r="C170" s="63" t="s">
        <v>1929</v>
      </c>
      <c r="D170" s="171">
        <v>7.39</v>
      </c>
      <c r="E170" s="55">
        <v>7.39</v>
      </c>
      <c r="F170" s="46">
        <v>179.53</v>
      </c>
      <c r="G170" s="46">
        <v>1326.73</v>
      </c>
      <c r="H170" s="36" t="s">
        <v>4790</v>
      </c>
    </row>
    <row r="171" s="76" customFormat="1" customHeight="1" spans="1:8">
      <c r="A171" s="36">
        <v>167</v>
      </c>
      <c r="B171" s="62" t="s">
        <v>4727</v>
      </c>
      <c r="C171" s="63" t="s">
        <v>1870</v>
      </c>
      <c r="D171" s="171">
        <v>8.88</v>
      </c>
      <c r="E171" s="55">
        <v>8.88</v>
      </c>
      <c r="F171" s="46">
        <v>179.53</v>
      </c>
      <c r="G171" s="46">
        <v>1594.23</v>
      </c>
      <c r="H171" s="36" t="s">
        <v>4790</v>
      </c>
    </row>
    <row r="172" s="76" customFormat="1" customHeight="1" spans="1:8">
      <c r="A172" s="36">
        <v>168</v>
      </c>
      <c r="B172" s="62" t="s">
        <v>1317</v>
      </c>
      <c r="C172" s="63" t="s">
        <v>2087</v>
      </c>
      <c r="D172" s="171">
        <v>7.52</v>
      </c>
      <c r="E172" s="55">
        <v>7.52</v>
      </c>
      <c r="F172" s="46">
        <v>179.53</v>
      </c>
      <c r="G172" s="46">
        <v>1350.07</v>
      </c>
      <c r="H172" s="36" t="s">
        <v>4790</v>
      </c>
    </row>
    <row r="173" s="76" customFormat="1" customHeight="1" spans="1:8">
      <c r="A173" s="36">
        <v>169</v>
      </c>
      <c r="B173" s="62" t="s">
        <v>4803</v>
      </c>
      <c r="C173" s="63" t="s">
        <v>1986</v>
      </c>
      <c r="D173" s="171">
        <v>5.53</v>
      </c>
      <c r="E173" s="55">
        <v>5.53</v>
      </c>
      <c r="F173" s="46">
        <v>179.53</v>
      </c>
      <c r="G173" s="46">
        <v>992.8</v>
      </c>
      <c r="H173" s="36" t="s">
        <v>4790</v>
      </c>
    </row>
    <row r="174" s="76" customFormat="1" customHeight="1" spans="1:8">
      <c r="A174" s="36">
        <v>170</v>
      </c>
      <c r="B174" s="62" t="s">
        <v>4804</v>
      </c>
      <c r="C174" s="63" t="s">
        <v>1894</v>
      </c>
      <c r="D174" s="171">
        <v>1.7</v>
      </c>
      <c r="E174" s="55">
        <v>1.7</v>
      </c>
      <c r="F174" s="46">
        <v>179.53</v>
      </c>
      <c r="G174" s="46">
        <v>305.2</v>
      </c>
      <c r="H174" s="36" t="s">
        <v>4790</v>
      </c>
    </row>
    <row r="175" s="76" customFormat="1" customHeight="1" spans="1:8">
      <c r="A175" s="36">
        <v>171</v>
      </c>
      <c r="B175" s="62" t="s">
        <v>4805</v>
      </c>
      <c r="C175" s="63" t="s">
        <v>1894</v>
      </c>
      <c r="D175" s="171">
        <v>2.68</v>
      </c>
      <c r="E175" s="55">
        <v>2.68</v>
      </c>
      <c r="F175" s="46">
        <v>179.53</v>
      </c>
      <c r="G175" s="46">
        <v>481.14</v>
      </c>
      <c r="H175" s="36" t="s">
        <v>4790</v>
      </c>
    </row>
    <row r="176" s="76" customFormat="1" customHeight="1" spans="1:8">
      <c r="A176" s="36">
        <v>172</v>
      </c>
      <c r="B176" s="62" t="s">
        <v>4806</v>
      </c>
      <c r="C176" s="63" t="s">
        <v>1956</v>
      </c>
      <c r="D176" s="171">
        <v>1.61</v>
      </c>
      <c r="E176" s="55">
        <v>1.61</v>
      </c>
      <c r="F176" s="46">
        <v>179.53</v>
      </c>
      <c r="G176" s="46">
        <v>289.04</v>
      </c>
      <c r="H176" s="36" t="s">
        <v>4790</v>
      </c>
    </row>
    <row r="177" s="76" customFormat="1" customHeight="1" spans="1:8">
      <c r="A177" s="36">
        <v>173</v>
      </c>
      <c r="B177" s="62" t="s">
        <v>4807</v>
      </c>
      <c r="C177" s="63" t="s">
        <v>1903</v>
      </c>
      <c r="D177" s="171">
        <v>0.98</v>
      </c>
      <c r="E177" s="55">
        <v>0.98</v>
      </c>
      <c r="F177" s="46">
        <v>179.53</v>
      </c>
      <c r="G177" s="46">
        <v>175.94</v>
      </c>
      <c r="H177" s="36" t="s">
        <v>4790</v>
      </c>
    </row>
    <row r="178" s="76" customFormat="1" customHeight="1" spans="1:8">
      <c r="A178" s="36">
        <v>174</v>
      </c>
      <c r="B178" s="62" t="s">
        <v>4808</v>
      </c>
      <c r="C178" s="27" t="s">
        <v>1868</v>
      </c>
      <c r="D178" s="171">
        <v>6.1</v>
      </c>
      <c r="E178" s="55">
        <v>6.1</v>
      </c>
      <c r="F178" s="46">
        <v>179.53</v>
      </c>
      <c r="G178" s="46">
        <v>1095.13</v>
      </c>
      <c r="H178" s="36" t="s">
        <v>4790</v>
      </c>
    </row>
    <row r="179" s="76" customFormat="1" customHeight="1" spans="1:8">
      <c r="A179" s="36">
        <v>175</v>
      </c>
      <c r="B179" s="62" t="s">
        <v>4809</v>
      </c>
      <c r="C179" s="63" t="s">
        <v>1954</v>
      </c>
      <c r="D179" s="171">
        <v>1.98</v>
      </c>
      <c r="E179" s="55">
        <v>1.98</v>
      </c>
      <c r="F179" s="46">
        <v>179.53</v>
      </c>
      <c r="G179" s="46">
        <v>355.47</v>
      </c>
      <c r="H179" s="36" t="s">
        <v>4790</v>
      </c>
    </row>
    <row r="180" s="76" customFormat="1" customHeight="1" spans="1:8">
      <c r="A180" s="36">
        <v>176</v>
      </c>
      <c r="B180" s="62" t="s">
        <v>4810</v>
      </c>
      <c r="C180" s="63" t="s">
        <v>1945</v>
      </c>
      <c r="D180" s="171">
        <v>2.67</v>
      </c>
      <c r="E180" s="55">
        <v>2.67</v>
      </c>
      <c r="F180" s="46">
        <v>179.53</v>
      </c>
      <c r="G180" s="46">
        <v>479.35</v>
      </c>
      <c r="H180" s="36" t="s">
        <v>4790</v>
      </c>
    </row>
    <row r="181" s="76" customFormat="1" customHeight="1" spans="1:8">
      <c r="A181" s="36">
        <v>177</v>
      </c>
      <c r="B181" s="63" t="s">
        <v>4107</v>
      </c>
      <c r="C181" s="63" t="s">
        <v>2051</v>
      </c>
      <c r="D181" s="171">
        <v>6</v>
      </c>
      <c r="E181" s="55">
        <v>6</v>
      </c>
      <c r="F181" s="46">
        <v>179.53</v>
      </c>
      <c r="G181" s="46">
        <v>1077.18</v>
      </c>
      <c r="H181" s="36" t="s">
        <v>4790</v>
      </c>
    </row>
    <row r="182" s="76" customFormat="1" customHeight="1" spans="1:8">
      <c r="A182" s="36">
        <v>178</v>
      </c>
      <c r="B182" s="62" t="s">
        <v>4811</v>
      </c>
      <c r="C182" s="63" t="s">
        <v>1866</v>
      </c>
      <c r="D182" s="171">
        <v>5.52</v>
      </c>
      <c r="E182" s="55">
        <v>5.52</v>
      </c>
      <c r="F182" s="46">
        <v>179.53</v>
      </c>
      <c r="G182" s="46">
        <v>991.01</v>
      </c>
      <c r="H182" s="36" t="s">
        <v>4790</v>
      </c>
    </row>
    <row r="183" s="76" customFormat="1" customHeight="1" spans="1:8">
      <c r="A183" s="36">
        <v>179</v>
      </c>
      <c r="B183" s="62" t="s">
        <v>4812</v>
      </c>
      <c r="C183" s="63" t="s">
        <v>2840</v>
      </c>
      <c r="D183" s="171">
        <v>4.65</v>
      </c>
      <c r="E183" s="55">
        <v>4.65</v>
      </c>
      <c r="F183" s="46">
        <v>179.53</v>
      </c>
      <c r="G183" s="46">
        <v>834.81</v>
      </c>
      <c r="H183" s="36" t="s">
        <v>4790</v>
      </c>
    </row>
    <row r="184" s="76" customFormat="1" customHeight="1" spans="1:8">
      <c r="A184" s="36">
        <v>180</v>
      </c>
      <c r="B184" s="62" t="s">
        <v>4813</v>
      </c>
      <c r="C184" s="63" t="s">
        <v>1914</v>
      </c>
      <c r="D184" s="171">
        <v>6.69</v>
      </c>
      <c r="E184" s="55">
        <v>6.69</v>
      </c>
      <c r="F184" s="46">
        <v>179.53</v>
      </c>
      <c r="G184" s="46">
        <v>1201.06</v>
      </c>
      <c r="H184" s="36" t="s">
        <v>4790</v>
      </c>
    </row>
    <row r="185" s="76" customFormat="1" customHeight="1" spans="1:8">
      <c r="A185" s="36">
        <v>181</v>
      </c>
      <c r="B185" s="62" t="s">
        <v>4351</v>
      </c>
      <c r="C185" s="63" t="s">
        <v>1898</v>
      </c>
      <c r="D185" s="171">
        <v>5.15</v>
      </c>
      <c r="E185" s="55">
        <v>5.15</v>
      </c>
      <c r="F185" s="46">
        <v>179.53</v>
      </c>
      <c r="G185" s="46">
        <v>924.58</v>
      </c>
      <c r="H185" s="36" t="s">
        <v>4790</v>
      </c>
    </row>
    <row r="186" s="76" customFormat="1" customHeight="1" spans="1:8">
      <c r="A186" s="36">
        <v>182</v>
      </c>
      <c r="B186" s="62" t="s">
        <v>3256</v>
      </c>
      <c r="C186" s="63" t="s">
        <v>1945</v>
      </c>
      <c r="D186" s="171">
        <v>4.5</v>
      </c>
      <c r="E186" s="55">
        <v>4.5</v>
      </c>
      <c r="F186" s="46">
        <v>179.53</v>
      </c>
      <c r="G186" s="46">
        <v>807.89</v>
      </c>
      <c r="H186" s="36" t="s">
        <v>4790</v>
      </c>
    </row>
    <row r="187" s="76" customFormat="1" customHeight="1" spans="1:8">
      <c r="A187" s="36">
        <v>183</v>
      </c>
      <c r="B187" s="62" t="s">
        <v>4814</v>
      </c>
      <c r="C187" s="63" t="s">
        <v>1935</v>
      </c>
      <c r="D187" s="171">
        <v>1.9</v>
      </c>
      <c r="E187" s="55">
        <v>1.9</v>
      </c>
      <c r="F187" s="46">
        <v>179.53</v>
      </c>
      <c r="G187" s="46">
        <v>341.11</v>
      </c>
      <c r="H187" s="36" t="s">
        <v>4790</v>
      </c>
    </row>
    <row r="188" s="76" customFormat="1" customHeight="1" spans="1:8">
      <c r="A188" s="36">
        <v>184</v>
      </c>
      <c r="B188" s="62" t="s">
        <v>4815</v>
      </c>
      <c r="C188" s="63" t="s">
        <v>1954</v>
      </c>
      <c r="D188" s="171">
        <v>6.81</v>
      </c>
      <c r="E188" s="55">
        <v>6.81</v>
      </c>
      <c r="F188" s="46">
        <v>179.53</v>
      </c>
      <c r="G188" s="46">
        <v>1222.6</v>
      </c>
      <c r="H188" s="36" t="s">
        <v>4790</v>
      </c>
    </row>
    <row r="189" s="76" customFormat="1" customHeight="1" spans="1:8">
      <c r="A189" s="36">
        <v>185</v>
      </c>
      <c r="B189" s="62" t="s">
        <v>2326</v>
      </c>
      <c r="C189" s="27" t="s">
        <v>1935</v>
      </c>
      <c r="D189" s="171">
        <v>7.67</v>
      </c>
      <c r="E189" s="55">
        <v>7.67</v>
      </c>
      <c r="F189" s="46">
        <v>179.53</v>
      </c>
      <c r="G189" s="46">
        <v>1377</v>
      </c>
      <c r="H189" s="36" t="s">
        <v>4790</v>
      </c>
    </row>
    <row r="190" s="76" customFormat="1" customHeight="1" spans="1:8">
      <c r="A190" s="36">
        <v>186</v>
      </c>
      <c r="B190" s="62" t="s">
        <v>4816</v>
      </c>
      <c r="C190" s="27" t="s">
        <v>1914</v>
      </c>
      <c r="D190" s="171">
        <v>1.89</v>
      </c>
      <c r="E190" s="55">
        <v>1.89</v>
      </c>
      <c r="F190" s="46">
        <v>179.53</v>
      </c>
      <c r="G190" s="46">
        <v>339.31</v>
      </c>
      <c r="H190" s="36" t="s">
        <v>4790</v>
      </c>
    </row>
    <row r="191" s="76" customFormat="1" customHeight="1" spans="1:8">
      <c r="A191" s="36">
        <v>187</v>
      </c>
      <c r="B191" s="27" t="s">
        <v>4817</v>
      </c>
      <c r="C191" s="21" t="s">
        <v>1880</v>
      </c>
      <c r="D191" s="171">
        <v>3.7</v>
      </c>
      <c r="E191" s="55">
        <v>3.7</v>
      </c>
      <c r="F191" s="46">
        <v>179.53</v>
      </c>
      <c r="G191" s="46">
        <v>664.26</v>
      </c>
      <c r="H191" s="36" t="s">
        <v>4818</v>
      </c>
    </row>
    <row r="192" s="76" customFormat="1" customHeight="1" spans="1:8">
      <c r="A192" s="36">
        <v>188</v>
      </c>
      <c r="B192" s="27" t="s">
        <v>4819</v>
      </c>
      <c r="C192" s="21" t="s">
        <v>1962</v>
      </c>
      <c r="D192" s="171">
        <v>4.17</v>
      </c>
      <c r="E192" s="55">
        <v>4.17</v>
      </c>
      <c r="F192" s="46">
        <v>179.53</v>
      </c>
      <c r="G192" s="46">
        <v>748.64</v>
      </c>
      <c r="H192" s="36" t="s">
        <v>4818</v>
      </c>
    </row>
    <row r="193" s="76" customFormat="1" customHeight="1" spans="1:8">
      <c r="A193" s="36">
        <v>189</v>
      </c>
      <c r="B193" s="27" t="s">
        <v>4820</v>
      </c>
      <c r="C193" s="21" t="s">
        <v>2115</v>
      </c>
      <c r="D193" s="171">
        <v>4.75</v>
      </c>
      <c r="E193" s="55">
        <v>4.75</v>
      </c>
      <c r="F193" s="46">
        <v>179.53</v>
      </c>
      <c r="G193" s="46">
        <v>852.77</v>
      </c>
      <c r="H193" s="36" t="s">
        <v>4818</v>
      </c>
    </row>
    <row r="194" s="76" customFormat="1" customHeight="1" spans="1:8">
      <c r="A194" s="36">
        <v>190</v>
      </c>
      <c r="B194" s="27" t="s">
        <v>4821</v>
      </c>
      <c r="C194" s="21" t="s">
        <v>2264</v>
      </c>
      <c r="D194" s="171">
        <v>3.24</v>
      </c>
      <c r="E194" s="55">
        <v>3.24</v>
      </c>
      <c r="F194" s="46">
        <v>179.53</v>
      </c>
      <c r="G194" s="46">
        <v>581.68</v>
      </c>
      <c r="H194" s="36" t="s">
        <v>4818</v>
      </c>
    </row>
    <row r="195" s="76" customFormat="1" customHeight="1" spans="1:8">
      <c r="A195" s="36">
        <v>191</v>
      </c>
      <c r="B195" s="27" t="s">
        <v>4822</v>
      </c>
      <c r="C195" s="21" t="s">
        <v>1880</v>
      </c>
      <c r="D195" s="171">
        <v>8.4</v>
      </c>
      <c r="E195" s="55">
        <v>8.4</v>
      </c>
      <c r="F195" s="46">
        <v>179.53</v>
      </c>
      <c r="G195" s="46">
        <v>1508.05</v>
      </c>
      <c r="H195" s="36" t="s">
        <v>4818</v>
      </c>
    </row>
    <row r="196" s="76" customFormat="1" customHeight="1" spans="1:8">
      <c r="A196" s="36">
        <v>192</v>
      </c>
      <c r="B196" s="37" t="s">
        <v>4823</v>
      </c>
      <c r="C196" s="99" t="s">
        <v>1914</v>
      </c>
      <c r="D196" s="171">
        <v>1.5</v>
      </c>
      <c r="E196" s="55">
        <v>1.5</v>
      </c>
      <c r="F196" s="46">
        <v>179.53</v>
      </c>
      <c r="G196" s="46">
        <v>269.3</v>
      </c>
      <c r="H196" s="36" t="s">
        <v>4818</v>
      </c>
    </row>
    <row r="197" s="76" customFormat="1" customHeight="1" spans="1:8">
      <c r="A197" s="36">
        <v>193</v>
      </c>
      <c r="B197" s="27" t="s">
        <v>4824</v>
      </c>
      <c r="C197" s="21" t="s">
        <v>4825</v>
      </c>
      <c r="D197" s="171">
        <v>1.03</v>
      </c>
      <c r="E197" s="55">
        <v>1.03</v>
      </c>
      <c r="F197" s="46">
        <v>179.53</v>
      </c>
      <c r="G197" s="46">
        <v>184.92</v>
      </c>
      <c r="H197" s="36" t="s">
        <v>4818</v>
      </c>
    </row>
    <row r="198" s="76" customFormat="1" customHeight="1" spans="1:8">
      <c r="A198" s="36">
        <v>194</v>
      </c>
      <c r="B198" s="27" t="s">
        <v>4826</v>
      </c>
      <c r="C198" s="21" t="s">
        <v>1922</v>
      </c>
      <c r="D198" s="171">
        <v>4.91</v>
      </c>
      <c r="E198" s="55">
        <v>4.91</v>
      </c>
      <c r="F198" s="46">
        <v>179.53</v>
      </c>
      <c r="G198" s="46">
        <v>881.49</v>
      </c>
      <c r="H198" s="36" t="s">
        <v>4818</v>
      </c>
    </row>
    <row r="199" s="76" customFormat="1" customHeight="1" spans="1:8">
      <c r="A199" s="36">
        <v>195</v>
      </c>
      <c r="B199" s="27" t="s">
        <v>3103</v>
      </c>
      <c r="C199" s="21" t="s">
        <v>1898</v>
      </c>
      <c r="D199" s="171">
        <v>3.11</v>
      </c>
      <c r="E199" s="55">
        <v>3.11</v>
      </c>
      <c r="F199" s="46">
        <v>179.53</v>
      </c>
      <c r="G199" s="46">
        <v>558.34</v>
      </c>
      <c r="H199" s="36" t="s">
        <v>4818</v>
      </c>
    </row>
    <row r="200" s="76" customFormat="1" customHeight="1" spans="1:8">
      <c r="A200" s="36">
        <v>196</v>
      </c>
      <c r="B200" s="27" t="s">
        <v>4413</v>
      </c>
      <c r="C200" s="21" t="s">
        <v>2258</v>
      </c>
      <c r="D200" s="171">
        <v>6.51</v>
      </c>
      <c r="E200" s="55">
        <v>6.51</v>
      </c>
      <c r="F200" s="46">
        <v>179.53</v>
      </c>
      <c r="G200" s="46">
        <v>1168.74</v>
      </c>
      <c r="H200" s="36" t="s">
        <v>4818</v>
      </c>
    </row>
    <row r="201" s="76" customFormat="1" customHeight="1" spans="1:8">
      <c r="A201" s="36">
        <v>197</v>
      </c>
      <c r="B201" s="27" t="s">
        <v>4827</v>
      </c>
      <c r="C201" s="21" t="s">
        <v>1857</v>
      </c>
      <c r="D201" s="171">
        <v>4.76</v>
      </c>
      <c r="E201" s="55">
        <v>4.76</v>
      </c>
      <c r="F201" s="46">
        <v>179.53</v>
      </c>
      <c r="G201" s="46">
        <v>854.56</v>
      </c>
      <c r="H201" s="36" t="s">
        <v>4818</v>
      </c>
    </row>
    <row r="202" s="76" customFormat="1" customHeight="1" spans="1:8">
      <c r="A202" s="36">
        <v>198</v>
      </c>
      <c r="B202" s="27" t="s">
        <v>1499</v>
      </c>
      <c r="C202" s="21" t="s">
        <v>2040</v>
      </c>
      <c r="D202" s="46">
        <v>5.68</v>
      </c>
      <c r="E202" s="48">
        <v>5.68</v>
      </c>
      <c r="F202" s="46">
        <v>179.53</v>
      </c>
      <c r="G202" s="46">
        <v>1019.73</v>
      </c>
      <c r="H202" s="36" t="s">
        <v>4818</v>
      </c>
    </row>
    <row r="203" s="76" customFormat="1" customHeight="1" spans="1:8">
      <c r="A203" s="36">
        <v>199</v>
      </c>
      <c r="B203" s="27" t="s">
        <v>1595</v>
      </c>
      <c r="C203" s="21" t="s">
        <v>1857</v>
      </c>
      <c r="D203" s="46">
        <v>3.19</v>
      </c>
      <c r="E203" s="48">
        <v>3.19</v>
      </c>
      <c r="F203" s="46">
        <v>179.53</v>
      </c>
      <c r="G203" s="46">
        <v>572.7</v>
      </c>
      <c r="H203" s="36" t="s">
        <v>4818</v>
      </c>
    </row>
    <row r="204" s="76" customFormat="1" customHeight="1" spans="1:8">
      <c r="A204" s="36">
        <v>200</v>
      </c>
      <c r="B204" s="27" t="s">
        <v>4828</v>
      </c>
      <c r="C204" s="21" t="s">
        <v>4381</v>
      </c>
      <c r="D204" s="46">
        <v>1.29</v>
      </c>
      <c r="E204" s="48">
        <v>1.29</v>
      </c>
      <c r="F204" s="46">
        <v>179.53</v>
      </c>
      <c r="G204" s="46">
        <v>231.59</v>
      </c>
      <c r="H204" s="36" t="s">
        <v>4818</v>
      </c>
    </row>
    <row r="205" s="76" customFormat="1" customHeight="1" spans="1:8">
      <c r="A205" s="36">
        <v>201</v>
      </c>
      <c r="B205" s="27" t="s">
        <v>4829</v>
      </c>
      <c r="C205" s="21" t="s">
        <v>4830</v>
      </c>
      <c r="D205" s="46">
        <v>4.03</v>
      </c>
      <c r="E205" s="48">
        <v>4.03</v>
      </c>
      <c r="F205" s="46">
        <v>179.53</v>
      </c>
      <c r="G205" s="46">
        <v>723.51</v>
      </c>
      <c r="H205" s="36" t="s">
        <v>4818</v>
      </c>
    </row>
    <row r="206" s="76" customFormat="1" customHeight="1" spans="1:8">
      <c r="A206" s="36">
        <v>202</v>
      </c>
      <c r="B206" s="27" t="s">
        <v>4831</v>
      </c>
      <c r="C206" s="21" t="s">
        <v>1903</v>
      </c>
      <c r="D206" s="46">
        <v>4.53</v>
      </c>
      <c r="E206" s="48">
        <v>4.53</v>
      </c>
      <c r="F206" s="46">
        <v>179.53</v>
      </c>
      <c r="G206" s="46">
        <v>813.27</v>
      </c>
      <c r="H206" s="36" t="s">
        <v>4818</v>
      </c>
    </row>
    <row r="207" s="76" customFormat="1" customHeight="1" spans="1:8">
      <c r="A207" s="36">
        <v>203</v>
      </c>
      <c r="B207" s="27" t="s">
        <v>4832</v>
      </c>
      <c r="C207" s="21" t="s">
        <v>2051</v>
      </c>
      <c r="D207" s="46">
        <v>4.31</v>
      </c>
      <c r="E207" s="48">
        <v>4.31</v>
      </c>
      <c r="F207" s="46">
        <v>179.53</v>
      </c>
      <c r="G207" s="46">
        <v>773.77</v>
      </c>
      <c r="H207" s="36" t="s">
        <v>4818</v>
      </c>
    </row>
    <row r="208" s="76" customFormat="1" customHeight="1" spans="1:8">
      <c r="A208" s="36">
        <v>204</v>
      </c>
      <c r="B208" s="27" t="s">
        <v>4833</v>
      </c>
      <c r="C208" s="21" t="s">
        <v>1857</v>
      </c>
      <c r="D208" s="46">
        <v>0.74</v>
      </c>
      <c r="E208" s="48">
        <v>0.74</v>
      </c>
      <c r="F208" s="46">
        <v>179.53</v>
      </c>
      <c r="G208" s="46">
        <v>132.85</v>
      </c>
      <c r="H208" s="36" t="s">
        <v>4818</v>
      </c>
    </row>
    <row r="209" s="76" customFormat="1" customHeight="1" spans="1:8">
      <c r="A209" s="36">
        <v>205</v>
      </c>
      <c r="B209" s="27" t="s">
        <v>4834</v>
      </c>
      <c r="C209" s="21" t="s">
        <v>2115</v>
      </c>
      <c r="D209" s="46">
        <v>5.69</v>
      </c>
      <c r="E209" s="48">
        <v>5.69</v>
      </c>
      <c r="F209" s="46">
        <v>179.53</v>
      </c>
      <c r="G209" s="46">
        <v>1021.53</v>
      </c>
      <c r="H209" s="36" t="s">
        <v>4818</v>
      </c>
    </row>
    <row r="210" s="76" customFormat="1" customHeight="1" spans="1:8">
      <c r="A210" s="36">
        <v>206</v>
      </c>
      <c r="B210" s="27" t="s">
        <v>4835</v>
      </c>
      <c r="C210" s="21" t="s">
        <v>1919</v>
      </c>
      <c r="D210" s="46">
        <v>4.91</v>
      </c>
      <c r="E210" s="48">
        <v>4.91</v>
      </c>
      <c r="F210" s="46">
        <v>179.53</v>
      </c>
      <c r="G210" s="46">
        <v>881.49</v>
      </c>
      <c r="H210" s="36" t="s">
        <v>4818</v>
      </c>
    </row>
    <row r="211" s="76" customFormat="1" customHeight="1" spans="1:8">
      <c r="A211" s="36">
        <v>207</v>
      </c>
      <c r="B211" s="27" t="s">
        <v>4836</v>
      </c>
      <c r="C211" s="20" t="s">
        <v>1914</v>
      </c>
      <c r="D211" s="46">
        <v>3.18</v>
      </c>
      <c r="E211" s="48">
        <v>3.18</v>
      </c>
      <c r="F211" s="46">
        <v>179.53</v>
      </c>
      <c r="G211" s="46">
        <v>570.91</v>
      </c>
      <c r="H211" s="36" t="s">
        <v>4818</v>
      </c>
    </row>
    <row r="212" s="76" customFormat="1" customHeight="1" spans="1:8">
      <c r="A212" s="36">
        <v>208</v>
      </c>
      <c r="B212" s="27" t="s">
        <v>4837</v>
      </c>
      <c r="C212" s="21" t="s">
        <v>1903</v>
      </c>
      <c r="D212" s="46">
        <v>4.11</v>
      </c>
      <c r="E212" s="48">
        <v>4.11</v>
      </c>
      <c r="F212" s="46">
        <v>179.53</v>
      </c>
      <c r="G212" s="46">
        <v>737.87</v>
      </c>
      <c r="H212" s="36" t="s">
        <v>4818</v>
      </c>
    </row>
    <row r="213" s="76" customFormat="1" customHeight="1" spans="1:8">
      <c r="A213" s="36">
        <v>209</v>
      </c>
      <c r="B213" s="27" t="s">
        <v>3022</v>
      </c>
      <c r="C213" s="21" t="s">
        <v>2024</v>
      </c>
      <c r="D213" s="46">
        <v>4.36</v>
      </c>
      <c r="E213" s="48">
        <v>4.36</v>
      </c>
      <c r="F213" s="46">
        <v>179.53</v>
      </c>
      <c r="G213" s="46">
        <v>782.75</v>
      </c>
      <c r="H213" s="36" t="s">
        <v>4818</v>
      </c>
    </row>
    <row r="214" s="76" customFormat="1" customHeight="1" spans="1:8">
      <c r="A214" s="36">
        <v>210</v>
      </c>
      <c r="B214" s="27" t="s">
        <v>4838</v>
      </c>
      <c r="C214" s="21" t="s">
        <v>1914</v>
      </c>
      <c r="D214" s="46">
        <v>4.2</v>
      </c>
      <c r="E214" s="48">
        <v>4.2</v>
      </c>
      <c r="F214" s="46">
        <v>179.53</v>
      </c>
      <c r="G214" s="46">
        <v>754.03</v>
      </c>
      <c r="H214" s="36" t="s">
        <v>4818</v>
      </c>
    </row>
    <row r="215" s="76" customFormat="1" customHeight="1" spans="1:8">
      <c r="A215" s="36">
        <v>211</v>
      </c>
      <c r="B215" s="27" t="s">
        <v>4839</v>
      </c>
      <c r="C215" s="21" t="s">
        <v>1997</v>
      </c>
      <c r="D215" s="46">
        <v>3.68</v>
      </c>
      <c r="E215" s="48">
        <v>3.68</v>
      </c>
      <c r="F215" s="46">
        <v>179.53</v>
      </c>
      <c r="G215" s="46">
        <v>660.67</v>
      </c>
      <c r="H215" s="36" t="s">
        <v>4818</v>
      </c>
    </row>
    <row r="216" s="76" customFormat="1" customHeight="1" spans="1:8">
      <c r="A216" s="36">
        <v>212</v>
      </c>
      <c r="B216" s="27" t="s">
        <v>4840</v>
      </c>
      <c r="C216" s="21" t="s">
        <v>1982</v>
      </c>
      <c r="D216" s="46">
        <v>4.39</v>
      </c>
      <c r="E216" s="48">
        <v>4.39</v>
      </c>
      <c r="F216" s="46">
        <v>179.53</v>
      </c>
      <c r="G216" s="46">
        <v>788.14</v>
      </c>
      <c r="H216" s="36" t="s">
        <v>4818</v>
      </c>
    </row>
    <row r="217" s="76" customFormat="1" customHeight="1" spans="1:8">
      <c r="A217" s="36">
        <v>213</v>
      </c>
      <c r="B217" s="27" t="s">
        <v>4841</v>
      </c>
      <c r="C217" s="21" t="s">
        <v>1945</v>
      </c>
      <c r="D217" s="46">
        <v>7.94</v>
      </c>
      <c r="E217" s="48">
        <v>7.94</v>
      </c>
      <c r="F217" s="46">
        <v>179.53</v>
      </c>
      <c r="G217" s="46">
        <v>1425.47</v>
      </c>
      <c r="H217" s="36" t="s">
        <v>4818</v>
      </c>
    </row>
    <row r="218" s="76" customFormat="1" customHeight="1" spans="1:8">
      <c r="A218" s="36">
        <v>214</v>
      </c>
      <c r="B218" s="27" t="s">
        <v>4842</v>
      </c>
      <c r="C218" s="21" t="s">
        <v>1866</v>
      </c>
      <c r="D218" s="46">
        <v>2.22</v>
      </c>
      <c r="E218" s="48">
        <v>2.22</v>
      </c>
      <c r="F218" s="46">
        <v>179.53</v>
      </c>
      <c r="G218" s="46">
        <v>398.56</v>
      </c>
      <c r="H218" s="36" t="s">
        <v>4818</v>
      </c>
    </row>
    <row r="219" s="76" customFormat="1" customHeight="1" spans="1:8">
      <c r="A219" s="36">
        <v>215</v>
      </c>
      <c r="B219" s="27" t="s">
        <v>4843</v>
      </c>
      <c r="C219" s="21" t="s">
        <v>1922</v>
      </c>
      <c r="D219" s="46">
        <v>6.6</v>
      </c>
      <c r="E219" s="48">
        <v>6.6</v>
      </c>
      <c r="F219" s="46">
        <v>179.53</v>
      </c>
      <c r="G219" s="46">
        <v>1184.9</v>
      </c>
      <c r="H219" s="36" t="s">
        <v>4818</v>
      </c>
    </row>
    <row r="220" s="76" customFormat="1" customHeight="1" spans="1:8">
      <c r="A220" s="36">
        <v>216</v>
      </c>
      <c r="B220" s="21" t="s">
        <v>4844</v>
      </c>
      <c r="C220" s="21" t="s">
        <v>4845</v>
      </c>
      <c r="D220" s="46">
        <v>4.45</v>
      </c>
      <c r="E220" s="48">
        <v>4.45</v>
      </c>
      <c r="F220" s="46">
        <v>179.53</v>
      </c>
      <c r="G220" s="46">
        <v>798.91</v>
      </c>
      <c r="H220" s="36" t="s">
        <v>4818</v>
      </c>
    </row>
    <row r="221" s="76" customFormat="1" customHeight="1" spans="1:8">
      <c r="A221" s="36">
        <v>217</v>
      </c>
      <c r="B221" s="21" t="s">
        <v>4846</v>
      </c>
      <c r="C221" s="21" t="s">
        <v>1968</v>
      </c>
      <c r="D221" s="46">
        <v>4.29</v>
      </c>
      <c r="E221" s="48">
        <v>4.29</v>
      </c>
      <c r="F221" s="46">
        <v>179.53</v>
      </c>
      <c r="G221" s="46">
        <v>770.18</v>
      </c>
      <c r="H221" s="36" t="s">
        <v>4818</v>
      </c>
    </row>
    <row r="222" s="76" customFormat="1" customHeight="1" spans="1:8">
      <c r="A222" s="36">
        <v>218</v>
      </c>
      <c r="B222" s="21" t="s">
        <v>3594</v>
      </c>
      <c r="C222" s="21" t="s">
        <v>1876</v>
      </c>
      <c r="D222" s="46">
        <v>3.69</v>
      </c>
      <c r="E222" s="48">
        <v>3.69</v>
      </c>
      <c r="F222" s="46">
        <v>179.53</v>
      </c>
      <c r="G222" s="46">
        <v>662.47</v>
      </c>
      <c r="H222" s="36" t="s">
        <v>4818</v>
      </c>
    </row>
    <row r="223" s="76" customFormat="1" customHeight="1" spans="1:8">
      <c r="A223" s="36">
        <v>219</v>
      </c>
      <c r="B223" s="21" t="s">
        <v>4847</v>
      </c>
      <c r="C223" s="21" t="s">
        <v>1986</v>
      </c>
      <c r="D223" s="46">
        <v>2.7</v>
      </c>
      <c r="E223" s="48">
        <v>2.7</v>
      </c>
      <c r="F223" s="46">
        <v>179.53</v>
      </c>
      <c r="G223" s="46">
        <v>484.73</v>
      </c>
      <c r="H223" s="36" t="s">
        <v>4818</v>
      </c>
    </row>
    <row r="224" s="76" customFormat="1" customHeight="1" spans="1:8">
      <c r="A224" s="36">
        <v>220</v>
      </c>
      <c r="B224" s="21" t="s">
        <v>4848</v>
      </c>
      <c r="C224" s="21" t="s">
        <v>1900</v>
      </c>
      <c r="D224" s="46">
        <v>1.87</v>
      </c>
      <c r="E224" s="48">
        <v>1.87</v>
      </c>
      <c r="F224" s="46">
        <v>179.53</v>
      </c>
      <c r="G224" s="46">
        <v>335.72</v>
      </c>
      <c r="H224" s="36" t="s">
        <v>4818</v>
      </c>
    </row>
    <row r="225" s="76" customFormat="1" customHeight="1" spans="1:8">
      <c r="A225" s="36">
        <v>221</v>
      </c>
      <c r="B225" s="21" t="s">
        <v>2392</v>
      </c>
      <c r="C225" s="21" t="s">
        <v>1922</v>
      </c>
      <c r="D225" s="46">
        <v>8.21</v>
      </c>
      <c r="E225" s="48">
        <v>8.21</v>
      </c>
      <c r="F225" s="46">
        <v>179.53</v>
      </c>
      <c r="G225" s="46">
        <v>1473.94</v>
      </c>
      <c r="H225" s="36" t="s">
        <v>4818</v>
      </c>
    </row>
    <row r="226" s="76" customFormat="1" customHeight="1" spans="1:8">
      <c r="A226" s="36">
        <v>222</v>
      </c>
      <c r="B226" s="21" t="s">
        <v>1230</v>
      </c>
      <c r="C226" s="21" t="s">
        <v>1945</v>
      </c>
      <c r="D226" s="46">
        <v>2.01</v>
      </c>
      <c r="E226" s="48">
        <v>2.01</v>
      </c>
      <c r="F226" s="46">
        <v>179.53</v>
      </c>
      <c r="G226" s="46">
        <v>360.86</v>
      </c>
      <c r="H226" s="36" t="s">
        <v>4818</v>
      </c>
    </row>
    <row r="227" s="76" customFormat="1" customHeight="1" spans="1:8">
      <c r="A227" s="36">
        <v>223</v>
      </c>
      <c r="B227" s="21" t="s">
        <v>4849</v>
      </c>
      <c r="C227" s="21" t="s">
        <v>1945</v>
      </c>
      <c r="D227" s="46">
        <v>2.01</v>
      </c>
      <c r="E227" s="48">
        <v>2.01</v>
      </c>
      <c r="F227" s="46">
        <v>179.53</v>
      </c>
      <c r="G227" s="46">
        <v>360.86</v>
      </c>
      <c r="H227" s="36" t="s">
        <v>4818</v>
      </c>
    </row>
    <row r="228" s="76" customFormat="1" customHeight="1" spans="1:8">
      <c r="A228" s="36">
        <v>224</v>
      </c>
      <c r="B228" s="21" t="s">
        <v>4850</v>
      </c>
      <c r="C228" s="21" t="s">
        <v>1880</v>
      </c>
      <c r="D228" s="46">
        <v>1.69</v>
      </c>
      <c r="E228" s="48">
        <v>1.69</v>
      </c>
      <c r="F228" s="46">
        <v>179.53</v>
      </c>
      <c r="G228" s="46">
        <v>303.41</v>
      </c>
      <c r="H228" s="36" t="s">
        <v>4818</v>
      </c>
    </row>
    <row r="229" s="76" customFormat="1" customHeight="1" spans="1:8">
      <c r="A229" s="36">
        <v>225</v>
      </c>
      <c r="B229" s="21" t="s">
        <v>4851</v>
      </c>
      <c r="C229" s="21" t="s">
        <v>1956</v>
      </c>
      <c r="D229" s="46">
        <v>5.6</v>
      </c>
      <c r="E229" s="48">
        <v>5.6</v>
      </c>
      <c r="F229" s="46">
        <v>179.53</v>
      </c>
      <c r="G229" s="46">
        <v>1005.37</v>
      </c>
      <c r="H229" s="36" t="s">
        <v>4818</v>
      </c>
    </row>
    <row r="230" s="76" customFormat="1" customHeight="1" spans="1:8">
      <c r="A230" s="36">
        <v>226</v>
      </c>
      <c r="B230" s="21" t="s">
        <v>4852</v>
      </c>
      <c r="C230" s="21" t="s">
        <v>1870</v>
      </c>
      <c r="D230" s="46">
        <v>4.08</v>
      </c>
      <c r="E230" s="48">
        <v>4.08</v>
      </c>
      <c r="F230" s="46">
        <v>179.53</v>
      </c>
      <c r="G230" s="46">
        <v>732.48</v>
      </c>
      <c r="H230" s="36" t="s">
        <v>4818</v>
      </c>
    </row>
    <row r="231" s="76" customFormat="1" customHeight="1" spans="1:8">
      <c r="A231" s="36">
        <v>227</v>
      </c>
      <c r="B231" s="21" t="s">
        <v>2403</v>
      </c>
      <c r="C231" s="21" t="s">
        <v>1986</v>
      </c>
      <c r="D231" s="46">
        <v>4.8</v>
      </c>
      <c r="E231" s="48">
        <v>4.8</v>
      </c>
      <c r="F231" s="46">
        <v>179.53</v>
      </c>
      <c r="G231" s="46">
        <v>861.74</v>
      </c>
      <c r="H231" s="36" t="s">
        <v>4818</v>
      </c>
    </row>
    <row r="232" s="76" customFormat="1" customHeight="1" spans="1:8">
      <c r="A232" s="36">
        <v>228</v>
      </c>
      <c r="B232" s="21" t="s">
        <v>4853</v>
      </c>
      <c r="C232" s="21" t="s">
        <v>1898</v>
      </c>
      <c r="D232" s="46">
        <v>0.72</v>
      </c>
      <c r="E232" s="48">
        <v>0.72</v>
      </c>
      <c r="F232" s="46">
        <v>179.53</v>
      </c>
      <c r="G232" s="46">
        <v>129.26</v>
      </c>
      <c r="H232" s="36" t="s">
        <v>4818</v>
      </c>
    </row>
    <row r="233" s="76" customFormat="1" customHeight="1" spans="1:8">
      <c r="A233" s="36">
        <v>229</v>
      </c>
      <c r="B233" s="21" t="s">
        <v>4854</v>
      </c>
      <c r="C233" s="21" t="s">
        <v>1898</v>
      </c>
      <c r="D233" s="46">
        <v>4.29</v>
      </c>
      <c r="E233" s="48">
        <v>4.29</v>
      </c>
      <c r="F233" s="46">
        <v>179.53</v>
      </c>
      <c r="G233" s="46">
        <v>770.18</v>
      </c>
      <c r="H233" s="36" t="s">
        <v>4818</v>
      </c>
    </row>
    <row r="234" s="76" customFormat="1" customHeight="1" spans="1:8">
      <c r="A234" s="36">
        <v>230</v>
      </c>
      <c r="B234" s="27" t="s">
        <v>3737</v>
      </c>
      <c r="C234" s="21" t="s">
        <v>1888</v>
      </c>
      <c r="D234" s="46">
        <v>4.31</v>
      </c>
      <c r="E234" s="48">
        <v>4.31</v>
      </c>
      <c r="F234" s="46">
        <v>179.53</v>
      </c>
      <c r="G234" s="46">
        <v>773.77</v>
      </c>
      <c r="H234" s="36" t="s">
        <v>4855</v>
      </c>
    </row>
    <row r="235" s="76" customFormat="1" customHeight="1" spans="1:8">
      <c r="A235" s="36">
        <v>231</v>
      </c>
      <c r="B235" s="27" t="s">
        <v>4856</v>
      </c>
      <c r="C235" s="21" t="s">
        <v>2011</v>
      </c>
      <c r="D235" s="46">
        <v>3.14</v>
      </c>
      <c r="E235" s="48">
        <v>3.14</v>
      </c>
      <c r="F235" s="46">
        <v>179.53</v>
      </c>
      <c r="G235" s="46">
        <v>563.72</v>
      </c>
      <c r="H235" s="36" t="s">
        <v>4855</v>
      </c>
    </row>
    <row r="236" s="76" customFormat="1" customHeight="1" spans="1:8">
      <c r="A236" s="36">
        <v>232</v>
      </c>
      <c r="B236" s="27" t="s">
        <v>4857</v>
      </c>
      <c r="C236" s="21" t="s">
        <v>1872</v>
      </c>
      <c r="D236" s="46">
        <v>1.04</v>
      </c>
      <c r="E236" s="48">
        <v>1.04</v>
      </c>
      <c r="F236" s="46">
        <v>179.53</v>
      </c>
      <c r="G236" s="46">
        <v>186.71</v>
      </c>
      <c r="H236" s="36" t="s">
        <v>4855</v>
      </c>
    </row>
    <row r="237" s="76" customFormat="1" customHeight="1" spans="1:8">
      <c r="A237" s="36">
        <v>233</v>
      </c>
      <c r="B237" s="27" t="s">
        <v>3962</v>
      </c>
      <c r="C237" s="21" t="s">
        <v>1857</v>
      </c>
      <c r="D237" s="46">
        <v>1.99</v>
      </c>
      <c r="E237" s="48">
        <v>1.99</v>
      </c>
      <c r="F237" s="46">
        <v>179.53</v>
      </c>
      <c r="G237" s="46">
        <v>357.26</v>
      </c>
      <c r="H237" s="36" t="s">
        <v>4855</v>
      </c>
    </row>
    <row r="238" s="76" customFormat="1" customHeight="1" spans="1:8">
      <c r="A238" s="36">
        <v>234</v>
      </c>
      <c r="B238" s="27" t="s">
        <v>4858</v>
      </c>
      <c r="C238" s="21" t="s">
        <v>1995</v>
      </c>
      <c r="D238" s="46">
        <v>0.8</v>
      </c>
      <c r="E238" s="48">
        <v>0.8</v>
      </c>
      <c r="F238" s="46">
        <v>179.53</v>
      </c>
      <c r="G238" s="46">
        <v>143.62</v>
      </c>
      <c r="H238" s="36" t="s">
        <v>4855</v>
      </c>
    </row>
    <row r="239" s="76" customFormat="1" customHeight="1" spans="1:8">
      <c r="A239" s="36">
        <v>235</v>
      </c>
      <c r="B239" s="27" t="s">
        <v>4859</v>
      </c>
      <c r="C239" s="21" t="s">
        <v>1876</v>
      </c>
      <c r="D239" s="46">
        <v>1.21</v>
      </c>
      <c r="E239" s="48">
        <v>1.21</v>
      </c>
      <c r="F239" s="46">
        <v>179.53</v>
      </c>
      <c r="G239" s="46">
        <v>217.23</v>
      </c>
      <c r="H239" s="36" t="s">
        <v>4855</v>
      </c>
    </row>
    <row r="240" s="76" customFormat="1" customHeight="1" spans="1:8">
      <c r="A240" s="36">
        <v>236</v>
      </c>
      <c r="B240" s="27" t="s">
        <v>4860</v>
      </c>
      <c r="C240" s="21" t="s">
        <v>1866</v>
      </c>
      <c r="D240" s="46">
        <v>5.15</v>
      </c>
      <c r="E240" s="48">
        <v>5.15</v>
      </c>
      <c r="F240" s="46">
        <v>179.53</v>
      </c>
      <c r="G240" s="46">
        <v>924.58</v>
      </c>
      <c r="H240" s="36" t="s">
        <v>4855</v>
      </c>
    </row>
    <row r="241" s="76" customFormat="1" customHeight="1" spans="1:8">
      <c r="A241" s="36">
        <v>237</v>
      </c>
      <c r="B241" s="27" t="s">
        <v>4258</v>
      </c>
      <c r="C241" s="21" t="s">
        <v>1935</v>
      </c>
      <c r="D241" s="46">
        <v>1.88</v>
      </c>
      <c r="E241" s="48">
        <v>1.88</v>
      </c>
      <c r="F241" s="46">
        <v>179.53</v>
      </c>
      <c r="G241" s="46">
        <v>337.52</v>
      </c>
      <c r="H241" s="36" t="s">
        <v>4855</v>
      </c>
    </row>
    <row r="242" s="76" customFormat="1" customHeight="1" spans="1:8">
      <c r="A242" s="36">
        <v>238</v>
      </c>
      <c r="B242" s="27" t="s">
        <v>4861</v>
      </c>
      <c r="C242" s="21" t="s">
        <v>1935</v>
      </c>
      <c r="D242" s="46">
        <v>2.91</v>
      </c>
      <c r="E242" s="48">
        <v>2.91</v>
      </c>
      <c r="F242" s="46">
        <v>179.53</v>
      </c>
      <c r="G242" s="46">
        <v>522.43</v>
      </c>
      <c r="H242" s="36" t="s">
        <v>4855</v>
      </c>
    </row>
    <row r="243" s="76" customFormat="1" customHeight="1" spans="1:8">
      <c r="A243" s="36">
        <v>239</v>
      </c>
      <c r="B243" s="27" t="s">
        <v>4862</v>
      </c>
      <c r="C243" s="21" t="s">
        <v>1951</v>
      </c>
      <c r="D243" s="46">
        <v>1.85</v>
      </c>
      <c r="E243" s="48">
        <v>1.85</v>
      </c>
      <c r="F243" s="46">
        <v>179.53</v>
      </c>
      <c r="G243" s="46">
        <v>332.13</v>
      </c>
      <c r="H243" s="36" t="s">
        <v>4855</v>
      </c>
    </row>
    <row r="244" customHeight="1" spans="1:8">
      <c r="A244" s="36">
        <v>240</v>
      </c>
      <c r="B244" s="27" t="s">
        <v>4863</v>
      </c>
      <c r="C244" s="21" t="s">
        <v>1945</v>
      </c>
      <c r="D244" s="46">
        <v>3.87</v>
      </c>
      <c r="E244" s="48">
        <v>3.87</v>
      </c>
      <c r="F244" s="46">
        <v>179.53</v>
      </c>
      <c r="G244" s="46">
        <v>694.78</v>
      </c>
      <c r="H244" s="36" t="s">
        <v>4855</v>
      </c>
    </row>
    <row r="245" customHeight="1" spans="1:8">
      <c r="A245" s="36">
        <v>241</v>
      </c>
      <c r="B245" s="27" t="s">
        <v>4864</v>
      </c>
      <c r="C245" s="21" t="s">
        <v>1883</v>
      </c>
      <c r="D245" s="46">
        <v>2.53</v>
      </c>
      <c r="E245" s="48">
        <v>2.53</v>
      </c>
      <c r="F245" s="46">
        <v>179.53</v>
      </c>
      <c r="G245" s="46">
        <v>454.21</v>
      </c>
      <c r="H245" s="36" t="s">
        <v>4855</v>
      </c>
    </row>
    <row r="246" customHeight="1" spans="1:8">
      <c r="A246" s="36">
        <v>242</v>
      </c>
      <c r="B246" s="27" t="s">
        <v>4865</v>
      </c>
      <c r="C246" s="21" t="s">
        <v>1935</v>
      </c>
      <c r="D246" s="46">
        <v>5.12</v>
      </c>
      <c r="E246" s="48">
        <v>5.12</v>
      </c>
      <c r="F246" s="46">
        <v>179.53</v>
      </c>
      <c r="G246" s="46">
        <v>919.19</v>
      </c>
      <c r="H246" s="36" t="s">
        <v>4855</v>
      </c>
    </row>
    <row r="247" customHeight="1" spans="1:8">
      <c r="A247" s="36">
        <v>243</v>
      </c>
      <c r="B247" s="27" t="s">
        <v>4866</v>
      </c>
      <c r="C247" s="21" t="s">
        <v>1922</v>
      </c>
      <c r="D247" s="46">
        <v>5.88</v>
      </c>
      <c r="E247" s="48">
        <v>5.88</v>
      </c>
      <c r="F247" s="46">
        <v>179.53</v>
      </c>
      <c r="G247" s="46">
        <v>1055.64</v>
      </c>
      <c r="H247" s="36" t="s">
        <v>4855</v>
      </c>
    </row>
    <row r="248" customHeight="1" spans="1:8">
      <c r="A248" s="36">
        <v>244</v>
      </c>
      <c r="B248" s="27" t="s">
        <v>4867</v>
      </c>
      <c r="C248" s="21" t="s">
        <v>2087</v>
      </c>
      <c r="D248" s="46">
        <v>3.82</v>
      </c>
      <c r="E248" s="48">
        <v>3.82</v>
      </c>
      <c r="F248" s="46">
        <v>179.53</v>
      </c>
      <c r="G248" s="46">
        <v>685.8</v>
      </c>
      <c r="H248" s="36" t="s">
        <v>4855</v>
      </c>
    </row>
    <row r="249" customHeight="1" spans="1:8">
      <c r="A249" s="36">
        <v>245</v>
      </c>
      <c r="B249" s="27" t="s">
        <v>4868</v>
      </c>
      <c r="C249" s="21" t="s">
        <v>1986</v>
      </c>
      <c r="D249" s="46">
        <v>1.58</v>
      </c>
      <c r="E249" s="48">
        <v>1.58</v>
      </c>
      <c r="F249" s="46">
        <v>179.53</v>
      </c>
      <c r="G249" s="46">
        <v>283.66</v>
      </c>
      <c r="H249" s="36" t="s">
        <v>4855</v>
      </c>
    </row>
    <row r="250" customHeight="1" spans="1:8">
      <c r="A250" s="36">
        <v>246</v>
      </c>
      <c r="B250" s="27" t="s">
        <v>4869</v>
      </c>
      <c r="C250" s="21" t="s">
        <v>1954</v>
      </c>
      <c r="D250" s="46">
        <v>1.24</v>
      </c>
      <c r="E250" s="48">
        <v>1.24</v>
      </c>
      <c r="F250" s="46">
        <v>179.53</v>
      </c>
      <c r="G250" s="46">
        <v>222.62</v>
      </c>
      <c r="H250" s="36" t="s">
        <v>4855</v>
      </c>
    </row>
    <row r="251" customHeight="1" spans="1:8">
      <c r="A251" s="36">
        <v>247</v>
      </c>
      <c r="B251" s="27" t="s">
        <v>3332</v>
      </c>
      <c r="C251" s="21" t="s">
        <v>1919</v>
      </c>
      <c r="D251" s="46">
        <v>2.67</v>
      </c>
      <c r="E251" s="48">
        <v>2.67</v>
      </c>
      <c r="F251" s="46">
        <v>179.53</v>
      </c>
      <c r="G251" s="46">
        <v>479.35</v>
      </c>
      <c r="H251" s="36" t="s">
        <v>4855</v>
      </c>
    </row>
    <row r="252" customHeight="1" spans="1:8">
      <c r="A252" s="36">
        <v>248</v>
      </c>
      <c r="B252" s="27" t="s">
        <v>3907</v>
      </c>
      <c r="C252" s="21" t="s">
        <v>1933</v>
      </c>
      <c r="D252" s="46">
        <v>2.42</v>
      </c>
      <c r="E252" s="48">
        <v>2.42</v>
      </c>
      <c r="F252" s="46">
        <v>179.53</v>
      </c>
      <c r="G252" s="46">
        <v>434.46</v>
      </c>
      <c r="H252" s="36" t="s">
        <v>4855</v>
      </c>
    </row>
    <row r="253" customHeight="1" spans="1:8">
      <c r="A253" s="36">
        <v>249</v>
      </c>
      <c r="B253" s="27" t="s">
        <v>4870</v>
      </c>
      <c r="C253" s="21" t="s">
        <v>1995</v>
      </c>
      <c r="D253" s="46">
        <v>0.85</v>
      </c>
      <c r="E253" s="48">
        <v>0.85</v>
      </c>
      <c r="F253" s="46">
        <v>179.53</v>
      </c>
      <c r="G253" s="46">
        <v>152.6</v>
      </c>
      <c r="H253" s="36" t="s">
        <v>4855</v>
      </c>
    </row>
    <row r="254" customHeight="1" spans="1:8">
      <c r="A254" s="36">
        <v>250</v>
      </c>
      <c r="B254" s="27" t="s">
        <v>4871</v>
      </c>
      <c r="C254" s="21" t="s">
        <v>1857</v>
      </c>
      <c r="D254" s="46">
        <v>6.84</v>
      </c>
      <c r="E254" s="48">
        <v>6.84</v>
      </c>
      <c r="F254" s="46">
        <v>179.53</v>
      </c>
      <c r="G254" s="46">
        <v>1227.99</v>
      </c>
      <c r="H254" s="36" t="s">
        <v>4855</v>
      </c>
    </row>
    <row r="255" customHeight="1" spans="1:8">
      <c r="A255" s="36">
        <v>251</v>
      </c>
      <c r="B255" s="27" t="s">
        <v>4872</v>
      </c>
      <c r="C255" s="21" t="s">
        <v>1995</v>
      </c>
      <c r="D255" s="46">
        <v>3.39</v>
      </c>
      <c r="E255" s="48">
        <v>3.39</v>
      </c>
      <c r="F255" s="46">
        <v>179.53</v>
      </c>
      <c r="G255" s="46">
        <v>608.61</v>
      </c>
      <c r="H255" s="36" t="s">
        <v>4855</v>
      </c>
    </row>
    <row r="256" customHeight="1" spans="1:8">
      <c r="A256" s="36">
        <v>252</v>
      </c>
      <c r="B256" s="27" t="s">
        <v>4276</v>
      </c>
      <c r="C256" s="21" t="s">
        <v>1945</v>
      </c>
      <c r="D256" s="46">
        <v>4.62</v>
      </c>
      <c r="E256" s="48">
        <v>4.62</v>
      </c>
      <c r="F256" s="46">
        <v>179.53</v>
      </c>
      <c r="G256" s="46">
        <v>829.43</v>
      </c>
      <c r="H256" s="36" t="s">
        <v>4855</v>
      </c>
    </row>
    <row r="257" customHeight="1" spans="1:8">
      <c r="A257" s="36">
        <v>253</v>
      </c>
      <c r="B257" s="27" t="s">
        <v>4873</v>
      </c>
      <c r="C257" s="21" t="s">
        <v>1868</v>
      </c>
      <c r="D257" s="46">
        <v>1.19</v>
      </c>
      <c r="E257" s="48">
        <v>1.19</v>
      </c>
      <c r="F257" s="46">
        <v>179.53</v>
      </c>
      <c r="G257" s="46">
        <v>213.64</v>
      </c>
      <c r="H257" s="36" t="s">
        <v>4855</v>
      </c>
    </row>
    <row r="258" customHeight="1" spans="1:8">
      <c r="A258" s="36">
        <v>254</v>
      </c>
      <c r="B258" s="27" t="s">
        <v>4874</v>
      </c>
      <c r="C258" s="21" t="s">
        <v>1968</v>
      </c>
      <c r="D258" s="46">
        <v>1.91</v>
      </c>
      <c r="E258" s="48">
        <v>1.91</v>
      </c>
      <c r="F258" s="46">
        <v>179.53</v>
      </c>
      <c r="G258" s="46">
        <v>342.9</v>
      </c>
      <c r="H258" s="36" t="s">
        <v>4855</v>
      </c>
    </row>
    <row r="259" customHeight="1" spans="1:8">
      <c r="A259" s="36">
        <v>255</v>
      </c>
      <c r="B259" s="27" t="s">
        <v>3892</v>
      </c>
      <c r="C259" s="21" t="s">
        <v>1866</v>
      </c>
      <c r="D259" s="46">
        <v>4.92</v>
      </c>
      <c r="E259" s="48">
        <v>4.92</v>
      </c>
      <c r="F259" s="46">
        <v>179.53</v>
      </c>
      <c r="G259" s="46">
        <v>883.29</v>
      </c>
      <c r="H259" s="36" t="s">
        <v>4855</v>
      </c>
    </row>
    <row r="260" customHeight="1" spans="1:8">
      <c r="A260" s="36">
        <v>256</v>
      </c>
      <c r="B260" s="27" t="s">
        <v>3980</v>
      </c>
      <c r="C260" s="21" t="s">
        <v>1922</v>
      </c>
      <c r="D260" s="46">
        <v>4.8</v>
      </c>
      <c r="E260" s="48">
        <v>4.8</v>
      </c>
      <c r="F260" s="46">
        <v>179.53</v>
      </c>
      <c r="G260" s="46">
        <v>861.74</v>
      </c>
      <c r="H260" s="36" t="s">
        <v>4855</v>
      </c>
    </row>
    <row r="261" customHeight="1" spans="1:8">
      <c r="A261" s="36">
        <v>257</v>
      </c>
      <c r="B261" s="27" t="s">
        <v>4875</v>
      </c>
      <c r="C261" s="21" t="s">
        <v>1935</v>
      </c>
      <c r="D261" s="46">
        <v>1.7</v>
      </c>
      <c r="E261" s="48">
        <v>1.7</v>
      </c>
      <c r="F261" s="46">
        <v>179.53</v>
      </c>
      <c r="G261" s="46">
        <v>305.2</v>
      </c>
      <c r="H261" s="36" t="s">
        <v>4855</v>
      </c>
    </row>
    <row r="262" customHeight="1" spans="1:8">
      <c r="A262" s="36">
        <v>258</v>
      </c>
      <c r="B262" s="27" t="s">
        <v>4876</v>
      </c>
      <c r="C262" s="21" t="s">
        <v>2258</v>
      </c>
      <c r="D262" s="46">
        <v>7.1</v>
      </c>
      <c r="E262" s="48">
        <v>7.1</v>
      </c>
      <c r="F262" s="46">
        <v>179.53</v>
      </c>
      <c r="G262" s="46">
        <v>1274.66</v>
      </c>
      <c r="H262" s="36" t="s">
        <v>4855</v>
      </c>
    </row>
    <row r="263" customHeight="1" spans="1:8">
      <c r="A263" s="36">
        <v>259</v>
      </c>
      <c r="B263" s="27" t="s">
        <v>4877</v>
      </c>
      <c r="C263" s="21" t="s">
        <v>2007</v>
      </c>
      <c r="D263" s="46">
        <v>2.69</v>
      </c>
      <c r="E263" s="48">
        <v>2.69</v>
      </c>
      <c r="F263" s="46">
        <v>179.53</v>
      </c>
      <c r="G263" s="46">
        <v>482.94</v>
      </c>
      <c r="H263" s="36" t="s">
        <v>4855</v>
      </c>
    </row>
    <row r="264" customHeight="1" spans="1:8">
      <c r="A264" s="36">
        <v>260</v>
      </c>
      <c r="B264" s="27" t="s">
        <v>4878</v>
      </c>
      <c r="C264" s="21" t="s">
        <v>1876</v>
      </c>
      <c r="D264" s="46">
        <v>3.68</v>
      </c>
      <c r="E264" s="48">
        <v>3.68</v>
      </c>
      <c r="F264" s="46">
        <v>179.53</v>
      </c>
      <c r="G264" s="46">
        <v>660.67</v>
      </c>
      <c r="H264" s="36" t="s">
        <v>4855</v>
      </c>
    </row>
    <row r="265" customHeight="1" spans="1:8">
      <c r="A265" s="36">
        <v>261</v>
      </c>
      <c r="B265" s="27" t="s">
        <v>4879</v>
      </c>
      <c r="C265" s="21" t="s">
        <v>1947</v>
      </c>
      <c r="D265" s="46">
        <v>1.77</v>
      </c>
      <c r="E265" s="48">
        <v>1.77</v>
      </c>
      <c r="F265" s="46">
        <v>179.53</v>
      </c>
      <c r="G265" s="46">
        <v>317.77</v>
      </c>
      <c r="H265" s="36" t="s">
        <v>4855</v>
      </c>
    </row>
    <row r="266" customHeight="1" spans="1:8">
      <c r="A266" s="36">
        <v>262</v>
      </c>
      <c r="B266" s="27" t="s">
        <v>4880</v>
      </c>
      <c r="C266" s="21" t="s">
        <v>1898</v>
      </c>
      <c r="D266" s="46">
        <v>6.52</v>
      </c>
      <c r="E266" s="48">
        <v>6.52</v>
      </c>
      <c r="F266" s="46">
        <v>179.53</v>
      </c>
      <c r="G266" s="46">
        <v>1170.54</v>
      </c>
      <c r="H266" s="36" t="s">
        <v>4855</v>
      </c>
    </row>
    <row r="267" customHeight="1" spans="1:8">
      <c r="A267" s="36">
        <v>263</v>
      </c>
      <c r="B267" s="37" t="s">
        <v>4881</v>
      </c>
      <c r="C267" s="99" t="s">
        <v>1857</v>
      </c>
      <c r="D267" s="46">
        <v>6.07</v>
      </c>
      <c r="E267" s="48">
        <v>6.07</v>
      </c>
      <c r="F267" s="46">
        <v>179.53</v>
      </c>
      <c r="G267" s="46">
        <v>1089.75</v>
      </c>
      <c r="H267" s="36" t="s">
        <v>4855</v>
      </c>
    </row>
    <row r="268" customHeight="1" spans="1:8">
      <c r="A268" s="36">
        <v>264</v>
      </c>
      <c r="B268" s="37" t="s">
        <v>4882</v>
      </c>
      <c r="C268" s="99" t="s">
        <v>2042</v>
      </c>
      <c r="D268" s="46">
        <v>5.87</v>
      </c>
      <c r="E268" s="48">
        <v>5.87</v>
      </c>
      <c r="F268" s="46">
        <v>179.53</v>
      </c>
      <c r="G268" s="46">
        <v>1053.84</v>
      </c>
      <c r="H268" s="36" t="s">
        <v>4855</v>
      </c>
    </row>
    <row r="269" customHeight="1" spans="1:8">
      <c r="A269" s="36">
        <v>265</v>
      </c>
      <c r="B269" s="37" t="s">
        <v>4883</v>
      </c>
      <c r="C269" s="99" t="s">
        <v>1922</v>
      </c>
      <c r="D269" s="46">
        <v>1.27</v>
      </c>
      <c r="E269" s="48">
        <v>1.27</v>
      </c>
      <c r="F269" s="46">
        <v>179.53</v>
      </c>
      <c r="G269" s="46">
        <v>228</v>
      </c>
      <c r="H269" s="36" t="s">
        <v>4855</v>
      </c>
    </row>
    <row r="270" customHeight="1" spans="1:8">
      <c r="A270" s="36">
        <v>266</v>
      </c>
      <c r="B270" s="37" t="s">
        <v>4773</v>
      </c>
      <c r="C270" s="99" t="s">
        <v>1857</v>
      </c>
      <c r="D270" s="46">
        <v>6.17</v>
      </c>
      <c r="E270" s="48">
        <v>6.17</v>
      </c>
      <c r="F270" s="46">
        <v>179.53</v>
      </c>
      <c r="G270" s="46">
        <v>1107.7</v>
      </c>
      <c r="H270" s="36" t="s">
        <v>4855</v>
      </c>
    </row>
    <row r="271" customHeight="1" spans="1:8">
      <c r="A271" s="36">
        <v>267</v>
      </c>
      <c r="B271" s="37" t="s">
        <v>4884</v>
      </c>
      <c r="C271" s="99" t="s">
        <v>1945</v>
      </c>
      <c r="D271" s="46">
        <v>4.9</v>
      </c>
      <c r="E271" s="48">
        <v>4.9</v>
      </c>
      <c r="F271" s="46">
        <v>179.53</v>
      </c>
      <c r="G271" s="46">
        <v>879.7</v>
      </c>
      <c r="H271" s="36" t="s">
        <v>4855</v>
      </c>
    </row>
    <row r="272" customHeight="1" spans="1:8">
      <c r="A272" s="36">
        <v>268</v>
      </c>
      <c r="B272" s="37" t="s">
        <v>4216</v>
      </c>
      <c r="C272" s="99" t="s">
        <v>2011</v>
      </c>
      <c r="D272" s="46">
        <v>2.81</v>
      </c>
      <c r="E272" s="48">
        <v>2.81</v>
      </c>
      <c r="F272" s="46">
        <v>179.53</v>
      </c>
      <c r="G272" s="46">
        <v>504.48</v>
      </c>
      <c r="H272" s="36" t="s">
        <v>4855</v>
      </c>
    </row>
    <row r="273" customHeight="1" spans="1:8">
      <c r="A273" s="36">
        <v>269</v>
      </c>
      <c r="B273" s="37" t="s">
        <v>4776</v>
      </c>
      <c r="C273" s="99" t="s">
        <v>1888</v>
      </c>
      <c r="D273" s="46">
        <v>6.23</v>
      </c>
      <c r="E273" s="48">
        <v>6.23</v>
      </c>
      <c r="F273" s="46">
        <v>179.53</v>
      </c>
      <c r="G273" s="46">
        <v>1118.47</v>
      </c>
      <c r="H273" s="36" t="s">
        <v>4855</v>
      </c>
    </row>
    <row r="274" customHeight="1" spans="1:8">
      <c r="A274" s="36">
        <v>270</v>
      </c>
      <c r="B274" s="27" t="s">
        <v>4885</v>
      </c>
      <c r="C274" s="21" t="s">
        <v>1857</v>
      </c>
      <c r="D274" s="46">
        <v>1.71</v>
      </c>
      <c r="E274" s="48">
        <v>1.71</v>
      </c>
      <c r="F274" s="46">
        <v>179.53</v>
      </c>
      <c r="G274" s="46">
        <v>307</v>
      </c>
      <c r="H274" s="36" t="s">
        <v>4855</v>
      </c>
    </row>
    <row r="275" customHeight="1" spans="1:8">
      <c r="A275" s="36">
        <v>271</v>
      </c>
      <c r="B275" s="27" t="s">
        <v>4304</v>
      </c>
      <c r="C275" s="21" t="s">
        <v>2727</v>
      </c>
      <c r="D275" s="46">
        <v>4.5</v>
      </c>
      <c r="E275" s="48">
        <v>4.5</v>
      </c>
      <c r="F275" s="46">
        <v>179.53</v>
      </c>
      <c r="G275" s="46">
        <v>807.89</v>
      </c>
      <c r="H275" s="36" t="s">
        <v>4855</v>
      </c>
    </row>
    <row r="276" customHeight="1" spans="1:8">
      <c r="A276" s="36">
        <v>272</v>
      </c>
      <c r="B276" s="27" t="s">
        <v>4886</v>
      </c>
      <c r="C276" s="21" t="s">
        <v>3714</v>
      </c>
      <c r="D276" s="46">
        <v>3.84</v>
      </c>
      <c r="E276" s="48">
        <v>3.84</v>
      </c>
      <c r="F276" s="46">
        <v>179.53</v>
      </c>
      <c r="G276" s="46">
        <v>689.4</v>
      </c>
      <c r="H276" s="36" t="s">
        <v>4855</v>
      </c>
    </row>
    <row r="277" customHeight="1" spans="1:8">
      <c r="A277" s="36">
        <v>273</v>
      </c>
      <c r="B277" s="27" t="s">
        <v>4814</v>
      </c>
      <c r="C277" s="21" t="s">
        <v>1914</v>
      </c>
      <c r="D277" s="46">
        <v>4.01</v>
      </c>
      <c r="E277" s="48">
        <v>4.01</v>
      </c>
      <c r="F277" s="46">
        <v>179.53</v>
      </c>
      <c r="G277" s="46">
        <v>719.92</v>
      </c>
      <c r="H277" s="36" t="s">
        <v>4855</v>
      </c>
    </row>
    <row r="278" customHeight="1" spans="1:8">
      <c r="A278" s="36">
        <v>274</v>
      </c>
      <c r="B278" s="27" t="s">
        <v>4887</v>
      </c>
      <c r="C278" s="21" t="s">
        <v>1864</v>
      </c>
      <c r="D278" s="46">
        <v>1.71</v>
      </c>
      <c r="E278" s="48">
        <v>1.71</v>
      </c>
      <c r="F278" s="46">
        <v>179.53</v>
      </c>
      <c r="G278" s="46">
        <v>307</v>
      </c>
      <c r="H278" s="36" t="s">
        <v>4855</v>
      </c>
    </row>
    <row r="279" customHeight="1" spans="1:8">
      <c r="A279" s="36">
        <v>275</v>
      </c>
      <c r="B279" s="27" t="s">
        <v>4888</v>
      </c>
      <c r="C279" s="21" t="s">
        <v>1866</v>
      </c>
      <c r="D279" s="46">
        <v>0.89</v>
      </c>
      <c r="E279" s="48">
        <v>0.89</v>
      </c>
      <c r="F279" s="46">
        <v>179.53</v>
      </c>
      <c r="G279" s="46">
        <v>159.78</v>
      </c>
      <c r="H279" s="36" t="s">
        <v>4855</v>
      </c>
    </row>
    <row r="280" customHeight="1" spans="1:8">
      <c r="A280" s="36">
        <v>276</v>
      </c>
      <c r="B280" s="48" t="s">
        <v>4577</v>
      </c>
      <c r="C280" s="48" t="s">
        <v>1935</v>
      </c>
      <c r="D280" s="46">
        <v>1.34</v>
      </c>
      <c r="E280" s="48">
        <v>1.34</v>
      </c>
      <c r="F280" s="46">
        <v>179.53</v>
      </c>
      <c r="G280" s="46">
        <v>240.57</v>
      </c>
      <c r="H280" s="36" t="s">
        <v>4889</v>
      </c>
    </row>
    <row r="281" customHeight="1" spans="1:8">
      <c r="A281" s="36">
        <v>277</v>
      </c>
      <c r="B281" s="48" t="s">
        <v>4890</v>
      </c>
      <c r="C281" s="48" t="s">
        <v>1870</v>
      </c>
      <c r="D281" s="46">
        <v>1.71</v>
      </c>
      <c r="E281" s="48">
        <v>1.71</v>
      </c>
      <c r="F281" s="46">
        <v>179.53</v>
      </c>
      <c r="G281" s="46">
        <v>307</v>
      </c>
      <c r="H281" s="36" t="s">
        <v>4889</v>
      </c>
    </row>
    <row r="282" customHeight="1" spans="1:8">
      <c r="A282" s="36">
        <v>278</v>
      </c>
      <c r="B282" s="48" t="s">
        <v>3931</v>
      </c>
      <c r="C282" s="48" t="s">
        <v>3529</v>
      </c>
      <c r="D282" s="46">
        <v>3.66</v>
      </c>
      <c r="E282" s="48">
        <v>3.66</v>
      </c>
      <c r="F282" s="46">
        <v>179.53</v>
      </c>
      <c r="G282" s="46">
        <v>657.08</v>
      </c>
      <c r="H282" s="36" t="s">
        <v>4889</v>
      </c>
    </row>
    <row r="283" customHeight="1" spans="1:8">
      <c r="A283" s="36">
        <v>279</v>
      </c>
      <c r="B283" s="48" t="s">
        <v>4199</v>
      </c>
      <c r="C283" s="48" t="s">
        <v>1947</v>
      </c>
      <c r="D283" s="46">
        <v>2.05</v>
      </c>
      <c r="E283" s="48">
        <v>2.05</v>
      </c>
      <c r="F283" s="46">
        <v>179.53</v>
      </c>
      <c r="G283" s="46">
        <v>368.04</v>
      </c>
      <c r="H283" s="36" t="s">
        <v>4889</v>
      </c>
    </row>
    <row r="284" customHeight="1" spans="1:8">
      <c r="A284" s="36">
        <v>280</v>
      </c>
      <c r="B284" s="48" t="s">
        <v>4891</v>
      </c>
      <c r="C284" s="48" t="s">
        <v>1968</v>
      </c>
      <c r="D284" s="46">
        <v>8.55</v>
      </c>
      <c r="E284" s="48">
        <v>8.55</v>
      </c>
      <c r="F284" s="46">
        <v>179.53</v>
      </c>
      <c r="G284" s="46">
        <v>1534.98</v>
      </c>
      <c r="H284" s="36" t="s">
        <v>4889</v>
      </c>
    </row>
    <row r="285" customHeight="1" spans="1:8">
      <c r="A285" s="36">
        <v>281</v>
      </c>
      <c r="B285" s="48" t="s">
        <v>4282</v>
      </c>
      <c r="C285" s="48" t="s">
        <v>2393</v>
      </c>
      <c r="D285" s="46">
        <v>1.26</v>
      </c>
      <c r="E285" s="48">
        <v>1.26</v>
      </c>
      <c r="F285" s="46">
        <v>179.53</v>
      </c>
      <c r="G285" s="46">
        <v>226.21</v>
      </c>
      <c r="H285" s="36" t="s">
        <v>4889</v>
      </c>
    </row>
    <row r="286" customHeight="1" spans="1:8">
      <c r="A286" s="36">
        <v>282</v>
      </c>
      <c r="B286" s="48" t="s">
        <v>4892</v>
      </c>
      <c r="C286" s="48" t="s">
        <v>1874</v>
      </c>
      <c r="D286" s="46">
        <v>3.15</v>
      </c>
      <c r="E286" s="48">
        <v>3.15</v>
      </c>
      <c r="F286" s="46">
        <v>179.53</v>
      </c>
      <c r="G286" s="46">
        <v>565.52</v>
      </c>
      <c r="H286" s="36" t="s">
        <v>4889</v>
      </c>
    </row>
    <row r="287" customHeight="1" spans="1:8">
      <c r="A287" s="36">
        <v>283</v>
      </c>
      <c r="B287" s="48" t="s">
        <v>4290</v>
      </c>
      <c r="C287" s="48" t="s">
        <v>1951</v>
      </c>
      <c r="D287" s="46">
        <v>1.53</v>
      </c>
      <c r="E287" s="48">
        <v>1.53</v>
      </c>
      <c r="F287" s="46">
        <v>179.53</v>
      </c>
      <c r="G287" s="46">
        <v>274.68</v>
      </c>
      <c r="H287" s="36" t="s">
        <v>4889</v>
      </c>
    </row>
    <row r="288" customHeight="1" spans="1:8">
      <c r="A288" s="36">
        <v>284</v>
      </c>
      <c r="B288" s="48" t="s">
        <v>4893</v>
      </c>
      <c r="C288" s="48" t="s">
        <v>2174</v>
      </c>
      <c r="D288" s="46">
        <v>3.53</v>
      </c>
      <c r="E288" s="48">
        <v>3.53</v>
      </c>
      <c r="F288" s="46">
        <v>179.53</v>
      </c>
      <c r="G288" s="46">
        <v>633.74</v>
      </c>
      <c r="H288" s="36" t="s">
        <v>4889</v>
      </c>
    </row>
    <row r="289" customHeight="1" spans="1:8">
      <c r="A289" s="36">
        <v>285</v>
      </c>
      <c r="B289" s="48" t="s">
        <v>4894</v>
      </c>
      <c r="C289" s="48" t="s">
        <v>2051</v>
      </c>
      <c r="D289" s="46">
        <v>5.26</v>
      </c>
      <c r="E289" s="48">
        <v>5.26</v>
      </c>
      <c r="F289" s="46">
        <v>179.53</v>
      </c>
      <c r="G289" s="46">
        <v>944.33</v>
      </c>
      <c r="H289" s="36" t="s">
        <v>4889</v>
      </c>
    </row>
    <row r="290" customHeight="1" spans="1:8">
      <c r="A290" s="36">
        <v>286</v>
      </c>
      <c r="B290" s="48" t="s">
        <v>4223</v>
      </c>
      <c r="C290" s="48" t="s">
        <v>1894</v>
      </c>
      <c r="D290" s="46">
        <v>3.77</v>
      </c>
      <c r="E290" s="48">
        <v>3.77</v>
      </c>
      <c r="F290" s="46">
        <v>179.53</v>
      </c>
      <c r="G290" s="46">
        <v>676.83</v>
      </c>
      <c r="H290" s="36" t="s">
        <v>4889</v>
      </c>
    </row>
    <row r="291" customHeight="1" spans="1:8">
      <c r="A291" s="36">
        <v>287</v>
      </c>
      <c r="B291" s="48" t="s">
        <v>4895</v>
      </c>
      <c r="C291" s="48" t="s">
        <v>1860</v>
      </c>
      <c r="D291" s="46">
        <v>2.7</v>
      </c>
      <c r="E291" s="48">
        <v>2.7</v>
      </c>
      <c r="F291" s="46">
        <v>179.53</v>
      </c>
      <c r="G291" s="46">
        <v>484.73</v>
      </c>
      <c r="H291" s="36" t="s">
        <v>4889</v>
      </c>
    </row>
    <row r="292" customHeight="1" spans="1:8">
      <c r="A292" s="36">
        <v>288</v>
      </c>
      <c r="B292" s="48" t="s">
        <v>4896</v>
      </c>
      <c r="C292" s="48" t="s">
        <v>2214</v>
      </c>
      <c r="D292" s="46">
        <v>2.75</v>
      </c>
      <c r="E292" s="48">
        <v>2.75</v>
      </c>
      <c r="F292" s="46">
        <v>179.53</v>
      </c>
      <c r="G292" s="46">
        <v>493.71</v>
      </c>
      <c r="H292" s="36" t="s">
        <v>4889</v>
      </c>
    </row>
    <row r="293" customHeight="1" spans="1:8">
      <c r="A293" s="36">
        <v>289</v>
      </c>
      <c r="B293" s="48" t="s">
        <v>4865</v>
      </c>
      <c r="C293" s="48" t="s">
        <v>1947</v>
      </c>
      <c r="D293" s="46">
        <v>3.7</v>
      </c>
      <c r="E293" s="48">
        <v>3.7</v>
      </c>
      <c r="F293" s="46">
        <v>179.53</v>
      </c>
      <c r="G293" s="46">
        <v>664.26</v>
      </c>
      <c r="H293" s="36" t="s">
        <v>4889</v>
      </c>
    </row>
    <row r="294" customHeight="1" spans="1:8">
      <c r="A294" s="36">
        <v>290</v>
      </c>
      <c r="B294" s="48" t="s">
        <v>4897</v>
      </c>
      <c r="C294" s="48" t="s">
        <v>2063</v>
      </c>
      <c r="D294" s="46">
        <v>4.91</v>
      </c>
      <c r="E294" s="48">
        <v>4.91</v>
      </c>
      <c r="F294" s="46">
        <v>179.53</v>
      </c>
      <c r="G294" s="46">
        <v>881.49</v>
      </c>
      <c r="H294" s="36" t="s">
        <v>4889</v>
      </c>
    </row>
    <row r="295" customHeight="1" spans="1:8">
      <c r="A295" s="36">
        <v>291</v>
      </c>
      <c r="B295" s="48" t="s">
        <v>4898</v>
      </c>
      <c r="C295" s="48" t="s">
        <v>1929</v>
      </c>
      <c r="D295" s="46">
        <v>4.38</v>
      </c>
      <c r="E295" s="48">
        <v>4.38</v>
      </c>
      <c r="F295" s="46">
        <v>179.53</v>
      </c>
      <c r="G295" s="46">
        <v>786.34</v>
      </c>
      <c r="H295" s="36" t="s">
        <v>4889</v>
      </c>
    </row>
    <row r="296" customHeight="1" spans="1:8">
      <c r="A296" s="36">
        <v>292</v>
      </c>
      <c r="B296" s="48" t="s">
        <v>4899</v>
      </c>
      <c r="C296" s="48" t="s">
        <v>1962</v>
      </c>
      <c r="D296" s="46">
        <v>7.63</v>
      </c>
      <c r="E296" s="48">
        <v>7.63</v>
      </c>
      <c r="F296" s="46">
        <v>179.53</v>
      </c>
      <c r="G296" s="46">
        <v>1369.81</v>
      </c>
      <c r="H296" s="36" t="s">
        <v>4889</v>
      </c>
    </row>
    <row r="297" customHeight="1" spans="1:8">
      <c r="A297" s="36">
        <v>293</v>
      </c>
      <c r="B297" s="48" t="s">
        <v>4900</v>
      </c>
      <c r="C297" s="48" t="s">
        <v>4170</v>
      </c>
      <c r="D297" s="46">
        <v>3.2</v>
      </c>
      <c r="E297" s="48">
        <v>3.2</v>
      </c>
      <c r="F297" s="46">
        <v>179.53</v>
      </c>
      <c r="G297" s="46">
        <v>574.5</v>
      </c>
      <c r="H297" s="36" t="s">
        <v>4889</v>
      </c>
    </row>
    <row r="298" customHeight="1" spans="1:8">
      <c r="A298" s="36">
        <v>294</v>
      </c>
      <c r="B298" s="48" t="s">
        <v>4901</v>
      </c>
      <c r="C298" s="48" t="s">
        <v>2063</v>
      </c>
      <c r="D298" s="46">
        <v>3.3</v>
      </c>
      <c r="E298" s="48">
        <v>3.3</v>
      </c>
      <c r="F298" s="46">
        <v>179.53</v>
      </c>
      <c r="G298" s="46">
        <v>592.45</v>
      </c>
      <c r="H298" s="36" t="s">
        <v>4889</v>
      </c>
    </row>
    <row r="299" customHeight="1" spans="1:8">
      <c r="A299" s="36">
        <v>295</v>
      </c>
      <c r="B299" s="48" t="s">
        <v>4902</v>
      </c>
      <c r="C299" s="48" t="s">
        <v>1874</v>
      </c>
      <c r="D299" s="46">
        <v>2.45</v>
      </c>
      <c r="E299" s="48">
        <v>2.45</v>
      </c>
      <c r="F299" s="46">
        <v>179.53</v>
      </c>
      <c r="G299" s="46">
        <v>439.85</v>
      </c>
      <c r="H299" s="36" t="s">
        <v>4889</v>
      </c>
    </row>
    <row r="300" customHeight="1" spans="1:8">
      <c r="A300" s="36">
        <v>296</v>
      </c>
      <c r="B300" s="48" t="s">
        <v>4903</v>
      </c>
      <c r="C300" s="48" t="s">
        <v>1890</v>
      </c>
      <c r="D300" s="46">
        <v>2.86</v>
      </c>
      <c r="E300" s="48">
        <v>2.86</v>
      </c>
      <c r="F300" s="46">
        <v>179.53</v>
      </c>
      <c r="G300" s="46">
        <v>513.46</v>
      </c>
      <c r="H300" s="36" t="s">
        <v>4889</v>
      </c>
    </row>
    <row r="301" customHeight="1" spans="1:8">
      <c r="A301" s="36">
        <v>297</v>
      </c>
      <c r="B301" s="48" t="s">
        <v>4904</v>
      </c>
      <c r="C301" s="48" t="s">
        <v>2172</v>
      </c>
      <c r="D301" s="46">
        <v>2.18</v>
      </c>
      <c r="E301" s="48">
        <v>2.18</v>
      </c>
      <c r="F301" s="46">
        <v>179.53</v>
      </c>
      <c r="G301" s="46">
        <v>391.38</v>
      </c>
      <c r="H301" s="36" t="s">
        <v>4889</v>
      </c>
    </row>
    <row r="302" customHeight="1" spans="1:8">
      <c r="A302" s="36">
        <v>298</v>
      </c>
      <c r="B302" s="48" t="s">
        <v>4220</v>
      </c>
      <c r="C302" s="48" t="s">
        <v>1900</v>
      </c>
      <c r="D302" s="46">
        <v>2.92</v>
      </c>
      <c r="E302" s="48">
        <v>2.92</v>
      </c>
      <c r="F302" s="46">
        <v>179.53</v>
      </c>
      <c r="G302" s="46">
        <v>524.23</v>
      </c>
      <c r="H302" s="36" t="s">
        <v>4889</v>
      </c>
    </row>
    <row r="303" customHeight="1" spans="1:8">
      <c r="A303" s="36">
        <v>299</v>
      </c>
      <c r="B303" s="48" t="s">
        <v>3266</v>
      </c>
      <c r="C303" s="48" t="s">
        <v>1986</v>
      </c>
      <c r="D303" s="46">
        <v>6.51</v>
      </c>
      <c r="E303" s="48">
        <v>6.51</v>
      </c>
      <c r="F303" s="46">
        <v>179.53</v>
      </c>
      <c r="G303" s="46">
        <v>1168.74</v>
      </c>
      <c r="H303" s="36" t="s">
        <v>4889</v>
      </c>
    </row>
    <row r="304" customHeight="1" spans="1:8">
      <c r="A304" s="36">
        <v>300</v>
      </c>
      <c r="B304" s="48" t="s">
        <v>3247</v>
      </c>
      <c r="C304" s="48" t="s">
        <v>1880</v>
      </c>
      <c r="D304" s="46">
        <v>4.17</v>
      </c>
      <c r="E304" s="48">
        <v>4.17</v>
      </c>
      <c r="F304" s="46">
        <v>179.53</v>
      </c>
      <c r="G304" s="46">
        <v>748.64</v>
      </c>
      <c r="H304" s="36" t="s">
        <v>4889</v>
      </c>
    </row>
    <row r="305" customHeight="1" spans="1:8">
      <c r="A305" s="36">
        <v>301</v>
      </c>
      <c r="B305" s="48" t="s">
        <v>2820</v>
      </c>
      <c r="C305" s="48" t="s">
        <v>4905</v>
      </c>
      <c r="D305" s="46">
        <v>3.17</v>
      </c>
      <c r="E305" s="48">
        <v>3.17</v>
      </c>
      <c r="F305" s="46">
        <v>179.53</v>
      </c>
      <c r="G305" s="46">
        <v>569.11</v>
      </c>
      <c r="H305" s="36" t="s">
        <v>4889</v>
      </c>
    </row>
    <row r="306" customHeight="1" spans="1:8">
      <c r="A306" s="36">
        <v>302</v>
      </c>
      <c r="B306" s="48" t="s">
        <v>4906</v>
      </c>
      <c r="C306" s="48" t="s">
        <v>1864</v>
      </c>
      <c r="D306" s="46">
        <v>1.86</v>
      </c>
      <c r="E306" s="48">
        <v>1.86</v>
      </c>
      <c r="F306" s="46">
        <v>179.53</v>
      </c>
      <c r="G306" s="46">
        <v>333.93</v>
      </c>
      <c r="H306" s="36" t="s">
        <v>4889</v>
      </c>
    </row>
    <row r="307" customHeight="1" spans="1:8">
      <c r="A307" s="36">
        <v>303</v>
      </c>
      <c r="B307" s="48" t="s">
        <v>4907</v>
      </c>
      <c r="C307" s="48" t="s">
        <v>1922</v>
      </c>
      <c r="D307" s="46">
        <v>0.94</v>
      </c>
      <c r="E307" s="48">
        <v>0.94</v>
      </c>
      <c r="F307" s="46">
        <v>179.53</v>
      </c>
      <c r="G307" s="46">
        <v>168.76</v>
      </c>
      <c r="H307" s="36" t="s">
        <v>4889</v>
      </c>
    </row>
    <row r="308" customHeight="1" spans="1:8">
      <c r="A308" s="36">
        <v>304</v>
      </c>
      <c r="B308" s="48" t="s">
        <v>4175</v>
      </c>
      <c r="C308" s="48" t="s">
        <v>1894</v>
      </c>
      <c r="D308" s="46">
        <v>3.38</v>
      </c>
      <c r="E308" s="48">
        <v>3.38</v>
      </c>
      <c r="F308" s="46">
        <v>179.53</v>
      </c>
      <c r="G308" s="46">
        <v>606.81</v>
      </c>
      <c r="H308" s="36" t="s">
        <v>4889</v>
      </c>
    </row>
    <row r="309" customHeight="1" spans="1:8">
      <c r="A309" s="36">
        <v>305</v>
      </c>
      <c r="B309" s="48" t="s">
        <v>3543</v>
      </c>
      <c r="C309" s="48" t="s">
        <v>1951</v>
      </c>
      <c r="D309" s="46">
        <v>1.17</v>
      </c>
      <c r="E309" s="48">
        <v>1.17</v>
      </c>
      <c r="F309" s="46">
        <v>179.53</v>
      </c>
      <c r="G309" s="46">
        <v>210.05</v>
      </c>
      <c r="H309" s="36" t="s">
        <v>4889</v>
      </c>
    </row>
    <row r="310" customHeight="1" spans="1:8">
      <c r="A310" s="36">
        <v>306</v>
      </c>
      <c r="B310" s="48" t="s">
        <v>4908</v>
      </c>
      <c r="C310" s="48" t="s">
        <v>2393</v>
      </c>
      <c r="D310" s="46">
        <v>4.3</v>
      </c>
      <c r="E310" s="48">
        <v>4.3</v>
      </c>
      <c r="F310" s="46">
        <v>179.53</v>
      </c>
      <c r="G310" s="46">
        <v>771.98</v>
      </c>
      <c r="H310" s="36" t="s">
        <v>4889</v>
      </c>
    </row>
    <row r="311" customHeight="1" spans="1:8">
      <c r="A311" s="36">
        <v>307</v>
      </c>
      <c r="B311" s="48" t="s">
        <v>4909</v>
      </c>
      <c r="C311" s="48" t="s">
        <v>1903</v>
      </c>
      <c r="D311" s="46">
        <v>4.41</v>
      </c>
      <c r="E311" s="48">
        <v>4.41</v>
      </c>
      <c r="F311" s="46">
        <v>179.53</v>
      </c>
      <c r="G311" s="46">
        <v>791.73</v>
      </c>
      <c r="H311" s="36" t="s">
        <v>4889</v>
      </c>
    </row>
    <row r="312" customHeight="1" spans="1:8">
      <c r="A312" s="36">
        <v>308</v>
      </c>
      <c r="B312" s="48" t="s">
        <v>4173</v>
      </c>
      <c r="C312" s="48" t="s">
        <v>1866</v>
      </c>
      <c r="D312" s="46">
        <v>1.06</v>
      </c>
      <c r="E312" s="48">
        <v>1.06</v>
      </c>
      <c r="F312" s="46">
        <v>179.53</v>
      </c>
      <c r="G312" s="46">
        <v>190.3</v>
      </c>
      <c r="H312" s="36" t="s">
        <v>4889</v>
      </c>
    </row>
    <row r="313" customHeight="1" spans="1:8">
      <c r="A313" s="36">
        <v>309</v>
      </c>
      <c r="B313" s="48" t="s">
        <v>4665</v>
      </c>
      <c r="C313" s="48" t="s">
        <v>4910</v>
      </c>
      <c r="D313" s="46">
        <v>2.57</v>
      </c>
      <c r="E313" s="48">
        <v>2.57</v>
      </c>
      <c r="F313" s="46">
        <v>179.53</v>
      </c>
      <c r="G313" s="46">
        <v>461.39</v>
      </c>
      <c r="H313" s="36" t="s">
        <v>4889</v>
      </c>
    </row>
    <row r="314" customHeight="1" spans="1:8">
      <c r="A314" s="36">
        <v>310</v>
      </c>
      <c r="B314" s="48" t="s">
        <v>4911</v>
      </c>
      <c r="C314" s="48" t="s">
        <v>2258</v>
      </c>
      <c r="D314" s="46">
        <v>2.97</v>
      </c>
      <c r="E314" s="48">
        <v>2.97</v>
      </c>
      <c r="F314" s="46">
        <v>179.53</v>
      </c>
      <c r="G314" s="46">
        <v>533.2</v>
      </c>
      <c r="H314" s="36" t="s">
        <v>4889</v>
      </c>
    </row>
    <row r="315" customHeight="1" spans="1:8">
      <c r="A315" s="36">
        <v>311</v>
      </c>
      <c r="B315" s="48" t="s">
        <v>4912</v>
      </c>
      <c r="C315" s="27" t="s">
        <v>1857</v>
      </c>
      <c r="D315" s="46">
        <v>2.51</v>
      </c>
      <c r="E315" s="48">
        <v>2.51</v>
      </c>
      <c r="F315" s="46">
        <v>179.53</v>
      </c>
      <c r="G315" s="46">
        <v>450.62</v>
      </c>
      <c r="H315" s="36" t="s">
        <v>4889</v>
      </c>
    </row>
    <row r="316" customHeight="1" spans="1:8">
      <c r="A316" s="36">
        <v>312</v>
      </c>
      <c r="B316" s="48" t="s">
        <v>4913</v>
      </c>
      <c r="C316" s="48" t="s">
        <v>1954</v>
      </c>
      <c r="D316" s="46">
        <v>2.48</v>
      </c>
      <c r="E316" s="48">
        <v>2.48</v>
      </c>
      <c r="F316" s="46">
        <v>179.53</v>
      </c>
      <c r="G316" s="46">
        <v>445.23</v>
      </c>
      <c r="H316" s="36" t="s">
        <v>4889</v>
      </c>
    </row>
    <row r="317" customHeight="1" spans="1:8">
      <c r="A317" s="36">
        <v>313</v>
      </c>
      <c r="B317" s="48" t="s">
        <v>4914</v>
      </c>
      <c r="C317" s="48" t="s">
        <v>3933</v>
      </c>
      <c r="D317" s="46">
        <v>3.85</v>
      </c>
      <c r="E317" s="48">
        <v>3.85</v>
      </c>
      <c r="F317" s="46">
        <v>179.53</v>
      </c>
      <c r="G317" s="46">
        <v>691.19</v>
      </c>
      <c r="H317" s="36" t="s">
        <v>4889</v>
      </c>
    </row>
    <row r="318" customHeight="1" spans="1:8">
      <c r="A318" s="36">
        <v>314</v>
      </c>
      <c r="B318" s="48" t="s">
        <v>4915</v>
      </c>
      <c r="C318" s="48" t="s">
        <v>4916</v>
      </c>
      <c r="D318" s="46">
        <v>4.73</v>
      </c>
      <c r="E318" s="48">
        <v>4.73</v>
      </c>
      <c r="F318" s="46">
        <v>179.53</v>
      </c>
      <c r="G318" s="46">
        <v>849.18</v>
      </c>
      <c r="H318" s="36" t="s">
        <v>4889</v>
      </c>
    </row>
    <row r="319" customHeight="1" spans="1:8">
      <c r="A319" s="36">
        <v>315</v>
      </c>
      <c r="B319" s="27" t="s">
        <v>4917</v>
      </c>
      <c r="C319" s="21" t="s">
        <v>1866</v>
      </c>
      <c r="D319" s="46">
        <v>1.17</v>
      </c>
      <c r="E319" s="48">
        <v>1.17</v>
      </c>
      <c r="F319" s="46">
        <v>179.53</v>
      </c>
      <c r="G319" s="46">
        <v>210.05</v>
      </c>
      <c r="H319" s="36" t="s">
        <v>4918</v>
      </c>
    </row>
    <row r="320" customHeight="1" spans="1:8">
      <c r="A320" s="36">
        <v>316</v>
      </c>
      <c r="B320" s="27" t="s">
        <v>4919</v>
      </c>
      <c r="C320" s="21" t="s">
        <v>1919</v>
      </c>
      <c r="D320" s="46">
        <v>11.09</v>
      </c>
      <c r="E320" s="48">
        <v>11.09</v>
      </c>
      <c r="F320" s="46">
        <v>179.53</v>
      </c>
      <c r="G320" s="46">
        <v>1990.99</v>
      </c>
      <c r="H320" s="36" t="s">
        <v>4918</v>
      </c>
    </row>
    <row r="321" customHeight="1" spans="1:8">
      <c r="A321" s="36">
        <v>317</v>
      </c>
      <c r="B321" s="27" t="s">
        <v>4920</v>
      </c>
      <c r="C321" s="21" t="s">
        <v>2264</v>
      </c>
      <c r="D321" s="171">
        <v>1.41</v>
      </c>
      <c r="E321" s="55">
        <v>1.41</v>
      </c>
      <c r="F321" s="46">
        <v>179.53</v>
      </c>
      <c r="G321" s="46">
        <v>253.14</v>
      </c>
      <c r="H321" s="36" t="s">
        <v>4918</v>
      </c>
    </row>
    <row r="322" customHeight="1" spans="1:8">
      <c r="A322" s="36">
        <v>318</v>
      </c>
      <c r="B322" s="27" t="s">
        <v>3931</v>
      </c>
      <c r="C322" s="21" t="s">
        <v>1982</v>
      </c>
      <c r="D322" s="171">
        <v>6.09</v>
      </c>
      <c r="E322" s="55">
        <v>6.09</v>
      </c>
      <c r="F322" s="46">
        <v>179.53</v>
      </c>
      <c r="G322" s="46">
        <v>1093.34</v>
      </c>
      <c r="H322" s="36" t="s">
        <v>4918</v>
      </c>
    </row>
    <row r="323" customHeight="1" spans="1:8">
      <c r="A323" s="36">
        <v>319</v>
      </c>
      <c r="B323" s="27" t="s">
        <v>4263</v>
      </c>
      <c r="C323" s="21" t="s">
        <v>2554</v>
      </c>
      <c r="D323" s="171">
        <v>8.45</v>
      </c>
      <c r="E323" s="55">
        <v>8.45</v>
      </c>
      <c r="F323" s="46">
        <v>179.53</v>
      </c>
      <c r="G323" s="46">
        <v>1517.03</v>
      </c>
      <c r="H323" s="36" t="s">
        <v>4918</v>
      </c>
    </row>
    <row r="324" customHeight="1" spans="1:8">
      <c r="A324" s="36">
        <v>320</v>
      </c>
      <c r="B324" s="27" t="s">
        <v>2157</v>
      </c>
      <c r="C324" s="21" t="s">
        <v>1876</v>
      </c>
      <c r="D324" s="171">
        <v>0.94</v>
      </c>
      <c r="E324" s="55">
        <v>0.94</v>
      </c>
      <c r="F324" s="46">
        <v>179.53</v>
      </c>
      <c r="G324" s="46">
        <v>168.76</v>
      </c>
      <c r="H324" s="36" t="s">
        <v>4918</v>
      </c>
    </row>
    <row r="325" customHeight="1" spans="1:8">
      <c r="A325" s="36">
        <v>321</v>
      </c>
      <c r="B325" s="27" t="s">
        <v>4346</v>
      </c>
      <c r="C325" s="21" t="s">
        <v>1864</v>
      </c>
      <c r="D325" s="171">
        <v>4.98</v>
      </c>
      <c r="E325" s="55">
        <v>4.98</v>
      </c>
      <c r="F325" s="46">
        <v>179.53</v>
      </c>
      <c r="G325" s="46">
        <v>894.06</v>
      </c>
      <c r="H325" s="36" t="s">
        <v>4918</v>
      </c>
    </row>
    <row r="326" customHeight="1" spans="1:8">
      <c r="A326" s="36">
        <v>322</v>
      </c>
      <c r="B326" s="27" t="s">
        <v>4921</v>
      </c>
      <c r="C326" s="21" t="s">
        <v>2087</v>
      </c>
      <c r="D326" s="171">
        <v>7.7</v>
      </c>
      <c r="E326" s="55">
        <v>7.7</v>
      </c>
      <c r="F326" s="46">
        <v>179.53</v>
      </c>
      <c r="G326" s="46">
        <v>1382.38</v>
      </c>
      <c r="H326" s="36" t="s">
        <v>4918</v>
      </c>
    </row>
    <row r="327" customHeight="1" spans="1:8">
      <c r="A327" s="36">
        <v>323</v>
      </c>
      <c r="B327" s="27" t="s">
        <v>2290</v>
      </c>
      <c r="C327" s="21" t="s">
        <v>1929</v>
      </c>
      <c r="D327" s="171">
        <v>5.86</v>
      </c>
      <c r="E327" s="55">
        <v>5.86</v>
      </c>
      <c r="F327" s="46">
        <v>179.53</v>
      </c>
      <c r="G327" s="46">
        <v>1052.05</v>
      </c>
      <c r="H327" s="36" t="s">
        <v>4918</v>
      </c>
    </row>
    <row r="328" customHeight="1" spans="1:8">
      <c r="A328" s="36">
        <v>324</v>
      </c>
      <c r="B328" s="27" t="s">
        <v>4922</v>
      </c>
      <c r="C328" s="21" t="s">
        <v>1956</v>
      </c>
      <c r="D328" s="171">
        <v>6.47</v>
      </c>
      <c r="E328" s="55">
        <v>6.47</v>
      </c>
      <c r="F328" s="46">
        <v>179.53</v>
      </c>
      <c r="G328" s="46">
        <v>1161.56</v>
      </c>
      <c r="H328" s="36" t="s">
        <v>4918</v>
      </c>
    </row>
    <row r="329" customHeight="1" spans="1:8">
      <c r="A329" s="36">
        <v>325</v>
      </c>
      <c r="B329" s="27" t="s">
        <v>4923</v>
      </c>
      <c r="C329" s="21" t="s">
        <v>1894</v>
      </c>
      <c r="D329" s="171">
        <v>2.42</v>
      </c>
      <c r="E329" s="55">
        <v>2.42</v>
      </c>
      <c r="F329" s="46">
        <v>179.53</v>
      </c>
      <c r="G329" s="46">
        <v>434.46</v>
      </c>
      <c r="H329" s="36" t="s">
        <v>4918</v>
      </c>
    </row>
    <row r="330" customHeight="1" spans="1:8">
      <c r="A330" s="36">
        <v>326</v>
      </c>
      <c r="B330" s="27" t="s">
        <v>1213</v>
      </c>
      <c r="C330" s="21" t="s">
        <v>1986</v>
      </c>
      <c r="D330" s="171">
        <v>7.8</v>
      </c>
      <c r="E330" s="55">
        <v>7.8</v>
      </c>
      <c r="F330" s="46">
        <v>179.53</v>
      </c>
      <c r="G330" s="46">
        <v>1400.33</v>
      </c>
      <c r="H330" s="36" t="s">
        <v>4918</v>
      </c>
    </row>
    <row r="331" customHeight="1" spans="1:8">
      <c r="A331" s="36">
        <v>327</v>
      </c>
      <c r="B331" s="27" t="s">
        <v>4924</v>
      </c>
      <c r="C331" s="21" t="s">
        <v>1935</v>
      </c>
      <c r="D331" s="171">
        <v>5.82</v>
      </c>
      <c r="E331" s="55">
        <v>5.82</v>
      </c>
      <c r="F331" s="46">
        <v>179.53</v>
      </c>
      <c r="G331" s="46">
        <v>1044.86</v>
      </c>
      <c r="H331" s="36" t="s">
        <v>4918</v>
      </c>
    </row>
    <row r="332" customHeight="1" spans="1:8">
      <c r="A332" s="36">
        <v>328</v>
      </c>
      <c r="B332" s="27" t="s">
        <v>4585</v>
      </c>
      <c r="C332" s="21" t="s">
        <v>1864</v>
      </c>
      <c r="D332" s="171">
        <v>7.58</v>
      </c>
      <c r="E332" s="55">
        <v>7.58</v>
      </c>
      <c r="F332" s="46">
        <v>179.53</v>
      </c>
      <c r="G332" s="46">
        <v>1360.84</v>
      </c>
      <c r="H332" s="36" t="s">
        <v>4918</v>
      </c>
    </row>
    <row r="333" customHeight="1" spans="1:8">
      <c r="A333" s="36">
        <v>329</v>
      </c>
      <c r="B333" s="27" t="s">
        <v>4925</v>
      </c>
      <c r="C333" s="21" t="s">
        <v>1857</v>
      </c>
      <c r="D333" s="171">
        <v>1.55</v>
      </c>
      <c r="E333" s="55">
        <v>1.55</v>
      </c>
      <c r="F333" s="46">
        <v>179.53</v>
      </c>
      <c r="G333" s="46">
        <v>278.27</v>
      </c>
      <c r="H333" s="36" t="s">
        <v>4918</v>
      </c>
    </row>
    <row r="334" customHeight="1" spans="1:8">
      <c r="A334" s="36">
        <v>330</v>
      </c>
      <c r="B334" s="27" t="s">
        <v>4175</v>
      </c>
      <c r="C334" s="21" t="s">
        <v>1995</v>
      </c>
      <c r="D334" s="171">
        <v>1.5</v>
      </c>
      <c r="E334" s="55">
        <v>1.5</v>
      </c>
      <c r="F334" s="46">
        <v>179.53</v>
      </c>
      <c r="G334" s="46">
        <v>269.3</v>
      </c>
      <c r="H334" s="36" t="s">
        <v>4918</v>
      </c>
    </row>
    <row r="335" customHeight="1" spans="1:8">
      <c r="A335" s="36">
        <v>331</v>
      </c>
      <c r="B335" s="27" t="s">
        <v>4926</v>
      </c>
      <c r="C335" s="21" t="s">
        <v>2007</v>
      </c>
      <c r="D335" s="171">
        <v>4.74</v>
      </c>
      <c r="E335" s="55">
        <v>4.74</v>
      </c>
      <c r="F335" s="46">
        <v>179.53</v>
      </c>
      <c r="G335" s="46">
        <v>850.97</v>
      </c>
      <c r="H335" s="36" t="s">
        <v>4918</v>
      </c>
    </row>
    <row r="336" customHeight="1" spans="1:8">
      <c r="A336" s="36">
        <v>332</v>
      </c>
      <c r="B336" s="27" t="s">
        <v>4927</v>
      </c>
      <c r="C336" s="21" t="s">
        <v>1935</v>
      </c>
      <c r="D336" s="171">
        <v>1.12</v>
      </c>
      <c r="E336" s="55">
        <v>1.12</v>
      </c>
      <c r="F336" s="46">
        <v>179.53</v>
      </c>
      <c r="G336" s="46">
        <v>201.07</v>
      </c>
      <c r="H336" s="36" t="s">
        <v>4918</v>
      </c>
    </row>
    <row r="337" customHeight="1" spans="1:8">
      <c r="A337" s="36">
        <v>333</v>
      </c>
      <c r="B337" s="27" t="s">
        <v>4789</v>
      </c>
      <c r="C337" s="21" t="s">
        <v>1914</v>
      </c>
      <c r="D337" s="171">
        <v>6.84</v>
      </c>
      <c r="E337" s="55">
        <v>6.84</v>
      </c>
      <c r="F337" s="46">
        <v>179.53</v>
      </c>
      <c r="G337" s="46">
        <v>1227.99</v>
      </c>
      <c r="H337" s="36" t="s">
        <v>4918</v>
      </c>
    </row>
    <row r="338" customHeight="1" spans="1:8">
      <c r="A338" s="36">
        <v>334</v>
      </c>
      <c r="B338" s="27" t="s">
        <v>4928</v>
      </c>
      <c r="C338" s="21" t="s">
        <v>1890</v>
      </c>
      <c r="D338" s="171">
        <v>4.9</v>
      </c>
      <c r="E338" s="55">
        <v>4.9</v>
      </c>
      <c r="F338" s="46">
        <v>179.53</v>
      </c>
      <c r="G338" s="46">
        <v>879.7</v>
      </c>
      <c r="H338" s="36" t="s">
        <v>4918</v>
      </c>
    </row>
    <row r="339" customHeight="1" spans="1:8">
      <c r="A339" s="36">
        <v>335</v>
      </c>
      <c r="B339" s="27" t="s">
        <v>4929</v>
      </c>
      <c r="C339" s="21" t="s">
        <v>1872</v>
      </c>
      <c r="D339" s="171">
        <v>6.77</v>
      </c>
      <c r="E339" s="55">
        <v>6.77</v>
      </c>
      <c r="F339" s="46">
        <v>179.53</v>
      </c>
      <c r="G339" s="46">
        <v>1215.42</v>
      </c>
      <c r="H339" s="36" t="s">
        <v>4918</v>
      </c>
    </row>
    <row r="340" customHeight="1" spans="1:8">
      <c r="A340" s="36">
        <v>336</v>
      </c>
      <c r="B340" s="27" t="s">
        <v>4930</v>
      </c>
      <c r="C340" s="21" t="s">
        <v>1896</v>
      </c>
      <c r="D340" s="171">
        <v>8.35</v>
      </c>
      <c r="E340" s="55">
        <v>8.35</v>
      </c>
      <c r="F340" s="46">
        <v>179.53</v>
      </c>
      <c r="G340" s="46">
        <v>1499.08</v>
      </c>
      <c r="H340" s="36" t="s">
        <v>4918</v>
      </c>
    </row>
    <row r="341" customHeight="1" spans="1:8">
      <c r="A341" s="36">
        <v>337</v>
      </c>
      <c r="B341" s="27" t="s">
        <v>4931</v>
      </c>
      <c r="C341" s="21" t="s">
        <v>1929</v>
      </c>
      <c r="D341" s="171">
        <v>7.4</v>
      </c>
      <c r="E341" s="55">
        <v>7.4</v>
      </c>
      <c r="F341" s="46">
        <v>179.53</v>
      </c>
      <c r="G341" s="46">
        <v>1328.52</v>
      </c>
      <c r="H341" s="36" t="s">
        <v>4918</v>
      </c>
    </row>
    <row r="342" customHeight="1" spans="1:8">
      <c r="A342" s="36">
        <v>338</v>
      </c>
      <c r="B342" s="27" t="s">
        <v>3837</v>
      </c>
      <c r="C342" s="21" t="s">
        <v>1888</v>
      </c>
      <c r="D342" s="171">
        <v>14.08</v>
      </c>
      <c r="E342" s="55">
        <v>14.08</v>
      </c>
      <c r="F342" s="46">
        <v>179.53</v>
      </c>
      <c r="G342" s="46">
        <v>2527.78</v>
      </c>
      <c r="H342" s="36" t="s">
        <v>4918</v>
      </c>
    </row>
    <row r="343" customHeight="1" spans="1:8">
      <c r="A343" s="36">
        <v>339</v>
      </c>
      <c r="B343" s="27" t="s">
        <v>3838</v>
      </c>
      <c r="C343" s="21" t="s">
        <v>1890</v>
      </c>
      <c r="D343" s="171">
        <v>5.24</v>
      </c>
      <c r="E343" s="55">
        <v>5.24</v>
      </c>
      <c r="F343" s="46">
        <v>179.53</v>
      </c>
      <c r="G343" s="46">
        <v>940.74</v>
      </c>
      <c r="H343" s="36" t="s">
        <v>4918</v>
      </c>
    </row>
    <row r="344" customHeight="1" spans="1:8">
      <c r="A344" s="36">
        <v>340</v>
      </c>
      <c r="B344" s="27" t="s">
        <v>4932</v>
      </c>
      <c r="C344" s="21" t="s">
        <v>2087</v>
      </c>
      <c r="D344" s="171">
        <v>5.57</v>
      </c>
      <c r="E344" s="55">
        <v>5.57</v>
      </c>
      <c r="F344" s="46">
        <v>179.53</v>
      </c>
      <c r="G344" s="46">
        <v>999.98</v>
      </c>
      <c r="H344" s="36" t="s">
        <v>4918</v>
      </c>
    </row>
    <row r="345" customHeight="1" spans="1:8">
      <c r="A345" s="36">
        <v>341</v>
      </c>
      <c r="B345" s="27" t="s">
        <v>4933</v>
      </c>
      <c r="C345" s="21" t="s">
        <v>1945</v>
      </c>
      <c r="D345" s="171">
        <v>1.06</v>
      </c>
      <c r="E345" s="55">
        <v>1.06</v>
      </c>
      <c r="F345" s="46">
        <v>179.53</v>
      </c>
      <c r="G345" s="46">
        <v>190.3</v>
      </c>
      <c r="H345" s="36" t="s">
        <v>4918</v>
      </c>
    </row>
    <row r="346" customHeight="1" spans="1:8">
      <c r="A346" s="36">
        <v>342</v>
      </c>
      <c r="B346" s="27" t="s">
        <v>4934</v>
      </c>
      <c r="C346" s="21" t="s">
        <v>1922</v>
      </c>
      <c r="D346" s="171">
        <v>1.3</v>
      </c>
      <c r="E346" s="55">
        <v>1.3</v>
      </c>
      <c r="F346" s="46">
        <v>179.53</v>
      </c>
      <c r="G346" s="46">
        <v>233.39</v>
      </c>
      <c r="H346" s="36" t="s">
        <v>4918</v>
      </c>
    </row>
    <row r="347" customHeight="1" spans="1:8">
      <c r="A347" s="36">
        <v>343</v>
      </c>
      <c r="B347" s="27" t="s">
        <v>4935</v>
      </c>
      <c r="C347" s="21" t="s">
        <v>2007</v>
      </c>
      <c r="D347" s="171">
        <v>1.17</v>
      </c>
      <c r="E347" s="55">
        <v>1.17</v>
      </c>
      <c r="F347" s="46">
        <v>179.53</v>
      </c>
      <c r="G347" s="46">
        <v>210.05</v>
      </c>
      <c r="H347" s="36" t="s">
        <v>4918</v>
      </c>
    </row>
    <row r="348" customHeight="1" spans="1:8">
      <c r="A348" s="36">
        <v>344</v>
      </c>
      <c r="B348" s="27" t="s">
        <v>4936</v>
      </c>
      <c r="C348" s="21" t="s">
        <v>1896</v>
      </c>
      <c r="D348" s="171">
        <v>5.83</v>
      </c>
      <c r="E348" s="55">
        <v>5.83</v>
      </c>
      <c r="F348" s="46">
        <v>179.53</v>
      </c>
      <c r="G348" s="46">
        <v>1046.66</v>
      </c>
      <c r="H348" s="36" t="s">
        <v>4918</v>
      </c>
    </row>
    <row r="349" customHeight="1" spans="1:8">
      <c r="A349" s="36">
        <v>345</v>
      </c>
      <c r="B349" s="27" t="s">
        <v>4229</v>
      </c>
      <c r="C349" s="21" t="s">
        <v>1933</v>
      </c>
      <c r="D349" s="171">
        <v>10.12</v>
      </c>
      <c r="E349" s="55">
        <v>10.12</v>
      </c>
      <c r="F349" s="46">
        <v>179.53</v>
      </c>
      <c r="G349" s="46">
        <v>1816.84</v>
      </c>
      <c r="H349" s="36" t="s">
        <v>4918</v>
      </c>
    </row>
    <row r="350" customHeight="1" spans="1:8">
      <c r="A350" s="36">
        <v>346</v>
      </c>
      <c r="B350" s="27" t="s">
        <v>4937</v>
      </c>
      <c r="C350" s="21" t="s">
        <v>1866</v>
      </c>
      <c r="D350" s="171">
        <v>6.04</v>
      </c>
      <c r="E350" s="55">
        <v>6.04</v>
      </c>
      <c r="F350" s="46">
        <v>179.53</v>
      </c>
      <c r="G350" s="46">
        <v>1084.36</v>
      </c>
      <c r="H350" s="36" t="s">
        <v>4918</v>
      </c>
    </row>
    <row r="351" customHeight="1" spans="1:8">
      <c r="A351" s="36">
        <v>347</v>
      </c>
      <c r="B351" s="27" t="s">
        <v>4938</v>
      </c>
      <c r="C351" s="21" t="s">
        <v>1898</v>
      </c>
      <c r="D351" s="171">
        <v>1.19</v>
      </c>
      <c r="E351" s="55">
        <v>1.19</v>
      </c>
      <c r="F351" s="46">
        <v>179.53</v>
      </c>
      <c r="G351" s="46">
        <v>213.64</v>
      </c>
      <c r="H351" s="36" t="s">
        <v>4918</v>
      </c>
    </row>
    <row r="352" customHeight="1" spans="1:8">
      <c r="A352" s="36">
        <v>348</v>
      </c>
      <c r="B352" s="27" t="s">
        <v>4939</v>
      </c>
      <c r="C352" s="21" t="s">
        <v>3758</v>
      </c>
      <c r="D352" s="171">
        <v>7.78</v>
      </c>
      <c r="E352" s="55">
        <v>7.78</v>
      </c>
      <c r="F352" s="46">
        <v>179.53</v>
      </c>
      <c r="G352" s="46">
        <v>1396.74</v>
      </c>
      <c r="H352" s="36" t="s">
        <v>4918</v>
      </c>
    </row>
    <row r="353" customHeight="1" spans="1:8">
      <c r="A353" s="36">
        <v>349</v>
      </c>
      <c r="B353" s="27" t="s">
        <v>4940</v>
      </c>
      <c r="C353" s="21" t="s">
        <v>1883</v>
      </c>
      <c r="D353" s="171">
        <v>2.82</v>
      </c>
      <c r="E353" s="55">
        <v>2.82</v>
      </c>
      <c r="F353" s="46">
        <v>179.53</v>
      </c>
      <c r="G353" s="46">
        <v>506.27</v>
      </c>
      <c r="H353" s="36" t="s">
        <v>4918</v>
      </c>
    </row>
    <row r="354" customHeight="1" spans="1:8">
      <c r="A354" s="36">
        <v>350</v>
      </c>
      <c r="B354" s="37" t="s">
        <v>4941</v>
      </c>
      <c r="C354" s="99" t="s">
        <v>1995</v>
      </c>
      <c r="D354" s="172">
        <v>6.49</v>
      </c>
      <c r="E354" s="173">
        <v>6.49</v>
      </c>
      <c r="F354" s="46">
        <v>179.53</v>
      </c>
      <c r="G354" s="46">
        <v>1165.15</v>
      </c>
      <c r="H354" s="36" t="s">
        <v>4918</v>
      </c>
    </row>
    <row r="355" customHeight="1" spans="1:8">
      <c r="A355" s="36">
        <v>351</v>
      </c>
      <c r="B355" s="27" t="s">
        <v>4942</v>
      </c>
      <c r="C355" s="21" t="s">
        <v>1866</v>
      </c>
      <c r="D355" s="174">
        <v>5.5</v>
      </c>
      <c r="E355" s="175">
        <v>5.5</v>
      </c>
      <c r="F355" s="46">
        <v>179.53</v>
      </c>
      <c r="G355" s="46">
        <v>987.42</v>
      </c>
      <c r="H355" s="36" t="s">
        <v>4918</v>
      </c>
    </row>
    <row r="356" customHeight="1" spans="1:8">
      <c r="A356" s="36">
        <v>352</v>
      </c>
      <c r="B356" s="37" t="s">
        <v>4943</v>
      </c>
      <c r="C356" s="99" t="s">
        <v>1872</v>
      </c>
      <c r="D356" s="174">
        <v>6.67</v>
      </c>
      <c r="E356" s="175">
        <v>6.67</v>
      </c>
      <c r="F356" s="46">
        <v>179.53</v>
      </c>
      <c r="G356" s="46">
        <v>1197.47</v>
      </c>
      <c r="H356" s="36" t="s">
        <v>4918</v>
      </c>
    </row>
    <row r="357" customHeight="1" spans="1:8">
      <c r="A357" s="36">
        <v>353</v>
      </c>
      <c r="B357" s="37" t="s">
        <v>4171</v>
      </c>
      <c r="C357" s="99" t="s">
        <v>1929</v>
      </c>
      <c r="D357" s="174">
        <v>5.99</v>
      </c>
      <c r="E357" s="175">
        <v>5.99</v>
      </c>
      <c r="F357" s="46">
        <v>179.53</v>
      </c>
      <c r="G357" s="46">
        <v>1075.38</v>
      </c>
      <c r="H357" s="36" t="s">
        <v>4918</v>
      </c>
    </row>
    <row r="358" customHeight="1" spans="1:8">
      <c r="A358" s="36">
        <v>354</v>
      </c>
      <c r="B358" s="27" t="s">
        <v>4166</v>
      </c>
      <c r="C358" s="21" t="s">
        <v>2264</v>
      </c>
      <c r="D358" s="174">
        <v>5.99</v>
      </c>
      <c r="E358" s="175">
        <v>5.99</v>
      </c>
      <c r="F358" s="46">
        <v>179.53</v>
      </c>
      <c r="G358" s="46">
        <v>1075.38</v>
      </c>
      <c r="H358" s="36" t="s">
        <v>4918</v>
      </c>
    </row>
    <row r="359" customHeight="1" spans="1:8">
      <c r="A359" s="36">
        <v>355</v>
      </c>
      <c r="B359" s="37" t="s">
        <v>4944</v>
      </c>
      <c r="C359" s="99" t="s">
        <v>1914</v>
      </c>
      <c r="D359" s="174">
        <v>6.16</v>
      </c>
      <c r="E359" s="175">
        <v>6.16</v>
      </c>
      <c r="F359" s="46">
        <v>179.53</v>
      </c>
      <c r="G359" s="46">
        <v>1105.9</v>
      </c>
      <c r="H359" s="36" t="s">
        <v>4918</v>
      </c>
    </row>
    <row r="360" customHeight="1" spans="1:8">
      <c r="A360" s="36">
        <v>356</v>
      </c>
      <c r="B360" s="27" t="s">
        <v>4945</v>
      </c>
      <c r="C360" s="21" t="s">
        <v>1857</v>
      </c>
      <c r="D360" s="174">
        <v>5.43</v>
      </c>
      <c r="E360" s="175">
        <v>5.43</v>
      </c>
      <c r="F360" s="46">
        <v>179.53</v>
      </c>
      <c r="G360" s="46">
        <v>974.85</v>
      </c>
      <c r="H360" s="36" t="s">
        <v>4918</v>
      </c>
    </row>
    <row r="361" customHeight="1" spans="1:8">
      <c r="A361" s="36">
        <v>357</v>
      </c>
      <c r="B361" s="27" t="s">
        <v>4740</v>
      </c>
      <c r="C361" s="21" t="s">
        <v>1922</v>
      </c>
      <c r="D361" s="174">
        <v>8.12</v>
      </c>
      <c r="E361" s="175">
        <v>8.12</v>
      </c>
      <c r="F361" s="46">
        <v>179.53</v>
      </c>
      <c r="G361" s="46">
        <v>1457.78</v>
      </c>
      <c r="H361" s="36" t="s">
        <v>4918</v>
      </c>
    </row>
    <row r="362" customHeight="1" spans="1:8">
      <c r="A362" s="36">
        <v>358</v>
      </c>
      <c r="B362" s="27" t="s">
        <v>1576</v>
      </c>
      <c r="C362" s="21" t="s">
        <v>1866</v>
      </c>
      <c r="D362" s="174">
        <v>5.79</v>
      </c>
      <c r="E362" s="175">
        <v>5.79</v>
      </c>
      <c r="F362" s="46">
        <v>179.53</v>
      </c>
      <c r="G362" s="46">
        <v>1039.48</v>
      </c>
      <c r="H362" s="36" t="s">
        <v>4918</v>
      </c>
    </row>
    <row r="363" customHeight="1" spans="1:8">
      <c r="A363" s="36">
        <v>359</v>
      </c>
      <c r="B363" s="37" t="s">
        <v>4183</v>
      </c>
      <c r="C363" s="99" t="s">
        <v>1864</v>
      </c>
      <c r="D363" s="174">
        <v>4.72</v>
      </c>
      <c r="E363" s="175">
        <v>4.72</v>
      </c>
      <c r="F363" s="46">
        <v>179.53</v>
      </c>
      <c r="G363" s="46">
        <v>847.38</v>
      </c>
      <c r="H363" s="36" t="s">
        <v>4918</v>
      </c>
    </row>
    <row r="364" customHeight="1" spans="1:8">
      <c r="A364" s="36">
        <v>360</v>
      </c>
      <c r="B364" s="27" t="s">
        <v>4946</v>
      </c>
      <c r="C364" s="21" t="s">
        <v>1995</v>
      </c>
      <c r="D364" s="174">
        <v>3.18</v>
      </c>
      <c r="E364" s="175">
        <v>3.18</v>
      </c>
      <c r="F364" s="46">
        <v>179.53</v>
      </c>
      <c r="G364" s="46">
        <v>570.91</v>
      </c>
      <c r="H364" s="36" t="s">
        <v>4918</v>
      </c>
    </row>
    <row r="365" customHeight="1" spans="1:8">
      <c r="A365" s="36">
        <v>361</v>
      </c>
      <c r="B365" s="27" t="s">
        <v>4947</v>
      </c>
      <c r="C365" s="21" t="s">
        <v>1951</v>
      </c>
      <c r="D365" s="174">
        <v>5.46</v>
      </c>
      <c r="E365" s="175">
        <v>5.46</v>
      </c>
      <c r="F365" s="46">
        <v>179.53</v>
      </c>
      <c r="G365" s="46">
        <v>980.23</v>
      </c>
      <c r="H365" s="36" t="s">
        <v>4918</v>
      </c>
    </row>
    <row r="366" customHeight="1" spans="1:8">
      <c r="A366" s="36">
        <v>362</v>
      </c>
      <c r="B366" s="27" t="s">
        <v>4948</v>
      </c>
      <c r="C366" s="21" t="s">
        <v>2258</v>
      </c>
      <c r="D366" s="174">
        <v>3.82</v>
      </c>
      <c r="E366" s="175">
        <v>3.82</v>
      </c>
      <c r="F366" s="46">
        <v>179.53</v>
      </c>
      <c r="G366" s="46">
        <v>685.8</v>
      </c>
      <c r="H366" s="36" t="s">
        <v>4918</v>
      </c>
    </row>
    <row r="367" customHeight="1" spans="1:8">
      <c r="A367" s="36">
        <v>363</v>
      </c>
      <c r="B367" s="27" t="s">
        <v>4949</v>
      </c>
      <c r="C367" s="21" t="s">
        <v>1956</v>
      </c>
      <c r="D367" s="174">
        <v>6.83</v>
      </c>
      <c r="E367" s="175">
        <v>6.83</v>
      </c>
      <c r="F367" s="46">
        <v>179.53</v>
      </c>
      <c r="G367" s="46">
        <v>1226.19</v>
      </c>
      <c r="H367" s="36" t="s">
        <v>4918</v>
      </c>
    </row>
    <row r="368" customHeight="1" spans="1:8">
      <c r="A368" s="36">
        <v>364</v>
      </c>
      <c r="B368" s="27" t="s">
        <v>4950</v>
      </c>
      <c r="C368" s="21" t="s">
        <v>1929</v>
      </c>
      <c r="D368" s="174">
        <v>2.13</v>
      </c>
      <c r="E368" s="175">
        <v>2.13</v>
      </c>
      <c r="F368" s="46">
        <v>179.53</v>
      </c>
      <c r="G368" s="46">
        <v>382.4</v>
      </c>
      <c r="H368" s="36" t="s">
        <v>4918</v>
      </c>
    </row>
    <row r="369" customHeight="1" spans="1:8">
      <c r="A369" s="36">
        <v>365</v>
      </c>
      <c r="B369" s="27" t="s">
        <v>4951</v>
      </c>
      <c r="C369" s="21" t="s">
        <v>1929</v>
      </c>
      <c r="D369" s="174">
        <v>6.43</v>
      </c>
      <c r="E369" s="175">
        <v>6.43</v>
      </c>
      <c r="F369" s="46">
        <v>179.53</v>
      </c>
      <c r="G369" s="46">
        <v>1154.38</v>
      </c>
      <c r="H369" s="36" t="s">
        <v>4952</v>
      </c>
    </row>
    <row r="370" customHeight="1" spans="1:8">
      <c r="A370" s="36">
        <v>366</v>
      </c>
      <c r="B370" s="27" t="s">
        <v>4953</v>
      </c>
      <c r="C370" s="21" t="s">
        <v>2001</v>
      </c>
      <c r="D370" s="171">
        <v>7.63</v>
      </c>
      <c r="E370" s="55">
        <v>7.63</v>
      </c>
      <c r="F370" s="46">
        <v>179.53</v>
      </c>
      <c r="G370" s="46">
        <v>1369.81</v>
      </c>
      <c r="H370" s="36" t="s">
        <v>4952</v>
      </c>
    </row>
    <row r="371" customHeight="1" spans="1:8">
      <c r="A371" s="36">
        <v>367</v>
      </c>
      <c r="B371" s="27" t="s">
        <v>3787</v>
      </c>
      <c r="C371" s="21" t="s">
        <v>1956</v>
      </c>
      <c r="D371" s="171">
        <v>1.86</v>
      </c>
      <c r="E371" s="55">
        <v>1.86</v>
      </c>
      <c r="F371" s="46">
        <v>179.53</v>
      </c>
      <c r="G371" s="46">
        <v>333.93</v>
      </c>
      <c r="H371" s="36" t="s">
        <v>4952</v>
      </c>
    </row>
    <row r="372" customHeight="1" spans="1:8">
      <c r="A372" s="36">
        <v>368</v>
      </c>
      <c r="B372" s="27" t="s">
        <v>4954</v>
      </c>
      <c r="C372" s="21" t="s">
        <v>1968</v>
      </c>
      <c r="D372" s="171">
        <v>8.55</v>
      </c>
      <c r="E372" s="55">
        <v>8.55</v>
      </c>
      <c r="F372" s="46">
        <v>179.53</v>
      </c>
      <c r="G372" s="46">
        <v>1534.98</v>
      </c>
      <c r="H372" s="36" t="s">
        <v>4952</v>
      </c>
    </row>
    <row r="373" customHeight="1" spans="1:8">
      <c r="A373" s="36">
        <v>369</v>
      </c>
      <c r="B373" s="27" t="s">
        <v>4955</v>
      </c>
      <c r="C373" s="21" t="s">
        <v>1922</v>
      </c>
      <c r="D373" s="171">
        <v>7.66</v>
      </c>
      <c r="E373" s="55">
        <v>7.66</v>
      </c>
      <c r="F373" s="46">
        <v>179.53</v>
      </c>
      <c r="G373" s="46">
        <v>1375.2</v>
      </c>
      <c r="H373" s="36" t="s">
        <v>4952</v>
      </c>
    </row>
    <row r="374" customHeight="1" spans="1:8">
      <c r="A374" s="36">
        <v>370</v>
      </c>
      <c r="B374" s="27" t="s">
        <v>4956</v>
      </c>
      <c r="C374" s="21" t="s">
        <v>1864</v>
      </c>
      <c r="D374" s="171">
        <v>3.24</v>
      </c>
      <c r="E374" s="55">
        <v>3.24</v>
      </c>
      <c r="F374" s="46">
        <v>179.53</v>
      </c>
      <c r="G374" s="46">
        <v>581.68</v>
      </c>
      <c r="H374" s="36" t="s">
        <v>4952</v>
      </c>
    </row>
    <row r="375" customHeight="1" spans="1:8">
      <c r="A375" s="36">
        <v>371</v>
      </c>
      <c r="B375" s="27" t="s">
        <v>3991</v>
      </c>
      <c r="C375" s="21" t="s">
        <v>1919</v>
      </c>
      <c r="D375" s="171">
        <v>7.68</v>
      </c>
      <c r="E375" s="55">
        <v>7.68</v>
      </c>
      <c r="F375" s="46">
        <v>179.53</v>
      </c>
      <c r="G375" s="46">
        <v>1378.79</v>
      </c>
      <c r="H375" s="36" t="s">
        <v>4952</v>
      </c>
    </row>
    <row r="376" customHeight="1" spans="1:8">
      <c r="A376" s="36">
        <v>372</v>
      </c>
      <c r="B376" s="27" t="s">
        <v>4957</v>
      </c>
      <c r="C376" s="21" t="s">
        <v>1864</v>
      </c>
      <c r="D376" s="171">
        <v>6.07</v>
      </c>
      <c r="E376" s="55">
        <v>6.07</v>
      </c>
      <c r="F376" s="46">
        <v>179.53</v>
      </c>
      <c r="G376" s="46">
        <v>1089.75</v>
      </c>
      <c r="H376" s="36" t="s">
        <v>4952</v>
      </c>
    </row>
    <row r="377" customHeight="1" spans="1:8">
      <c r="A377" s="36">
        <v>373</v>
      </c>
      <c r="B377" s="27" t="s">
        <v>4958</v>
      </c>
      <c r="C377" s="21" t="s">
        <v>1888</v>
      </c>
      <c r="D377" s="171">
        <v>1.27</v>
      </c>
      <c r="E377" s="55">
        <v>1.27</v>
      </c>
      <c r="F377" s="46">
        <v>179.53</v>
      </c>
      <c r="G377" s="46">
        <v>228</v>
      </c>
      <c r="H377" s="36" t="s">
        <v>4952</v>
      </c>
    </row>
    <row r="378" customHeight="1" spans="1:8">
      <c r="A378" s="36">
        <v>374</v>
      </c>
      <c r="B378" s="27" t="s">
        <v>4959</v>
      </c>
      <c r="C378" s="21" t="s">
        <v>1935</v>
      </c>
      <c r="D378" s="171">
        <v>6.5</v>
      </c>
      <c r="E378" s="55">
        <v>6.5</v>
      </c>
      <c r="F378" s="46">
        <v>179.53</v>
      </c>
      <c r="G378" s="46">
        <v>1166.95</v>
      </c>
      <c r="H378" s="36" t="s">
        <v>4952</v>
      </c>
    </row>
    <row r="379" customHeight="1" spans="1:8">
      <c r="A379" s="36">
        <v>375</v>
      </c>
      <c r="B379" s="27" t="s">
        <v>4960</v>
      </c>
      <c r="C379" s="21" t="s">
        <v>2554</v>
      </c>
      <c r="D379" s="171">
        <v>3.91</v>
      </c>
      <c r="E379" s="55">
        <v>3.91</v>
      </c>
      <c r="F379" s="46">
        <v>179.53</v>
      </c>
      <c r="G379" s="46">
        <v>701.96</v>
      </c>
      <c r="H379" s="36" t="s">
        <v>4952</v>
      </c>
    </row>
    <row r="380" customHeight="1" spans="1:8">
      <c r="A380" s="36">
        <v>376</v>
      </c>
      <c r="B380" s="27" t="s">
        <v>4016</v>
      </c>
      <c r="C380" s="21" t="s">
        <v>1872</v>
      </c>
      <c r="D380" s="171">
        <v>5.9</v>
      </c>
      <c r="E380" s="55">
        <v>5.9</v>
      </c>
      <c r="F380" s="46">
        <v>179.53</v>
      </c>
      <c r="G380" s="46">
        <v>1059.23</v>
      </c>
      <c r="H380" s="36" t="s">
        <v>4952</v>
      </c>
    </row>
    <row r="381" customHeight="1" spans="1:8">
      <c r="A381" s="36">
        <v>377</v>
      </c>
      <c r="B381" s="27" t="s">
        <v>4961</v>
      </c>
      <c r="C381" s="21" t="s">
        <v>1866</v>
      </c>
      <c r="D381" s="171">
        <v>2.65</v>
      </c>
      <c r="E381" s="55">
        <v>2.65</v>
      </c>
      <c r="F381" s="46">
        <v>179.53</v>
      </c>
      <c r="G381" s="46">
        <v>475.75</v>
      </c>
      <c r="H381" s="36" t="s">
        <v>4952</v>
      </c>
    </row>
    <row r="382" customHeight="1" spans="1:8">
      <c r="A382" s="36">
        <v>378</v>
      </c>
      <c r="B382" s="27" t="s">
        <v>4962</v>
      </c>
      <c r="C382" s="21" t="s">
        <v>2003</v>
      </c>
      <c r="D382" s="171">
        <v>2.12</v>
      </c>
      <c r="E382" s="55">
        <v>2.12</v>
      </c>
      <c r="F382" s="46">
        <v>179.53</v>
      </c>
      <c r="G382" s="46">
        <v>380.6</v>
      </c>
      <c r="H382" s="36" t="s">
        <v>4952</v>
      </c>
    </row>
    <row r="383" customHeight="1" spans="1:8">
      <c r="A383" s="36">
        <v>379</v>
      </c>
      <c r="B383" s="27" t="s">
        <v>4963</v>
      </c>
      <c r="C383" s="21" t="s">
        <v>2717</v>
      </c>
      <c r="D383" s="171">
        <v>5.74</v>
      </c>
      <c r="E383" s="55">
        <v>5.74</v>
      </c>
      <c r="F383" s="46">
        <v>179.53</v>
      </c>
      <c r="G383" s="46">
        <v>1030.5</v>
      </c>
      <c r="H383" s="36" t="s">
        <v>4952</v>
      </c>
    </row>
    <row r="384" customHeight="1" spans="1:8">
      <c r="A384" s="36">
        <v>380</v>
      </c>
      <c r="B384" s="27" t="s">
        <v>4190</v>
      </c>
      <c r="C384" s="21" t="s">
        <v>1962</v>
      </c>
      <c r="D384" s="171">
        <v>3.95</v>
      </c>
      <c r="E384" s="55">
        <v>3.95</v>
      </c>
      <c r="F384" s="46">
        <v>179.53</v>
      </c>
      <c r="G384" s="46">
        <v>709.14</v>
      </c>
      <c r="H384" s="36" t="s">
        <v>4952</v>
      </c>
    </row>
    <row r="385" customHeight="1" spans="1:8">
      <c r="A385" s="36">
        <v>381</v>
      </c>
      <c r="B385" s="27" t="s">
        <v>606</v>
      </c>
      <c r="C385" s="21" t="s">
        <v>1945</v>
      </c>
      <c r="D385" s="171">
        <v>9.56</v>
      </c>
      <c r="E385" s="55">
        <v>9.56</v>
      </c>
      <c r="F385" s="46">
        <v>179.53</v>
      </c>
      <c r="G385" s="46">
        <v>1716.31</v>
      </c>
      <c r="H385" s="36" t="s">
        <v>4952</v>
      </c>
    </row>
    <row r="386" customHeight="1" spans="1:8">
      <c r="A386" s="36">
        <v>382</v>
      </c>
      <c r="B386" s="27" t="s">
        <v>4964</v>
      </c>
      <c r="C386" s="21" t="s">
        <v>1898</v>
      </c>
      <c r="D386" s="171">
        <v>6.32</v>
      </c>
      <c r="E386" s="55">
        <v>6.32</v>
      </c>
      <c r="F386" s="46">
        <v>179.53</v>
      </c>
      <c r="G386" s="46">
        <v>1134.63</v>
      </c>
      <c r="H386" s="36" t="s">
        <v>4952</v>
      </c>
    </row>
    <row r="387" customHeight="1" spans="1:8">
      <c r="A387" s="36">
        <v>383</v>
      </c>
      <c r="B387" s="27" t="s">
        <v>3976</v>
      </c>
      <c r="C387" s="21" t="s">
        <v>1935</v>
      </c>
      <c r="D387" s="171">
        <v>2.1</v>
      </c>
      <c r="E387" s="55">
        <v>2.1</v>
      </c>
      <c r="F387" s="46">
        <v>179.53</v>
      </c>
      <c r="G387" s="46">
        <v>377.01</v>
      </c>
      <c r="H387" s="36" t="s">
        <v>4952</v>
      </c>
    </row>
    <row r="388" customHeight="1" spans="1:8">
      <c r="A388" s="36">
        <v>384</v>
      </c>
      <c r="B388" s="27" t="s">
        <v>3896</v>
      </c>
      <c r="C388" s="21" t="s">
        <v>1914</v>
      </c>
      <c r="D388" s="171">
        <v>1.23</v>
      </c>
      <c r="E388" s="55">
        <v>1.23</v>
      </c>
      <c r="F388" s="46">
        <v>179.53</v>
      </c>
      <c r="G388" s="46">
        <v>220.82</v>
      </c>
      <c r="H388" s="36" t="s">
        <v>4952</v>
      </c>
    </row>
    <row r="389" customHeight="1" spans="1:8">
      <c r="A389" s="36">
        <v>385</v>
      </c>
      <c r="B389" s="27" t="s">
        <v>4965</v>
      </c>
      <c r="C389" s="21" t="s">
        <v>2393</v>
      </c>
      <c r="D389" s="171">
        <v>10.9</v>
      </c>
      <c r="E389" s="55">
        <v>10.9</v>
      </c>
      <c r="F389" s="46">
        <v>179.53</v>
      </c>
      <c r="G389" s="46">
        <v>1956.88</v>
      </c>
      <c r="H389" s="36" t="s">
        <v>4952</v>
      </c>
    </row>
    <row r="390" customHeight="1" spans="1:8">
      <c r="A390" s="36">
        <v>386</v>
      </c>
      <c r="B390" s="27" t="s">
        <v>4966</v>
      </c>
      <c r="C390" s="21" t="s">
        <v>1883</v>
      </c>
      <c r="D390" s="171">
        <v>4.34</v>
      </c>
      <c r="E390" s="55">
        <v>4.34</v>
      </c>
      <c r="F390" s="46">
        <v>179.53</v>
      </c>
      <c r="G390" s="46">
        <v>779.16</v>
      </c>
      <c r="H390" s="36" t="s">
        <v>4952</v>
      </c>
    </row>
    <row r="391" customHeight="1" spans="1:8">
      <c r="A391" s="36">
        <v>387</v>
      </c>
      <c r="B391" s="27" t="s">
        <v>4075</v>
      </c>
      <c r="C391" s="21" t="s">
        <v>1903</v>
      </c>
      <c r="D391" s="171">
        <v>2.5</v>
      </c>
      <c r="E391" s="55">
        <v>2.5</v>
      </c>
      <c r="F391" s="46">
        <v>179.53</v>
      </c>
      <c r="G391" s="46">
        <v>448.83</v>
      </c>
      <c r="H391" s="36" t="s">
        <v>4952</v>
      </c>
    </row>
    <row r="392" customHeight="1" spans="1:8">
      <c r="A392" s="36">
        <v>388</v>
      </c>
      <c r="B392" s="27" t="s">
        <v>4182</v>
      </c>
      <c r="C392" s="21" t="s">
        <v>1866</v>
      </c>
      <c r="D392" s="171">
        <v>3.24</v>
      </c>
      <c r="E392" s="55">
        <v>3.24</v>
      </c>
      <c r="F392" s="46">
        <v>179.53</v>
      </c>
      <c r="G392" s="46">
        <v>581.68</v>
      </c>
      <c r="H392" s="36" t="s">
        <v>4952</v>
      </c>
    </row>
    <row r="393" customHeight="1" spans="1:8">
      <c r="A393" s="36">
        <v>389</v>
      </c>
      <c r="B393" s="27" t="s">
        <v>4967</v>
      </c>
      <c r="C393" s="21" t="s">
        <v>1929</v>
      </c>
      <c r="D393" s="171">
        <v>11.14</v>
      </c>
      <c r="E393" s="55">
        <v>11.14</v>
      </c>
      <c r="F393" s="46">
        <v>179.53</v>
      </c>
      <c r="G393" s="46">
        <v>1999.96</v>
      </c>
      <c r="H393" s="36" t="s">
        <v>4952</v>
      </c>
    </row>
    <row r="394" customHeight="1" spans="1:8">
      <c r="A394" s="36">
        <v>390</v>
      </c>
      <c r="B394" s="27" t="s">
        <v>4968</v>
      </c>
      <c r="C394" s="21" t="s">
        <v>1914</v>
      </c>
      <c r="D394" s="171">
        <v>1.2</v>
      </c>
      <c r="E394" s="55">
        <v>1.2</v>
      </c>
      <c r="F394" s="46">
        <v>179.53</v>
      </c>
      <c r="G394" s="46">
        <v>215.44</v>
      </c>
      <c r="H394" s="36" t="s">
        <v>4952</v>
      </c>
    </row>
    <row r="395" customHeight="1" spans="1:8">
      <c r="A395" s="36">
        <v>391</v>
      </c>
      <c r="B395" s="27" t="s">
        <v>4969</v>
      </c>
      <c r="C395" s="21" t="s">
        <v>1929</v>
      </c>
      <c r="D395" s="171">
        <v>5.91</v>
      </c>
      <c r="E395" s="55">
        <v>5.91</v>
      </c>
      <c r="F395" s="46">
        <v>179.53</v>
      </c>
      <c r="G395" s="46">
        <v>1061.02</v>
      </c>
      <c r="H395" s="36" t="s">
        <v>4952</v>
      </c>
    </row>
    <row r="396" customHeight="1" spans="1:8">
      <c r="A396" s="36">
        <v>392</v>
      </c>
      <c r="B396" s="27" t="s">
        <v>4970</v>
      </c>
      <c r="C396" s="21" t="s">
        <v>1872</v>
      </c>
      <c r="D396" s="171">
        <v>8.21</v>
      </c>
      <c r="E396" s="55">
        <v>8.21</v>
      </c>
      <c r="F396" s="46">
        <v>179.53</v>
      </c>
      <c r="G396" s="46">
        <v>1473.94</v>
      </c>
      <c r="H396" s="36" t="s">
        <v>4952</v>
      </c>
    </row>
    <row r="397" customHeight="1" spans="1:8">
      <c r="A397" s="36">
        <v>393</v>
      </c>
      <c r="B397" s="27" t="s">
        <v>4531</v>
      </c>
      <c r="C397" s="21" t="s">
        <v>1866</v>
      </c>
      <c r="D397" s="46">
        <v>1.13</v>
      </c>
      <c r="E397" s="48">
        <v>1.13</v>
      </c>
      <c r="F397" s="46">
        <v>179.53</v>
      </c>
      <c r="G397" s="46">
        <v>202.87</v>
      </c>
      <c r="H397" s="36" t="s">
        <v>4952</v>
      </c>
    </row>
    <row r="398" customHeight="1" spans="1:8">
      <c r="A398" s="36">
        <v>394</v>
      </c>
      <c r="B398" s="27" t="s">
        <v>4971</v>
      </c>
      <c r="C398" s="21" t="s">
        <v>1857</v>
      </c>
      <c r="D398" s="46">
        <v>8.27</v>
      </c>
      <c r="E398" s="48">
        <v>8.27</v>
      </c>
      <c r="F398" s="46">
        <v>179.53</v>
      </c>
      <c r="G398" s="46">
        <v>1484.71</v>
      </c>
      <c r="H398" s="36" t="s">
        <v>4952</v>
      </c>
    </row>
    <row r="399" customHeight="1" spans="1:8">
      <c r="A399" s="36">
        <v>395</v>
      </c>
      <c r="B399" s="21" t="s">
        <v>4972</v>
      </c>
      <c r="C399" s="21" t="s">
        <v>1903</v>
      </c>
      <c r="D399" s="46">
        <v>8.82</v>
      </c>
      <c r="E399" s="48">
        <v>8.82</v>
      </c>
      <c r="F399" s="46">
        <v>179.53</v>
      </c>
      <c r="G399" s="46">
        <v>1583.45</v>
      </c>
      <c r="H399" s="36" t="s">
        <v>4952</v>
      </c>
    </row>
    <row r="400" customHeight="1" spans="1:8">
      <c r="A400" s="36">
        <v>396</v>
      </c>
      <c r="B400" s="21" t="s">
        <v>4973</v>
      </c>
      <c r="C400" s="21" t="s">
        <v>2011</v>
      </c>
      <c r="D400" s="46">
        <v>6.5</v>
      </c>
      <c r="E400" s="48">
        <v>6.5</v>
      </c>
      <c r="F400" s="46">
        <v>179.53</v>
      </c>
      <c r="G400" s="46">
        <v>1166.95</v>
      </c>
      <c r="H400" s="36" t="s">
        <v>4952</v>
      </c>
    </row>
    <row r="401" customHeight="1" spans="1:8">
      <c r="A401" s="36">
        <v>397</v>
      </c>
      <c r="B401" s="21" t="s">
        <v>4974</v>
      </c>
      <c r="C401" s="21" t="s">
        <v>4975</v>
      </c>
      <c r="D401" s="46">
        <v>7.25</v>
      </c>
      <c r="E401" s="48">
        <v>7.25</v>
      </c>
      <c r="F401" s="46">
        <v>179.53</v>
      </c>
      <c r="G401" s="46">
        <v>1301.59</v>
      </c>
      <c r="H401" s="36" t="s">
        <v>4952</v>
      </c>
    </row>
    <row r="402" customHeight="1" spans="1:8">
      <c r="A402" s="36">
        <v>398</v>
      </c>
      <c r="B402" s="21" t="s">
        <v>4976</v>
      </c>
      <c r="C402" s="21" t="s">
        <v>1864</v>
      </c>
      <c r="D402" s="46">
        <v>3.01</v>
      </c>
      <c r="E402" s="48">
        <v>3.01</v>
      </c>
      <c r="F402" s="46">
        <v>179.53</v>
      </c>
      <c r="G402" s="46">
        <v>540.39</v>
      </c>
      <c r="H402" s="36" t="s">
        <v>4952</v>
      </c>
    </row>
    <row r="403" customHeight="1" spans="1:8">
      <c r="A403" s="36">
        <v>399</v>
      </c>
      <c r="B403" s="21" t="s">
        <v>4977</v>
      </c>
      <c r="C403" s="21" t="s">
        <v>2115</v>
      </c>
      <c r="D403" s="46">
        <v>0.92</v>
      </c>
      <c r="E403" s="48">
        <v>0.92</v>
      </c>
      <c r="F403" s="46">
        <v>179.53</v>
      </c>
      <c r="G403" s="46">
        <v>165.17</v>
      </c>
      <c r="H403" s="36" t="s">
        <v>4952</v>
      </c>
    </row>
    <row r="404" customHeight="1" spans="1:8">
      <c r="A404" s="36">
        <v>400</v>
      </c>
      <c r="B404" s="21" t="s">
        <v>4978</v>
      </c>
      <c r="C404" s="21" t="s">
        <v>1956</v>
      </c>
      <c r="D404" s="46">
        <v>4.92</v>
      </c>
      <c r="E404" s="48">
        <v>4.92</v>
      </c>
      <c r="F404" s="46">
        <v>179.53</v>
      </c>
      <c r="G404" s="46">
        <v>883.29</v>
      </c>
      <c r="H404" s="36" t="s">
        <v>4952</v>
      </c>
    </row>
    <row r="405" customHeight="1" spans="1:8">
      <c r="A405" s="36">
        <v>401</v>
      </c>
      <c r="B405" s="21" t="s">
        <v>4979</v>
      </c>
      <c r="C405" s="21" t="s">
        <v>1954</v>
      </c>
      <c r="D405" s="46">
        <v>2.13</v>
      </c>
      <c r="E405" s="48">
        <v>2.13</v>
      </c>
      <c r="F405" s="46">
        <v>179.53</v>
      </c>
      <c r="G405" s="46">
        <v>382.4</v>
      </c>
      <c r="H405" s="36" t="s">
        <v>4952</v>
      </c>
    </row>
    <row r="406" customHeight="1" spans="1:8">
      <c r="A406" s="36">
        <v>402</v>
      </c>
      <c r="B406" s="21" t="s">
        <v>3476</v>
      </c>
      <c r="C406" s="21" t="s">
        <v>1864</v>
      </c>
      <c r="D406" s="46">
        <v>4.52</v>
      </c>
      <c r="E406" s="48">
        <v>4.52</v>
      </c>
      <c r="F406" s="46">
        <v>179.53</v>
      </c>
      <c r="G406" s="46">
        <v>811.48</v>
      </c>
      <c r="H406" s="36" t="s">
        <v>4952</v>
      </c>
    </row>
    <row r="407" customHeight="1" spans="1:8">
      <c r="A407" s="36">
        <v>403</v>
      </c>
      <c r="B407" s="21" t="s">
        <v>4980</v>
      </c>
      <c r="C407" s="21" t="s">
        <v>2051</v>
      </c>
      <c r="D407" s="46">
        <v>5.03</v>
      </c>
      <c r="E407" s="48">
        <v>5.03</v>
      </c>
      <c r="F407" s="46">
        <v>179.53</v>
      </c>
      <c r="G407" s="46">
        <v>903.04</v>
      </c>
      <c r="H407" s="36" t="s">
        <v>4952</v>
      </c>
    </row>
    <row r="408" customHeight="1" spans="1:8">
      <c r="A408" s="36">
        <v>404</v>
      </c>
      <c r="B408" s="21" t="s">
        <v>4981</v>
      </c>
      <c r="C408" s="21" t="s">
        <v>2258</v>
      </c>
      <c r="D408" s="46">
        <v>5.2</v>
      </c>
      <c r="E408" s="48">
        <v>5.2</v>
      </c>
      <c r="F408" s="46">
        <v>179.53</v>
      </c>
      <c r="G408" s="46">
        <v>933.56</v>
      </c>
      <c r="H408" s="36" t="s">
        <v>4952</v>
      </c>
    </row>
    <row r="409" customHeight="1" spans="1:8">
      <c r="A409" s="36">
        <v>405</v>
      </c>
      <c r="B409" s="21" t="s">
        <v>4982</v>
      </c>
      <c r="C409" s="21" t="s">
        <v>1876</v>
      </c>
      <c r="D409" s="46">
        <v>3.98</v>
      </c>
      <c r="E409" s="48">
        <v>3.98</v>
      </c>
      <c r="F409" s="46">
        <v>179.53</v>
      </c>
      <c r="G409" s="46">
        <v>714.53</v>
      </c>
      <c r="H409" s="36" t="s">
        <v>4952</v>
      </c>
    </row>
    <row r="410" customHeight="1" spans="1:8">
      <c r="A410" s="36">
        <v>406</v>
      </c>
      <c r="B410" s="21" t="s">
        <v>4983</v>
      </c>
      <c r="C410" s="21" t="s">
        <v>1883</v>
      </c>
      <c r="D410" s="46">
        <v>7.81</v>
      </c>
      <c r="E410" s="48">
        <v>7.81</v>
      </c>
      <c r="F410" s="46">
        <v>179.53</v>
      </c>
      <c r="G410" s="46">
        <v>1402.13</v>
      </c>
      <c r="H410" s="36" t="s">
        <v>4952</v>
      </c>
    </row>
    <row r="411" customHeight="1" spans="1:8">
      <c r="A411" s="36">
        <v>407</v>
      </c>
      <c r="B411" s="21" t="s">
        <v>3824</v>
      </c>
      <c r="C411" s="21" t="s">
        <v>1962</v>
      </c>
      <c r="D411" s="46">
        <v>6.01</v>
      </c>
      <c r="E411" s="48">
        <v>6.01</v>
      </c>
      <c r="F411" s="46">
        <v>179.53</v>
      </c>
      <c r="G411" s="46">
        <v>1078.98</v>
      </c>
      <c r="H411" s="36" t="s">
        <v>4952</v>
      </c>
    </row>
    <row r="412" customHeight="1" spans="1:8">
      <c r="A412" s="36">
        <v>408</v>
      </c>
      <c r="B412" s="21" t="s">
        <v>4984</v>
      </c>
      <c r="C412" s="21" t="s">
        <v>1857</v>
      </c>
      <c r="D412" s="46">
        <v>6.87</v>
      </c>
      <c r="E412" s="48">
        <v>6.87</v>
      </c>
      <c r="F412" s="46">
        <v>179.53</v>
      </c>
      <c r="G412" s="46">
        <v>1233.37</v>
      </c>
      <c r="H412" s="36" t="s">
        <v>4952</v>
      </c>
    </row>
    <row r="413" customHeight="1" spans="1:8">
      <c r="A413" s="36">
        <v>409</v>
      </c>
      <c r="B413" s="21" t="s">
        <v>4985</v>
      </c>
      <c r="C413" s="21" t="s">
        <v>1951</v>
      </c>
      <c r="D413" s="46">
        <v>1.32</v>
      </c>
      <c r="E413" s="48">
        <v>1.32</v>
      </c>
      <c r="F413" s="46">
        <v>179.53</v>
      </c>
      <c r="G413" s="46">
        <v>236.98</v>
      </c>
      <c r="H413" s="36" t="s">
        <v>4952</v>
      </c>
    </row>
    <row r="414" customHeight="1" spans="1:8">
      <c r="A414" s="36">
        <v>410</v>
      </c>
      <c r="B414" s="27" t="s">
        <v>4151</v>
      </c>
      <c r="C414" s="21" t="s">
        <v>1898</v>
      </c>
      <c r="D414" s="46">
        <v>1.7</v>
      </c>
      <c r="E414" s="48">
        <v>1.7</v>
      </c>
      <c r="F414" s="46">
        <v>179.53</v>
      </c>
      <c r="G414" s="46">
        <v>305.2</v>
      </c>
      <c r="H414" s="36" t="s">
        <v>4952</v>
      </c>
    </row>
    <row r="415" customHeight="1" spans="1:8">
      <c r="A415" s="36">
        <v>411</v>
      </c>
      <c r="B415" s="27" t="s">
        <v>4986</v>
      </c>
      <c r="C415" s="21" t="s">
        <v>1894</v>
      </c>
      <c r="D415" s="46">
        <v>9</v>
      </c>
      <c r="E415" s="48">
        <v>9</v>
      </c>
      <c r="F415" s="46">
        <v>179.53</v>
      </c>
      <c r="G415" s="46">
        <v>1615.77</v>
      </c>
      <c r="H415" s="36" t="s">
        <v>4952</v>
      </c>
    </row>
    <row r="416" customHeight="1" spans="1:8">
      <c r="A416" s="36">
        <v>412</v>
      </c>
      <c r="B416" s="27" t="s">
        <v>4970</v>
      </c>
      <c r="C416" s="21" t="s">
        <v>1888</v>
      </c>
      <c r="D416" s="46">
        <v>3.87</v>
      </c>
      <c r="E416" s="48">
        <v>3.87</v>
      </c>
      <c r="F416" s="46">
        <v>179.53</v>
      </c>
      <c r="G416" s="46">
        <v>694.78</v>
      </c>
      <c r="H416" s="36" t="s">
        <v>4952</v>
      </c>
    </row>
    <row r="417" customHeight="1" spans="1:8">
      <c r="A417" s="36">
        <v>413</v>
      </c>
      <c r="B417" s="27" t="s">
        <v>4987</v>
      </c>
      <c r="C417" s="21" t="s">
        <v>1866</v>
      </c>
      <c r="D417" s="46">
        <v>7.37</v>
      </c>
      <c r="E417" s="48">
        <v>7.37</v>
      </c>
      <c r="F417" s="46">
        <v>179.53</v>
      </c>
      <c r="G417" s="46">
        <v>1323.14</v>
      </c>
      <c r="H417" s="36" t="s">
        <v>4988</v>
      </c>
    </row>
    <row r="418" customHeight="1" spans="1:8">
      <c r="A418" s="36">
        <v>414</v>
      </c>
      <c r="B418" s="27" t="s">
        <v>4989</v>
      </c>
      <c r="C418" s="21" t="s">
        <v>1995</v>
      </c>
      <c r="D418" s="46">
        <v>5.04</v>
      </c>
      <c r="E418" s="48">
        <v>5.04</v>
      </c>
      <c r="F418" s="46">
        <v>179.53</v>
      </c>
      <c r="G418" s="46">
        <v>904.83</v>
      </c>
      <c r="H418" s="36" t="s">
        <v>4988</v>
      </c>
    </row>
    <row r="419" customHeight="1" spans="1:8">
      <c r="A419" s="36">
        <v>415</v>
      </c>
      <c r="B419" s="27" t="s">
        <v>3978</v>
      </c>
      <c r="C419" s="21" t="s">
        <v>1962</v>
      </c>
      <c r="D419" s="46">
        <v>7.75</v>
      </c>
      <c r="E419" s="48">
        <v>7.75</v>
      </c>
      <c r="F419" s="46">
        <v>179.53</v>
      </c>
      <c r="G419" s="46">
        <v>1391.36</v>
      </c>
      <c r="H419" s="36" t="s">
        <v>4988</v>
      </c>
    </row>
    <row r="420" customHeight="1" spans="1:8">
      <c r="A420" s="36">
        <v>416</v>
      </c>
      <c r="B420" s="27" t="s">
        <v>4990</v>
      </c>
      <c r="C420" s="21" t="s">
        <v>1883</v>
      </c>
      <c r="D420" s="46">
        <v>5.09</v>
      </c>
      <c r="E420" s="48">
        <v>5.09</v>
      </c>
      <c r="F420" s="46">
        <v>179.53</v>
      </c>
      <c r="G420" s="46">
        <v>913.81</v>
      </c>
      <c r="H420" s="36" t="s">
        <v>4988</v>
      </c>
    </row>
    <row r="421" customHeight="1" spans="1:8">
      <c r="A421" s="36">
        <v>417</v>
      </c>
      <c r="B421" s="27" t="s">
        <v>4991</v>
      </c>
      <c r="C421" s="21" t="s">
        <v>1929</v>
      </c>
      <c r="D421" s="46">
        <v>8.59</v>
      </c>
      <c r="E421" s="48">
        <v>8.59</v>
      </c>
      <c r="F421" s="46">
        <v>179.53</v>
      </c>
      <c r="G421" s="46">
        <v>1542.16</v>
      </c>
      <c r="H421" s="36" t="s">
        <v>4988</v>
      </c>
    </row>
    <row r="422" customHeight="1" spans="1:8">
      <c r="A422" s="36">
        <v>418</v>
      </c>
      <c r="B422" s="27" t="s">
        <v>4992</v>
      </c>
      <c r="C422" s="21" t="s">
        <v>1866</v>
      </c>
      <c r="D422" s="46">
        <v>3.24</v>
      </c>
      <c r="E422" s="48">
        <v>3.24</v>
      </c>
      <c r="F422" s="46">
        <v>179.53</v>
      </c>
      <c r="G422" s="46">
        <v>581.68</v>
      </c>
      <c r="H422" s="36" t="s">
        <v>4988</v>
      </c>
    </row>
    <row r="423" customHeight="1" spans="1:8">
      <c r="A423" s="36">
        <v>419</v>
      </c>
      <c r="B423" s="27" t="s">
        <v>4993</v>
      </c>
      <c r="C423" s="21" t="s">
        <v>1935</v>
      </c>
      <c r="D423" s="46">
        <v>3.47</v>
      </c>
      <c r="E423" s="48">
        <v>3.47</v>
      </c>
      <c r="F423" s="46">
        <v>179.53</v>
      </c>
      <c r="G423" s="46">
        <v>622.97</v>
      </c>
      <c r="H423" s="36" t="s">
        <v>4988</v>
      </c>
    </row>
    <row r="424" customHeight="1" spans="1:8">
      <c r="A424" s="36">
        <v>420</v>
      </c>
      <c r="B424" s="27" t="s">
        <v>4994</v>
      </c>
      <c r="C424" s="21" t="s">
        <v>1876</v>
      </c>
      <c r="D424" s="46">
        <v>3.9</v>
      </c>
      <c r="E424" s="48">
        <v>3.9</v>
      </c>
      <c r="F424" s="46">
        <v>179.53</v>
      </c>
      <c r="G424" s="46">
        <v>700.17</v>
      </c>
      <c r="H424" s="36" t="s">
        <v>4988</v>
      </c>
    </row>
    <row r="425" customHeight="1" spans="1:8">
      <c r="A425" s="36">
        <v>421</v>
      </c>
      <c r="B425" s="27" t="s">
        <v>4995</v>
      </c>
      <c r="C425" s="21" t="s">
        <v>1956</v>
      </c>
      <c r="D425" s="46">
        <v>3.87</v>
      </c>
      <c r="E425" s="48">
        <v>3.87</v>
      </c>
      <c r="F425" s="46">
        <v>179.53</v>
      </c>
      <c r="G425" s="46">
        <v>694.78</v>
      </c>
      <c r="H425" s="36" t="s">
        <v>4988</v>
      </c>
    </row>
    <row r="426" customHeight="1" spans="1:8">
      <c r="A426" s="36">
        <v>422</v>
      </c>
      <c r="B426" s="27" t="s">
        <v>4996</v>
      </c>
      <c r="C426" s="21" t="s">
        <v>1903</v>
      </c>
      <c r="D426" s="46">
        <v>1.82</v>
      </c>
      <c r="E426" s="48">
        <v>1.82</v>
      </c>
      <c r="F426" s="46">
        <v>179.53</v>
      </c>
      <c r="G426" s="46">
        <v>326.74</v>
      </c>
      <c r="H426" s="36" t="s">
        <v>4988</v>
      </c>
    </row>
    <row r="427" customHeight="1" spans="1:8">
      <c r="A427" s="36">
        <v>423</v>
      </c>
      <c r="B427" s="27" t="s">
        <v>4198</v>
      </c>
      <c r="C427" s="21" t="s">
        <v>2007</v>
      </c>
      <c r="D427" s="46">
        <v>1</v>
      </c>
      <c r="E427" s="48">
        <v>1</v>
      </c>
      <c r="F427" s="46">
        <v>179.53</v>
      </c>
      <c r="G427" s="46">
        <v>179.53</v>
      </c>
      <c r="H427" s="36" t="s">
        <v>4988</v>
      </c>
    </row>
    <row r="428" customHeight="1" spans="1:8">
      <c r="A428" s="36">
        <v>424</v>
      </c>
      <c r="B428" s="27" t="s">
        <v>3267</v>
      </c>
      <c r="C428" s="21" t="s">
        <v>2007</v>
      </c>
      <c r="D428" s="46">
        <v>1.54</v>
      </c>
      <c r="E428" s="48">
        <v>1.54</v>
      </c>
      <c r="F428" s="46">
        <v>179.53</v>
      </c>
      <c r="G428" s="46">
        <v>276.48</v>
      </c>
      <c r="H428" s="36" t="s">
        <v>4988</v>
      </c>
    </row>
    <row r="429" customHeight="1" spans="1:8">
      <c r="A429" s="36">
        <v>425</v>
      </c>
      <c r="B429" s="27" t="s">
        <v>4997</v>
      </c>
      <c r="C429" s="21" t="s">
        <v>1903</v>
      </c>
      <c r="D429" s="46">
        <v>5.02</v>
      </c>
      <c r="E429" s="48">
        <v>5.02</v>
      </c>
      <c r="F429" s="46">
        <v>179.53</v>
      </c>
      <c r="G429" s="46">
        <v>901.24</v>
      </c>
      <c r="H429" s="36" t="s">
        <v>4988</v>
      </c>
    </row>
    <row r="430" customHeight="1" spans="1:8">
      <c r="A430" s="36">
        <v>426</v>
      </c>
      <c r="B430" s="27" t="s">
        <v>4789</v>
      </c>
      <c r="C430" s="21" t="s">
        <v>1864</v>
      </c>
      <c r="D430" s="46">
        <v>8.91</v>
      </c>
      <c r="E430" s="48">
        <v>8.91</v>
      </c>
      <c r="F430" s="46">
        <v>179.53</v>
      </c>
      <c r="G430" s="46">
        <v>1599.61</v>
      </c>
      <c r="H430" s="36" t="s">
        <v>4988</v>
      </c>
    </row>
    <row r="431" customHeight="1" spans="1:8">
      <c r="A431" s="36">
        <v>427</v>
      </c>
      <c r="B431" s="27" t="s">
        <v>4766</v>
      </c>
      <c r="C431" s="21" t="s">
        <v>1962</v>
      </c>
      <c r="D431" s="46">
        <v>9.89</v>
      </c>
      <c r="E431" s="48">
        <v>9.89</v>
      </c>
      <c r="F431" s="46">
        <v>179.53</v>
      </c>
      <c r="G431" s="46">
        <v>1775.55</v>
      </c>
      <c r="H431" s="36" t="s">
        <v>4988</v>
      </c>
    </row>
    <row r="432" customHeight="1" spans="1:8">
      <c r="A432" s="36">
        <v>428</v>
      </c>
      <c r="B432" s="27" t="s">
        <v>3730</v>
      </c>
      <c r="C432" s="21" t="s">
        <v>1919</v>
      </c>
      <c r="D432" s="46">
        <v>9.58</v>
      </c>
      <c r="E432" s="48">
        <v>9.58</v>
      </c>
      <c r="F432" s="46">
        <v>179.53</v>
      </c>
      <c r="G432" s="46">
        <v>1719.9</v>
      </c>
      <c r="H432" s="36" t="s">
        <v>4988</v>
      </c>
    </row>
    <row r="433" customHeight="1" spans="1:8">
      <c r="A433" s="36">
        <v>429</v>
      </c>
      <c r="B433" s="27" t="s">
        <v>3987</v>
      </c>
      <c r="C433" s="21" t="s">
        <v>1935</v>
      </c>
      <c r="D433" s="46">
        <v>6.25</v>
      </c>
      <c r="E433" s="48">
        <v>6.25</v>
      </c>
      <c r="F433" s="46">
        <v>179.53</v>
      </c>
      <c r="G433" s="46">
        <v>1122.06</v>
      </c>
      <c r="H433" s="36" t="s">
        <v>4988</v>
      </c>
    </row>
    <row r="434" customHeight="1" spans="1:8">
      <c r="A434" s="36">
        <v>430</v>
      </c>
      <c r="B434" s="27" t="s">
        <v>4998</v>
      </c>
      <c r="C434" s="21" t="s">
        <v>1880</v>
      </c>
      <c r="D434" s="46">
        <v>1.08</v>
      </c>
      <c r="E434" s="48">
        <v>1.08</v>
      </c>
      <c r="F434" s="46">
        <v>179.53</v>
      </c>
      <c r="G434" s="46">
        <v>193.89</v>
      </c>
      <c r="H434" s="36" t="s">
        <v>4988</v>
      </c>
    </row>
    <row r="435" customHeight="1" spans="1:8">
      <c r="A435" s="36">
        <v>431</v>
      </c>
      <c r="B435" s="27" t="s">
        <v>4999</v>
      </c>
      <c r="C435" s="21" t="s">
        <v>1962</v>
      </c>
      <c r="D435" s="46">
        <v>3.44</v>
      </c>
      <c r="E435" s="48">
        <v>3.44</v>
      </c>
      <c r="F435" s="46">
        <v>179.53</v>
      </c>
      <c r="G435" s="46">
        <v>617.58</v>
      </c>
      <c r="H435" s="36" t="s">
        <v>4988</v>
      </c>
    </row>
    <row r="436" customHeight="1" spans="1:8">
      <c r="A436" s="36">
        <v>432</v>
      </c>
      <c r="B436" s="27" t="s">
        <v>5000</v>
      </c>
      <c r="C436" s="21" t="s">
        <v>1898</v>
      </c>
      <c r="D436" s="46">
        <v>0.56</v>
      </c>
      <c r="E436" s="48">
        <v>0.56</v>
      </c>
      <c r="F436" s="46">
        <v>179.53</v>
      </c>
      <c r="G436" s="46">
        <v>100.54</v>
      </c>
      <c r="H436" s="36" t="s">
        <v>4988</v>
      </c>
    </row>
    <row r="437" customHeight="1" spans="1:8">
      <c r="A437" s="36">
        <v>433</v>
      </c>
      <c r="B437" s="27" t="s">
        <v>4957</v>
      </c>
      <c r="C437" s="21" t="s">
        <v>3746</v>
      </c>
      <c r="D437" s="46">
        <v>3.91</v>
      </c>
      <c r="E437" s="48">
        <v>3.91</v>
      </c>
      <c r="F437" s="46">
        <v>179.53</v>
      </c>
      <c r="G437" s="46">
        <v>701.96</v>
      </c>
      <c r="H437" s="36" t="s">
        <v>4988</v>
      </c>
    </row>
    <row r="438" customHeight="1" spans="1:8">
      <c r="A438" s="36">
        <v>434</v>
      </c>
      <c r="B438" s="27" t="s">
        <v>3342</v>
      </c>
      <c r="C438" s="21" t="s">
        <v>1951</v>
      </c>
      <c r="D438" s="46">
        <v>8.64</v>
      </c>
      <c r="E438" s="48">
        <v>8.64</v>
      </c>
      <c r="F438" s="46">
        <v>179.53</v>
      </c>
      <c r="G438" s="46">
        <v>1551.14</v>
      </c>
      <c r="H438" s="36" t="s">
        <v>4988</v>
      </c>
    </row>
    <row r="439" customHeight="1" spans="1:8">
      <c r="A439" s="36">
        <v>435</v>
      </c>
      <c r="B439" s="27" t="s">
        <v>5001</v>
      </c>
      <c r="C439" s="21" t="s">
        <v>1986</v>
      </c>
      <c r="D439" s="46">
        <v>9.29</v>
      </c>
      <c r="E439" s="48">
        <v>9.29</v>
      </c>
      <c r="F439" s="46">
        <v>179.53</v>
      </c>
      <c r="G439" s="46">
        <v>1667.83</v>
      </c>
      <c r="H439" s="36" t="s">
        <v>4988</v>
      </c>
    </row>
    <row r="440" customHeight="1" spans="1:8">
      <c r="A440" s="36">
        <v>436</v>
      </c>
      <c r="B440" s="27" t="s">
        <v>5002</v>
      </c>
      <c r="C440" s="21" t="s">
        <v>1945</v>
      </c>
      <c r="D440" s="46">
        <v>2.15</v>
      </c>
      <c r="E440" s="48">
        <v>2.15</v>
      </c>
      <c r="F440" s="46">
        <v>179.53</v>
      </c>
      <c r="G440" s="46">
        <v>385.99</v>
      </c>
      <c r="H440" s="36" t="s">
        <v>4988</v>
      </c>
    </row>
    <row r="441" customHeight="1" spans="1:8">
      <c r="A441" s="36">
        <v>437</v>
      </c>
      <c r="B441" s="27" t="s">
        <v>5003</v>
      </c>
      <c r="C441" s="21" t="s">
        <v>1880</v>
      </c>
      <c r="D441" s="46">
        <v>6.04</v>
      </c>
      <c r="E441" s="48">
        <v>6.04</v>
      </c>
      <c r="F441" s="46">
        <v>179.53</v>
      </c>
      <c r="G441" s="46">
        <v>1084.36</v>
      </c>
      <c r="H441" s="36" t="s">
        <v>4988</v>
      </c>
    </row>
    <row r="442" customHeight="1" spans="1:8">
      <c r="A442" s="36">
        <v>438</v>
      </c>
      <c r="B442" s="27" t="s">
        <v>4193</v>
      </c>
      <c r="C442" s="21" t="s">
        <v>1929</v>
      </c>
      <c r="D442" s="46">
        <v>4.35</v>
      </c>
      <c r="E442" s="48">
        <v>4.35</v>
      </c>
      <c r="F442" s="46">
        <v>179.53</v>
      </c>
      <c r="G442" s="46">
        <v>780.96</v>
      </c>
      <c r="H442" s="36" t="s">
        <v>4988</v>
      </c>
    </row>
    <row r="443" customHeight="1" spans="1:8">
      <c r="A443" s="36">
        <v>439</v>
      </c>
      <c r="B443" s="27" t="s">
        <v>4226</v>
      </c>
      <c r="C443" s="21" t="s">
        <v>1900</v>
      </c>
      <c r="D443" s="46">
        <v>1.12</v>
      </c>
      <c r="E443" s="48">
        <v>1.12</v>
      </c>
      <c r="F443" s="46">
        <v>179.53</v>
      </c>
      <c r="G443" s="46">
        <v>201.07</v>
      </c>
      <c r="H443" s="36" t="s">
        <v>4988</v>
      </c>
    </row>
    <row r="444" customHeight="1" spans="1:8">
      <c r="A444" s="36">
        <v>440</v>
      </c>
      <c r="B444" s="27" t="s">
        <v>4179</v>
      </c>
      <c r="C444" s="21" t="s">
        <v>1864</v>
      </c>
      <c r="D444" s="46">
        <v>9.18</v>
      </c>
      <c r="E444" s="48">
        <v>9.18</v>
      </c>
      <c r="F444" s="46">
        <v>179.53</v>
      </c>
      <c r="G444" s="46">
        <v>1648.09</v>
      </c>
      <c r="H444" s="36" t="s">
        <v>4988</v>
      </c>
    </row>
    <row r="445" customHeight="1" spans="1:8">
      <c r="A445" s="36">
        <v>441</v>
      </c>
      <c r="B445" s="27" t="s">
        <v>5004</v>
      </c>
      <c r="C445" s="21" t="s">
        <v>1982</v>
      </c>
      <c r="D445" s="46">
        <v>4.22</v>
      </c>
      <c r="E445" s="48">
        <v>4.22</v>
      </c>
      <c r="F445" s="46">
        <v>179.53</v>
      </c>
      <c r="G445" s="46">
        <v>757.62</v>
      </c>
      <c r="H445" s="36" t="s">
        <v>4988</v>
      </c>
    </row>
    <row r="446" customHeight="1" spans="1:8">
      <c r="A446" s="36">
        <v>442</v>
      </c>
      <c r="B446" s="27" t="s">
        <v>5005</v>
      </c>
      <c r="C446" s="21" t="s">
        <v>5006</v>
      </c>
      <c r="D446" s="46">
        <v>8.59</v>
      </c>
      <c r="E446" s="48">
        <v>8.59</v>
      </c>
      <c r="F446" s="46">
        <v>179.53</v>
      </c>
      <c r="G446" s="46">
        <v>1542.16</v>
      </c>
      <c r="H446" s="36" t="s">
        <v>4988</v>
      </c>
    </row>
    <row r="447" ht="25" customHeight="1" spans="1:8">
      <c r="A447" s="36">
        <v>443</v>
      </c>
      <c r="B447" s="27" t="s">
        <v>5007</v>
      </c>
      <c r="C447" s="21" t="s">
        <v>2063</v>
      </c>
      <c r="D447" s="46">
        <v>1.82</v>
      </c>
      <c r="E447" s="48">
        <v>1.82</v>
      </c>
      <c r="F447" s="46">
        <v>179.53</v>
      </c>
      <c r="G447" s="46">
        <v>326.74</v>
      </c>
      <c r="H447" s="36" t="s">
        <v>4988</v>
      </c>
    </row>
    <row r="448" ht="25" customHeight="1" spans="1:8">
      <c r="A448" s="36">
        <v>444</v>
      </c>
      <c r="B448" s="27" t="s">
        <v>5008</v>
      </c>
      <c r="C448" s="21" t="s">
        <v>1982</v>
      </c>
      <c r="D448" s="46">
        <v>1.26</v>
      </c>
      <c r="E448" s="48">
        <v>1.26</v>
      </c>
      <c r="F448" s="46">
        <v>179.53</v>
      </c>
      <c r="G448" s="46">
        <v>226.21</v>
      </c>
      <c r="H448" s="36" t="s">
        <v>4988</v>
      </c>
    </row>
    <row r="449" ht="25" customHeight="1" spans="1:8">
      <c r="A449" s="36">
        <v>445</v>
      </c>
      <c r="B449" s="27" t="s">
        <v>5009</v>
      </c>
      <c r="C449" s="21" t="s">
        <v>1876</v>
      </c>
      <c r="D449" s="46">
        <v>1</v>
      </c>
      <c r="E449" s="48">
        <v>1</v>
      </c>
      <c r="F449" s="46">
        <v>179.53</v>
      </c>
      <c r="G449" s="46">
        <v>179.53</v>
      </c>
      <c r="H449" s="36" t="s">
        <v>4988</v>
      </c>
    </row>
    <row r="450" ht="25" customHeight="1" spans="1:8">
      <c r="A450" s="36">
        <v>446</v>
      </c>
      <c r="B450" s="27" t="s">
        <v>2458</v>
      </c>
      <c r="C450" s="21" t="s">
        <v>1864</v>
      </c>
      <c r="D450" s="46">
        <v>6.22</v>
      </c>
      <c r="E450" s="48">
        <v>6.22</v>
      </c>
      <c r="F450" s="46">
        <v>179.53</v>
      </c>
      <c r="G450" s="46">
        <v>1116.68</v>
      </c>
      <c r="H450" s="36" t="s">
        <v>4988</v>
      </c>
    </row>
    <row r="451" ht="25" customHeight="1" spans="1:8">
      <c r="A451" s="36">
        <v>447</v>
      </c>
      <c r="B451" s="27" t="s">
        <v>3238</v>
      </c>
      <c r="C451" s="21" t="s">
        <v>2264</v>
      </c>
      <c r="D451" s="46">
        <v>2.27</v>
      </c>
      <c r="E451" s="48">
        <v>2.27</v>
      </c>
      <c r="F451" s="46">
        <v>179.53</v>
      </c>
      <c r="G451" s="46">
        <v>407.53</v>
      </c>
      <c r="H451" s="36" t="s">
        <v>4988</v>
      </c>
    </row>
    <row r="452" ht="25" customHeight="1" spans="1:8">
      <c r="A452" s="36">
        <v>448</v>
      </c>
      <c r="B452" s="27" t="s">
        <v>5010</v>
      </c>
      <c r="C452" s="21" t="s">
        <v>1898</v>
      </c>
      <c r="D452" s="46">
        <v>4.85</v>
      </c>
      <c r="E452" s="48">
        <v>4.85</v>
      </c>
      <c r="F452" s="46">
        <v>179.53</v>
      </c>
      <c r="G452" s="46">
        <v>870.72</v>
      </c>
      <c r="H452" s="36" t="s">
        <v>4988</v>
      </c>
    </row>
    <row r="453" ht="25" customHeight="1" spans="1:8">
      <c r="A453" s="36">
        <v>449</v>
      </c>
      <c r="B453" s="27" t="s">
        <v>5011</v>
      </c>
      <c r="C453" s="21" t="s">
        <v>1922</v>
      </c>
      <c r="D453" s="46">
        <v>10.08</v>
      </c>
      <c r="E453" s="48">
        <v>10.08</v>
      </c>
      <c r="F453" s="46">
        <v>179.53</v>
      </c>
      <c r="G453" s="46">
        <v>1809.66</v>
      </c>
      <c r="H453" s="36" t="s">
        <v>4988</v>
      </c>
    </row>
    <row r="454" ht="25" customHeight="1" spans="1:8">
      <c r="A454" s="36">
        <v>450</v>
      </c>
      <c r="B454" s="27" t="s">
        <v>5012</v>
      </c>
      <c r="C454" s="21" t="s">
        <v>1995</v>
      </c>
      <c r="D454" s="46">
        <v>4.24</v>
      </c>
      <c r="E454" s="48">
        <v>4.24</v>
      </c>
      <c r="F454" s="46">
        <v>179.53</v>
      </c>
      <c r="G454" s="46">
        <v>761.21</v>
      </c>
      <c r="H454" s="36" t="s">
        <v>4988</v>
      </c>
    </row>
    <row r="455" ht="25" customHeight="1" spans="1:8">
      <c r="A455" s="36">
        <v>451</v>
      </c>
      <c r="B455" s="27" t="s">
        <v>5013</v>
      </c>
      <c r="C455" s="21" t="s">
        <v>1890</v>
      </c>
      <c r="D455" s="46">
        <v>7.96</v>
      </c>
      <c r="E455" s="48">
        <v>7.96</v>
      </c>
      <c r="F455" s="46">
        <v>179.53</v>
      </c>
      <c r="G455" s="46">
        <v>1429.06</v>
      </c>
      <c r="H455" s="36" t="s">
        <v>4988</v>
      </c>
    </row>
    <row r="456" ht="25" customHeight="1" spans="1:8">
      <c r="A456" s="36">
        <v>452</v>
      </c>
      <c r="B456" s="27" t="s">
        <v>3249</v>
      </c>
      <c r="C456" s="21" t="s">
        <v>1874</v>
      </c>
      <c r="D456" s="46">
        <v>5.86</v>
      </c>
      <c r="E456" s="48">
        <v>5.86</v>
      </c>
      <c r="F456" s="46">
        <v>179.53</v>
      </c>
      <c r="G456" s="46">
        <v>1052.05</v>
      </c>
      <c r="H456" s="36" t="s">
        <v>4988</v>
      </c>
    </row>
    <row r="457" ht="25" customHeight="1" spans="1:8">
      <c r="A457" s="36">
        <v>453</v>
      </c>
      <c r="B457" s="27" t="s">
        <v>5014</v>
      </c>
      <c r="C457" s="21" t="s">
        <v>1929</v>
      </c>
      <c r="D457" s="46">
        <v>5.87</v>
      </c>
      <c r="E457" s="48">
        <v>5.87</v>
      </c>
      <c r="F457" s="46">
        <v>179.53</v>
      </c>
      <c r="G457" s="46">
        <v>1053.84</v>
      </c>
      <c r="H457" s="36" t="s">
        <v>4988</v>
      </c>
    </row>
    <row r="458" ht="25" customHeight="1" spans="1:8">
      <c r="A458" s="36">
        <v>454</v>
      </c>
      <c r="B458" s="27" t="s">
        <v>4189</v>
      </c>
      <c r="C458" s="21" t="s">
        <v>1951</v>
      </c>
      <c r="D458" s="46">
        <v>4.08</v>
      </c>
      <c r="E458" s="48">
        <v>4.08</v>
      </c>
      <c r="F458" s="46">
        <v>179.53</v>
      </c>
      <c r="G458" s="46">
        <v>732.48</v>
      </c>
      <c r="H458" s="36" t="s">
        <v>4988</v>
      </c>
    </row>
    <row r="459" ht="25" customHeight="1" spans="1:8">
      <c r="A459" s="36">
        <v>455</v>
      </c>
      <c r="B459" s="27" t="s">
        <v>3901</v>
      </c>
      <c r="C459" s="21" t="s">
        <v>2065</v>
      </c>
      <c r="D459" s="46">
        <v>2.89</v>
      </c>
      <c r="E459" s="48">
        <v>2.89</v>
      </c>
      <c r="F459" s="46">
        <v>179.53</v>
      </c>
      <c r="G459" s="46">
        <v>518.84</v>
      </c>
      <c r="H459" s="36" t="s">
        <v>4988</v>
      </c>
    </row>
    <row r="460" ht="25" customHeight="1" spans="1:8">
      <c r="A460" s="36">
        <v>456</v>
      </c>
      <c r="B460" s="27" t="s">
        <v>5015</v>
      </c>
      <c r="C460" s="21" t="s">
        <v>1857</v>
      </c>
      <c r="D460" s="46">
        <v>7.9</v>
      </c>
      <c r="E460" s="48">
        <v>7.9</v>
      </c>
      <c r="F460" s="46">
        <v>179.53</v>
      </c>
      <c r="G460" s="46">
        <v>1418.29</v>
      </c>
      <c r="H460" s="36" t="s">
        <v>4988</v>
      </c>
    </row>
    <row r="461" ht="25" customHeight="1" spans="1:8">
      <c r="A461" s="36">
        <v>457</v>
      </c>
      <c r="B461" s="27" t="s">
        <v>5016</v>
      </c>
      <c r="C461" s="21" t="s">
        <v>5017</v>
      </c>
      <c r="D461" s="46">
        <v>11.55</v>
      </c>
      <c r="E461" s="48">
        <v>11.55</v>
      </c>
      <c r="F461" s="46">
        <v>179.53</v>
      </c>
      <c r="G461" s="46">
        <v>2073.57</v>
      </c>
      <c r="H461" s="36" t="s">
        <v>4988</v>
      </c>
    </row>
    <row r="462" ht="25" customHeight="1" spans="1:8">
      <c r="A462" s="36">
        <v>458</v>
      </c>
      <c r="B462" s="27" t="s">
        <v>5018</v>
      </c>
      <c r="C462" s="21" t="s">
        <v>3040</v>
      </c>
      <c r="D462" s="46">
        <v>10.13</v>
      </c>
      <c r="E462" s="48">
        <v>10.13</v>
      </c>
      <c r="F462" s="46">
        <v>179.53</v>
      </c>
      <c r="G462" s="46">
        <v>1818.64</v>
      </c>
      <c r="H462" s="36" t="s">
        <v>4988</v>
      </c>
    </row>
    <row r="463" ht="25" customHeight="1" spans="1:8">
      <c r="A463" s="36">
        <v>459</v>
      </c>
      <c r="B463" s="27" t="s">
        <v>2995</v>
      </c>
      <c r="C463" s="21" t="s">
        <v>1900</v>
      </c>
      <c r="D463" s="46">
        <v>2.08</v>
      </c>
      <c r="E463" s="48">
        <v>2.08</v>
      </c>
      <c r="F463" s="46">
        <v>179.53</v>
      </c>
      <c r="G463" s="46">
        <v>373.42</v>
      </c>
      <c r="H463" s="36" t="s">
        <v>4988</v>
      </c>
    </row>
    <row r="464" ht="25" customHeight="1" spans="1:8">
      <c r="A464" s="36">
        <v>460</v>
      </c>
      <c r="B464" s="27" t="s">
        <v>3920</v>
      </c>
      <c r="C464" s="21" t="s">
        <v>1914</v>
      </c>
      <c r="D464" s="46">
        <v>2.93</v>
      </c>
      <c r="E464" s="48">
        <v>2.93</v>
      </c>
      <c r="F464" s="46">
        <v>179.53</v>
      </c>
      <c r="G464" s="46">
        <v>526.02</v>
      </c>
      <c r="H464" s="36" t="s">
        <v>4988</v>
      </c>
    </row>
    <row r="465" ht="25" customHeight="1" spans="1:8">
      <c r="A465" s="36">
        <v>461</v>
      </c>
      <c r="B465" s="27" t="s">
        <v>5019</v>
      </c>
      <c r="C465" s="21" t="s">
        <v>3514</v>
      </c>
      <c r="D465" s="46">
        <v>5.73</v>
      </c>
      <c r="E465" s="48">
        <v>5.73</v>
      </c>
      <c r="F465" s="46">
        <v>179.53</v>
      </c>
      <c r="G465" s="46">
        <v>1028.71</v>
      </c>
      <c r="H465" s="36" t="s">
        <v>4988</v>
      </c>
    </row>
    <row r="466" s="76" customFormat="1" ht="25" customHeight="1" spans="1:8">
      <c r="A466" s="36">
        <v>462</v>
      </c>
      <c r="B466" s="27" t="s">
        <v>5020</v>
      </c>
      <c r="C466" s="21" t="s">
        <v>2325</v>
      </c>
      <c r="D466" s="46">
        <v>9.44</v>
      </c>
      <c r="E466" s="48">
        <v>9.44</v>
      </c>
      <c r="F466" s="46">
        <v>179.53</v>
      </c>
      <c r="G466" s="46">
        <v>1694.76</v>
      </c>
      <c r="H466" s="36" t="s">
        <v>4988</v>
      </c>
    </row>
    <row r="467" ht="25" customHeight="1" spans="1:8">
      <c r="A467" s="36">
        <v>463</v>
      </c>
      <c r="B467" s="27" t="s">
        <v>5021</v>
      </c>
      <c r="C467" s="21" t="s">
        <v>1956</v>
      </c>
      <c r="D467" s="46">
        <v>7.73</v>
      </c>
      <c r="E467" s="48">
        <v>7.73</v>
      </c>
      <c r="F467" s="46">
        <v>179.53</v>
      </c>
      <c r="G467" s="46">
        <v>1387.77</v>
      </c>
      <c r="H467" s="36" t="s">
        <v>4988</v>
      </c>
    </row>
    <row r="468" ht="25" customHeight="1" spans="1:8">
      <c r="A468" s="36">
        <v>464</v>
      </c>
      <c r="B468" s="27" t="s">
        <v>3315</v>
      </c>
      <c r="C468" s="21" t="s">
        <v>1857</v>
      </c>
      <c r="D468" s="46">
        <v>1.13</v>
      </c>
      <c r="E468" s="48">
        <v>1.13</v>
      </c>
      <c r="F468" s="46">
        <v>179.53</v>
      </c>
      <c r="G468" s="46">
        <v>202.87</v>
      </c>
      <c r="H468" s="36" t="s">
        <v>4988</v>
      </c>
    </row>
    <row r="469" ht="25" customHeight="1" spans="1:8">
      <c r="A469" s="36">
        <v>465</v>
      </c>
      <c r="B469" s="27" t="s">
        <v>5022</v>
      </c>
      <c r="C469" s="21" t="s">
        <v>1922</v>
      </c>
      <c r="D469" s="46">
        <v>5.3</v>
      </c>
      <c r="E469" s="48">
        <v>5.3</v>
      </c>
      <c r="F469" s="46">
        <v>179.53</v>
      </c>
      <c r="G469" s="46">
        <v>951.51</v>
      </c>
      <c r="H469" s="36" t="s">
        <v>4988</v>
      </c>
    </row>
    <row r="470" ht="25" customHeight="1" spans="1:8">
      <c r="A470" s="36">
        <v>466</v>
      </c>
      <c r="B470" s="27" t="s">
        <v>4943</v>
      </c>
      <c r="C470" s="21" t="s">
        <v>2115</v>
      </c>
      <c r="D470" s="46">
        <v>2.58</v>
      </c>
      <c r="E470" s="48">
        <v>2.58</v>
      </c>
      <c r="F470" s="46">
        <v>179.53</v>
      </c>
      <c r="G470" s="46">
        <v>463.19</v>
      </c>
      <c r="H470" s="36" t="s">
        <v>4988</v>
      </c>
    </row>
    <row r="471" ht="25" customHeight="1" spans="1:8">
      <c r="A471" s="36">
        <v>467</v>
      </c>
      <c r="B471" s="27" t="s">
        <v>4729</v>
      </c>
      <c r="C471" s="21" t="s">
        <v>1947</v>
      </c>
      <c r="D471" s="46">
        <v>7.17</v>
      </c>
      <c r="E471" s="48">
        <v>7.17</v>
      </c>
      <c r="F471" s="46">
        <v>179.53</v>
      </c>
      <c r="G471" s="46">
        <v>1287.23</v>
      </c>
      <c r="H471" s="36" t="s">
        <v>4988</v>
      </c>
    </row>
    <row r="472" ht="25" customHeight="1" spans="1:8">
      <c r="A472" s="36">
        <v>468</v>
      </c>
      <c r="B472" s="27" t="s">
        <v>5023</v>
      </c>
      <c r="C472" s="21" t="s">
        <v>1864</v>
      </c>
      <c r="D472" s="46">
        <v>5.21</v>
      </c>
      <c r="E472" s="48">
        <v>5.21</v>
      </c>
      <c r="F472" s="46">
        <v>179.53</v>
      </c>
      <c r="G472" s="46">
        <v>935.35</v>
      </c>
      <c r="H472" s="36" t="s">
        <v>4988</v>
      </c>
    </row>
    <row r="473" ht="25" customHeight="1" spans="1:8">
      <c r="A473" s="36">
        <v>469</v>
      </c>
      <c r="B473" s="27" t="s">
        <v>5024</v>
      </c>
      <c r="C473" s="21" t="s">
        <v>2174</v>
      </c>
      <c r="D473" s="46">
        <v>3.7</v>
      </c>
      <c r="E473" s="48">
        <v>3.7</v>
      </c>
      <c r="F473" s="46">
        <v>179.53</v>
      </c>
      <c r="G473" s="46">
        <v>664.26</v>
      </c>
      <c r="H473" s="36" t="s">
        <v>4988</v>
      </c>
    </row>
    <row r="474" ht="25" customHeight="1" spans="1:8">
      <c r="A474" s="36">
        <v>470</v>
      </c>
      <c r="B474" s="27" t="s">
        <v>5025</v>
      </c>
      <c r="C474" s="21" t="s">
        <v>1898</v>
      </c>
      <c r="D474" s="46">
        <v>6.82</v>
      </c>
      <c r="E474" s="48">
        <v>6.82</v>
      </c>
      <c r="F474" s="46">
        <v>179.53</v>
      </c>
      <c r="G474" s="46">
        <v>1224.39</v>
      </c>
      <c r="H474" s="36" t="s">
        <v>5026</v>
      </c>
    </row>
    <row r="475" ht="25" customHeight="1" spans="1:8">
      <c r="A475" s="36">
        <v>471</v>
      </c>
      <c r="B475" s="27" t="s">
        <v>5027</v>
      </c>
      <c r="C475" s="21" t="s">
        <v>1995</v>
      </c>
      <c r="D475" s="46">
        <v>8.28</v>
      </c>
      <c r="E475" s="48">
        <v>8.28</v>
      </c>
      <c r="F475" s="46">
        <v>179.53</v>
      </c>
      <c r="G475" s="46">
        <v>1486.51</v>
      </c>
      <c r="H475" s="36" t="s">
        <v>5026</v>
      </c>
    </row>
    <row r="476" ht="25" customHeight="1" spans="1:8">
      <c r="A476" s="36">
        <v>472</v>
      </c>
      <c r="B476" s="27" t="s">
        <v>5028</v>
      </c>
      <c r="C476" s="21" t="s">
        <v>2042</v>
      </c>
      <c r="D476" s="46">
        <v>3.28</v>
      </c>
      <c r="E476" s="48">
        <v>3.28</v>
      </c>
      <c r="F476" s="46">
        <v>179.53</v>
      </c>
      <c r="G476" s="46">
        <v>588.86</v>
      </c>
      <c r="H476" s="36" t="s">
        <v>5026</v>
      </c>
    </row>
    <row r="477" ht="25" customHeight="1" spans="1:8">
      <c r="A477" s="36">
        <v>473</v>
      </c>
      <c r="B477" s="27" t="s">
        <v>5029</v>
      </c>
      <c r="C477" s="21" t="s">
        <v>1903</v>
      </c>
      <c r="D477" s="46">
        <v>9.16</v>
      </c>
      <c r="E477" s="48">
        <v>9.16</v>
      </c>
      <c r="F477" s="46">
        <v>179.53</v>
      </c>
      <c r="G477" s="46">
        <v>1644.49</v>
      </c>
      <c r="H477" s="36" t="s">
        <v>5026</v>
      </c>
    </row>
    <row r="478" ht="25" customHeight="1" spans="1:8">
      <c r="A478" s="36">
        <v>474</v>
      </c>
      <c r="B478" s="27" t="s">
        <v>5030</v>
      </c>
      <c r="C478" s="21" t="s">
        <v>3529</v>
      </c>
      <c r="D478" s="46">
        <v>7.43</v>
      </c>
      <c r="E478" s="48">
        <v>7.43</v>
      </c>
      <c r="F478" s="46">
        <v>179.53</v>
      </c>
      <c r="G478" s="46">
        <v>1333.91</v>
      </c>
      <c r="H478" s="36" t="s">
        <v>5026</v>
      </c>
    </row>
    <row r="479" ht="25" customHeight="1" spans="1:8">
      <c r="A479" s="36">
        <v>475</v>
      </c>
      <c r="B479" s="27" t="s">
        <v>5031</v>
      </c>
      <c r="C479" s="21" t="s">
        <v>1968</v>
      </c>
      <c r="D479" s="46">
        <v>6.63</v>
      </c>
      <c r="E479" s="48">
        <v>6.63</v>
      </c>
      <c r="F479" s="46">
        <v>179.53</v>
      </c>
      <c r="G479" s="46">
        <v>1190.28</v>
      </c>
      <c r="H479" s="36" t="s">
        <v>5026</v>
      </c>
    </row>
    <row r="480" ht="25" customHeight="1" spans="1:8">
      <c r="A480" s="36">
        <v>476</v>
      </c>
      <c r="B480" s="27" t="s">
        <v>5032</v>
      </c>
      <c r="C480" s="21" t="s">
        <v>2003</v>
      </c>
      <c r="D480" s="46">
        <v>2.3</v>
      </c>
      <c r="E480" s="48">
        <v>2.3</v>
      </c>
      <c r="F480" s="46">
        <v>179.53</v>
      </c>
      <c r="G480" s="46">
        <v>412.92</v>
      </c>
      <c r="H480" s="36" t="s">
        <v>5026</v>
      </c>
    </row>
    <row r="481" ht="25" customHeight="1" spans="1:8">
      <c r="A481" s="36">
        <v>477</v>
      </c>
      <c r="B481" s="27" t="s">
        <v>4173</v>
      </c>
      <c r="C481" s="21" t="s">
        <v>1954</v>
      </c>
      <c r="D481" s="46">
        <v>2.98</v>
      </c>
      <c r="E481" s="48">
        <v>2.98</v>
      </c>
      <c r="F481" s="46">
        <v>179.53</v>
      </c>
      <c r="G481" s="46">
        <v>535</v>
      </c>
      <c r="H481" s="36" t="s">
        <v>5026</v>
      </c>
    </row>
    <row r="482" ht="25" customHeight="1" spans="1:8">
      <c r="A482" s="36">
        <v>478</v>
      </c>
      <c r="B482" s="27" t="s">
        <v>5033</v>
      </c>
      <c r="C482" s="21" t="s">
        <v>2393</v>
      </c>
      <c r="D482" s="46">
        <v>4.75</v>
      </c>
      <c r="E482" s="48">
        <v>4.75</v>
      </c>
      <c r="F482" s="46">
        <v>179.53</v>
      </c>
      <c r="G482" s="46">
        <v>852.77</v>
      </c>
      <c r="H482" s="36" t="s">
        <v>5026</v>
      </c>
    </row>
    <row r="483" ht="25" customHeight="1" spans="1:8">
      <c r="A483" s="36">
        <v>479</v>
      </c>
      <c r="B483" s="27" t="s">
        <v>4328</v>
      </c>
      <c r="C483" s="21" t="s">
        <v>1898</v>
      </c>
      <c r="D483" s="46">
        <v>1.31</v>
      </c>
      <c r="E483" s="48">
        <v>1.31</v>
      </c>
      <c r="F483" s="46">
        <v>179.53</v>
      </c>
      <c r="G483" s="46">
        <v>235.18</v>
      </c>
      <c r="H483" s="36" t="s">
        <v>5026</v>
      </c>
    </row>
    <row r="484" ht="25" customHeight="1" spans="1:8">
      <c r="A484" s="36">
        <v>480</v>
      </c>
      <c r="B484" s="27" t="s">
        <v>5034</v>
      </c>
      <c r="C484" s="21" t="s">
        <v>1982</v>
      </c>
      <c r="D484" s="46">
        <v>2.41</v>
      </c>
      <c r="E484" s="48">
        <v>2.41</v>
      </c>
      <c r="F484" s="46">
        <v>179.53</v>
      </c>
      <c r="G484" s="46">
        <v>432.67</v>
      </c>
      <c r="H484" s="36" t="s">
        <v>5026</v>
      </c>
    </row>
    <row r="485" ht="25" customHeight="1" spans="1:8">
      <c r="A485" s="36">
        <v>481</v>
      </c>
      <c r="B485" s="27" t="s">
        <v>5035</v>
      </c>
      <c r="C485" s="21" t="s">
        <v>1874</v>
      </c>
      <c r="D485" s="46">
        <v>3.71</v>
      </c>
      <c r="E485" s="48">
        <v>3.71</v>
      </c>
      <c r="F485" s="46">
        <v>179.53</v>
      </c>
      <c r="G485" s="46">
        <v>666.06</v>
      </c>
      <c r="H485" s="36" t="s">
        <v>5026</v>
      </c>
    </row>
    <row r="486" ht="25" customHeight="1" spans="1:8">
      <c r="A486" s="36">
        <v>482</v>
      </c>
      <c r="B486" s="27" t="s">
        <v>5036</v>
      </c>
      <c r="C486" s="21" t="s">
        <v>1898</v>
      </c>
      <c r="D486" s="46">
        <v>4.23</v>
      </c>
      <c r="E486" s="48">
        <v>4.23</v>
      </c>
      <c r="F486" s="46">
        <v>179.53</v>
      </c>
      <c r="G486" s="46">
        <v>759.41</v>
      </c>
      <c r="H486" s="36" t="s">
        <v>5026</v>
      </c>
    </row>
    <row r="487" ht="25" customHeight="1" spans="1:8">
      <c r="A487" s="36">
        <v>483</v>
      </c>
      <c r="B487" s="27" t="s">
        <v>5037</v>
      </c>
      <c r="C487" s="21" t="s">
        <v>1986</v>
      </c>
      <c r="D487" s="46">
        <v>4.84</v>
      </c>
      <c r="E487" s="48">
        <v>4.84</v>
      </c>
      <c r="F487" s="46">
        <v>179.53</v>
      </c>
      <c r="G487" s="46">
        <v>868.93</v>
      </c>
      <c r="H487" s="36" t="s">
        <v>5026</v>
      </c>
    </row>
    <row r="488" ht="25" customHeight="1" spans="1:8">
      <c r="A488" s="36">
        <v>484</v>
      </c>
      <c r="B488" s="27" t="s">
        <v>5038</v>
      </c>
      <c r="C488" s="21" t="s">
        <v>1890</v>
      </c>
      <c r="D488" s="46">
        <v>6.93</v>
      </c>
      <c r="E488" s="48">
        <v>6.93</v>
      </c>
      <c r="F488" s="46">
        <v>179.53</v>
      </c>
      <c r="G488" s="46">
        <v>1244.14</v>
      </c>
      <c r="H488" s="36" t="s">
        <v>5026</v>
      </c>
    </row>
    <row r="489" ht="25" customHeight="1" spans="1:8">
      <c r="A489" s="36">
        <v>485</v>
      </c>
      <c r="B489" s="27" t="s">
        <v>4277</v>
      </c>
      <c r="C489" s="21" t="s">
        <v>1954</v>
      </c>
      <c r="D489" s="46">
        <v>9.71</v>
      </c>
      <c r="E489" s="48">
        <v>9.71</v>
      </c>
      <c r="F489" s="46">
        <v>179.53</v>
      </c>
      <c r="G489" s="46">
        <v>1743.24</v>
      </c>
      <c r="H489" s="36" t="s">
        <v>5026</v>
      </c>
    </row>
    <row r="490" ht="25" customHeight="1" spans="1:8">
      <c r="A490" s="36">
        <v>486</v>
      </c>
      <c r="B490" s="27" t="s">
        <v>5039</v>
      </c>
      <c r="C490" s="21" t="s">
        <v>1872</v>
      </c>
      <c r="D490" s="46">
        <v>3.63</v>
      </c>
      <c r="E490" s="48">
        <v>3.63</v>
      </c>
      <c r="F490" s="46">
        <v>179.53</v>
      </c>
      <c r="G490" s="46">
        <v>651.69</v>
      </c>
      <c r="H490" s="36" t="s">
        <v>5026</v>
      </c>
    </row>
    <row r="491" ht="25" customHeight="1" spans="1:8">
      <c r="A491" s="36">
        <v>487</v>
      </c>
      <c r="B491" s="27" t="s">
        <v>2336</v>
      </c>
      <c r="C491" s="21" t="s">
        <v>1922</v>
      </c>
      <c r="D491" s="46">
        <v>11.84</v>
      </c>
      <c r="E491" s="48">
        <v>11.84</v>
      </c>
      <c r="F491" s="46">
        <v>179.53</v>
      </c>
      <c r="G491" s="46">
        <v>2125.64</v>
      </c>
      <c r="H491" s="36" t="s">
        <v>5026</v>
      </c>
    </row>
    <row r="492" ht="25" customHeight="1" spans="1:8">
      <c r="A492" s="36">
        <v>488</v>
      </c>
      <c r="B492" s="27" t="s">
        <v>5040</v>
      </c>
      <c r="C492" s="21" t="s">
        <v>1886</v>
      </c>
      <c r="D492" s="46">
        <v>7.11</v>
      </c>
      <c r="E492" s="48">
        <v>7.11</v>
      </c>
      <c r="F492" s="46">
        <v>179.53</v>
      </c>
      <c r="G492" s="46">
        <v>1276.46</v>
      </c>
      <c r="H492" s="36" t="s">
        <v>5026</v>
      </c>
    </row>
    <row r="493" ht="25" customHeight="1" spans="1:8">
      <c r="A493" s="36">
        <v>489</v>
      </c>
      <c r="B493" s="27" t="s">
        <v>3259</v>
      </c>
      <c r="C493" s="21" t="s">
        <v>1945</v>
      </c>
      <c r="D493" s="46">
        <v>12.97</v>
      </c>
      <c r="E493" s="48">
        <v>12.97</v>
      </c>
      <c r="F493" s="46">
        <v>179.53</v>
      </c>
      <c r="G493" s="46">
        <v>2328.5</v>
      </c>
      <c r="H493" s="36" t="s">
        <v>5026</v>
      </c>
    </row>
    <row r="494" ht="25" customHeight="1" spans="1:8">
      <c r="A494" s="36">
        <v>490</v>
      </c>
      <c r="B494" s="27" t="s">
        <v>4199</v>
      </c>
      <c r="C494" s="21" t="s">
        <v>1914</v>
      </c>
      <c r="D494" s="46">
        <v>9.84</v>
      </c>
      <c r="E494" s="48">
        <v>9.84</v>
      </c>
      <c r="F494" s="46">
        <v>179.53</v>
      </c>
      <c r="G494" s="46">
        <v>1766.58</v>
      </c>
      <c r="H494" s="36" t="s">
        <v>5026</v>
      </c>
    </row>
    <row r="495" customHeight="1" spans="1:8">
      <c r="A495" s="36">
        <v>491</v>
      </c>
      <c r="B495" s="27" t="s">
        <v>5041</v>
      </c>
      <c r="C495" s="21" t="s">
        <v>2115</v>
      </c>
      <c r="D495" s="46">
        <v>10.96</v>
      </c>
      <c r="E495" s="48">
        <v>10.96</v>
      </c>
      <c r="F495" s="46">
        <v>179.53</v>
      </c>
      <c r="G495" s="46">
        <v>1967.65</v>
      </c>
      <c r="H495" s="36" t="s">
        <v>5026</v>
      </c>
    </row>
    <row r="496" customHeight="1" spans="1:8">
      <c r="A496" s="36">
        <v>492</v>
      </c>
      <c r="B496" s="27" t="s">
        <v>3543</v>
      </c>
      <c r="C496" s="21" t="s">
        <v>1876</v>
      </c>
      <c r="D496" s="46">
        <v>10.13</v>
      </c>
      <c r="E496" s="48">
        <v>10.13</v>
      </c>
      <c r="F496" s="46">
        <v>179.53</v>
      </c>
      <c r="G496" s="46">
        <v>1818.64</v>
      </c>
      <c r="H496" s="36" t="s">
        <v>5026</v>
      </c>
    </row>
    <row r="497" customHeight="1" spans="1:8">
      <c r="A497" s="36">
        <v>493</v>
      </c>
      <c r="B497" s="27" t="s">
        <v>3315</v>
      </c>
      <c r="C497" s="27" t="s">
        <v>1864</v>
      </c>
      <c r="D497" s="46">
        <v>3.83</v>
      </c>
      <c r="E497" s="48">
        <v>3.83</v>
      </c>
      <c r="F497" s="46">
        <v>179.53</v>
      </c>
      <c r="G497" s="46">
        <v>687.6</v>
      </c>
      <c r="H497" s="36" t="s">
        <v>5026</v>
      </c>
    </row>
    <row r="498" customHeight="1" spans="1:8">
      <c r="A498" s="36">
        <v>494</v>
      </c>
      <c r="B498" s="27" t="s">
        <v>5042</v>
      </c>
      <c r="C498" s="21" t="s">
        <v>2115</v>
      </c>
      <c r="D498" s="46">
        <v>9.26</v>
      </c>
      <c r="E498" s="48">
        <v>9.26</v>
      </c>
      <c r="F498" s="46">
        <v>179.53</v>
      </c>
      <c r="G498" s="46">
        <v>1662.45</v>
      </c>
      <c r="H498" s="36" t="s">
        <v>5026</v>
      </c>
    </row>
    <row r="499" customHeight="1" spans="1:8">
      <c r="A499" s="36">
        <v>495</v>
      </c>
      <c r="B499" s="27" t="s">
        <v>4943</v>
      </c>
      <c r="C499" s="21" t="s">
        <v>1857</v>
      </c>
      <c r="D499" s="46">
        <v>9.3</v>
      </c>
      <c r="E499" s="48">
        <v>9.3</v>
      </c>
      <c r="F499" s="46">
        <v>179.53</v>
      </c>
      <c r="G499" s="46">
        <v>1669.63</v>
      </c>
      <c r="H499" s="36" t="s">
        <v>5026</v>
      </c>
    </row>
    <row r="500" customHeight="1" spans="1:8">
      <c r="A500" s="36">
        <v>496</v>
      </c>
      <c r="B500" s="27" t="s">
        <v>5043</v>
      </c>
      <c r="C500" s="21" t="s">
        <v>3529</v>
      </c>
      <c r="D500" s="46">
        <v>4.78</v>
      </c>
      <c r="E500" s="48">
        <v>4.78</v>
      </c>
      <c r="F500" s="46">
        <v>179.53</v>
      </c>
      <c r="G500" s="46">
        <v>858.15</v>
      </c>
      <c r="H500" s="36" t="s">
        <v>5026</v>
      </c>
    </row>
    <row r="501" customHeight="1" spans="1:8">
      <c r="A501" s="36">
        <v>497</v>
      </c>
      <c r="B501" s="27" t="s">
        <v>3851</v>
      </c>
      <c r="C501" s="21" t="s">
        <v>1956</v>
      </c>
      <c r="D501" s="46">
        <v>5.94</v>
      </c>
      <c r="E501" s="48">
        <v>5.94</v>
      </c>
      <c r="F501" s="46">
        <v>179.53</v>
      </c>
      <c r="G501" s="46">
        <v>1066.41</v>
      </c>
      <c r="H501" s="36" t="s">
        <v>5026</v>
      </c>
    </row>
    <row r="502" customHeight="1" spans="1:8">
      <c r="A502" s="36">
        <v>498</v>
      </c>
      <c r="B502" s="27" t="s">
        <v>4961</v>
      </c>
      <c r="C502" s="21" t="s">
        <v>1866</v>
      </c>
      <c r="D502" s="46">
        <v>8.27</v>
      </c>
      <c r="E502" s="48">
        <v>8.27</v>
      </c>
      <c r="F502" s="46">
        <v>179.53</v>
      </c>
      <c r="G502" s="46">
        <v>1484.71</v>
      </c>
      <c r="H502" s="36" t="s">
        <v>5026</v>
      </c>
    </row>
    <row r="503" customHeight="1" spans="1:8">
      <c r="A503" s="36">
        <v>499</v>
      </c>
      <c r="B503" s="27" t="s">
        <v>5044</v>
      </c>
      <c r="C503" s="21" t="s">
        <v>2042</v>
      </c>
      <c r="D503" s="46">
        <v>6.01</v>
      </c>
      <c r="E503" s="48">
        <v>6.01</v>
      </c>
      <c r="F503" s="46">
        <v>179.53</v>
      </c>
      <c r="G503" s="46">
        <v>1078.98</v>
      </c>
      <c r="H503" s="36" t="s">
        <v>5026</v>
      </c>
    </row>
    <row r="504" customHeight="1" spans="1:8">
      <c r="A504" s="36">
        <v>500</v>
      </c>
      <c r="B504" s="27" t="s">
        <v>5045</v>
      </c>
      <c r="C504" s="21" t="s">
        <v>2159</v>
      </c>
      <c r="D504" s="46">
        <v>4.74</v>
      </c>
      <c r="E504" s="48">
        <v>4.74</v>
      </c>
      <c r="F504" s="46">
        <v>179.53</v>
      </c>
      <c r="G504" s="46">
        <v>850.97</v>
      </c>
      <c r="H504" s="36" t="s">
        <v>5026</v>
      </c>
    </row>
    <row r="505" customHeight="1" spans="1:8">
      <c r="A505" s="36">
        <v>501</v>
      </c>
      <c r="B505" s="27" t="s">
        <v>5046</v>
      </c>
      <c r="C505" s="21" t="s">
        <v>1929</v>
      </c>
      <c r="D505" s="46">
        <v>1.08</v>
      </c>
      <c r="E505" s="48">
        <v>1.08</v>
      </c>
      <c r="F505" s="46">
        <v>179.53</v>
      </c>
      <c r="G505" s="46">
        <v>193.89</v>
      </c>
      <c r="H505" s="36" t="s">
        <v>5026</v>
      </c>
    </row>
    <row r="506" customHeight="1" spans="1:8">
      <c r="A506" s="36">
        <v>502</v>
      </c>
      <c r="B506" s="27" t="s">
        <v>4783</v>
      </c>
      <c r="C506" s="21" t="s">
        <v>1922</v>
      </c>
      <c r="D506" s="46">
        <v>1.18</v>
      </c>
      <c r="E506" s="48">
        <v>1.18</v>
      </c>
      <c r="F506" s="46">
        <v>179.53</v>
      </c>
      <c r="G506" s="46">
        <v>211.85</v>
      </c>
      <c r="H506" s="36" t="s">
        <v>5026</v>
      </c>
    </row>
    <row r="507" customHeight="1" spans="1:8">
      <c r="A507" s="36">
        <v>503</v>
      </c>
      <c r="B507" s="27" t="s">
        <v>4701</v>
      </c>
      <c r="C507" s="21" t="s">
        <v>1995</v>
      </c>
      <c r="D507" s="46">
        <v>1.94</v>
      </c>
      <c r="E507" s="48">
        <v>1.94</v>
      </c>
      <c r="F507" s="46">
        <v>179.53</v>
      </c>
      <c r="G507" s="46">
        <v>348.29</v>
      </c>
      <c r="H507" s="36" t="s">
        <v>5026</v>
      </c>
    </row>
    <row r="508" customHeight="1" spans="1:8">
      <c r="A508" s="36">
        <v>504</v>
      </c>
      <c r="B508" s="27" t="s">
        <v>3986</v>
      </c>
      <c r="C508" s="21" t="s">
        <v>2011</v>
      </c>
      <c r="D508" s="46">
        <v>2.64</v>
      </c>
      <c r="E508" s="48">
        <v>2.64</v>
      </c>
      <c r="F508" s="46">
        <v>179.53</v>
      </c>
      <c r="G508" s="46">
        <v>473.96</v>
      </c>
      <c r="H508" s="36" t="s">
        <v>5026</v>
      </c>
    </row>
    <row r="509" customHeight="1" spans="1:8">
      <c r="A509" s="36">
        <v>505</v>
      </c>
      <c r="B509" s="27" t="s">
        <v>4901</v>
      </c>
      <c r="C509" s="21" t="s">
        <v>1903</v>
      </c>
      <c r="D509" s="46">
        <v>9.98</v>
      </c>
      <c r="E509" s="48">
        <v>9.98</v>
      </c>
      <c r="F509" s="46">
        <v>179.53</v>
      </c>
      <c r="G509" s="46">
        <v>1791.71</v>
      </c>
      <c r="H509" s="36" t="s">
        <v>5026</v>
      </c>
    </row>
    <row r="510" customHeight="1" spans="1:8">
      <c r="A510" s="36">
        <v>506</v>
      </c>
      <c r="B510" s="27" t="s">
        <v>4475</v>
      </c>
      <c r="C510" s="21" t="s">
        <v>1866</v>
      </c>
      <c r="D510" s="46">
        <v>9.7</v>
      </c>
      <c r="E510" s="48">
        <v>9.7</v>
      </c>
      <c r="F510" s="46">
        <v>179.53</v>
      </c>
      <c r="G510" s="46">
        <v>1741.44</v>
      </c>
      <c r="H510" s="36" t="s">
        <v>5026</v>
      </c>
    </row>
    <row r="511" customHeight="1" spans="1:8">
      <c r="A511" s="36">
        <v>507</v>
      </c>
      <c r="B511" s="27" t="s">
        <v>5047</v>
      </c>
      <c r="C511" s="21" t="s">
        <v>1933</v>
      </c>
      <c r="D511" s="46">
        <v>10.73</v>
      </c>
      <c r="E511" s="48">
        <v>10.73</v>
      </c>
      <c r="F511" s="46">
        <v>179.53</v>
      </c>
      <c r="G511" s="46">
        <v>1926.36</v>
      </c>
      <c r="H511" s="36" t="s">
        <v>5026</v>
      </c>
    </row>
    <row r="512" customHeight="1" spans="1:8">
      <c r="A512" s="36">
        <v>508</v>
      </c>
      <c r="B512" s="63" t="s">
        <v>5048</v>
      </c>
      <c r="C512" s="63" t="s">
        <v>1933</v>
      </c>
      <c r="D512" s="46">
        <v>7.99</v>
      </c>
      <c r="E512" s="48">
        <v>7.99</v>
      </c>
      <c r="F512" s="46">
        <v>179.53</v>
      </c>
      <c r="G512" s="46">
        <v>1434.44</v>
      </c>
      <c r="H512" s="36" t="s">
        <v>3341</v>
      </c>
    </row>
    <row r="513" customHeight="1" spans="1:8">
      <c r="A513" s="36">
        <v>509</v>
      </c>
      <c r="B513" s="63" t="s">
        <v>5049</v>
      </c>
      <c r="C513" s="63" t="s">
        <v>1888</v>
      </c>
      <c r="D513" s="46">
        <v>5.54</v>
      </c>
      <c r="E513" s="48">
        <v>5.54</v>
      </c>
      <c r="F513" s="46">
        <v>179.53</v>
      </c>
      <c r="G513" s="46">
        <v>994.6</v>
      </c>
      <c r="H513" s="36" t="s">
        <v>3341</v>
      </c>
    </row>
    <row r="514" customHeight="1" spans="1:8">
      <c r="A514" s="36">
        <v>510</v>
      </c>
      <c r="B514" s="63" t="s">
        <v>3922</v>
      </c>
      <c r="C514" s="63" t="s">
        <v>1968</v>
      </c>
      <c r="D514" s="46">
        <v>6.22</v>
      </c>
      <c r="E514" s="48">
        <v>6.22</v>
      </c>
      <c r="F514" s="46">
        <v>179.53</v>
      </c>
      <c r="G514" s="46">
        <v>1116.68</v>
      </c>
      <c r="H514" s="36" t="s">
        <v>3341</v>
      </c>
    </row>
    <row r="515" customHeight="1" spans="1:8">
      <c r="A515" s="36">
        <v>511</v>
      </c>
      <c r="B515" s="63" t="s">
        <v>5050</v>
      </c>
      <c r="C515" s="63" t="s">
        <v>1903</v>
      </c>
      <c r="D515" s="46">
        <v>11.86</v>
      </c>
      <c r="E515" s="48">
        <v>11.86</v>
      </c>
      <c r="F515" s="46">
        <v>179.53</v>
      </c>
      <c r="G515" s="46">
        <v>2129.23</v>
      </c>
      <c r="H515" s="36" t="s">
        <v>3341</v>
      </c>
    </row>
    <row r="516" customHeight="1" spans="1:8">
      <c r="A516" s="36">
        <v>512</v>
      </c>
      <c r="B516" s="63" t="s">
        <v>4887</v>
      </c>
      <c r="C516" s="63" t="s">
        <v>2003</v>
      </c>
      <c r="D516" s="46">
        <v>2.58</v>
      </c>
      <c r="E516" s="48">
        <v>2.58</v>
      </c>
      <c r="F516" s="46">
        <v>179.53</v>
      </c>
      <c r="G516" s="46">
        <v>463.19</v>
      </c>
      <c r="H516" s="36" t="s">
        <v>3341</v>
      </c>
    </row>
    <row r="517" customHeight="1" spans="1:8">
      <c r="A517" s="36">
        <v>513</v>
      </c>
      <c r="B517" s="63" t="s">
        <v>5051</v>
      </c>
      <c r="C517" s="63" t="s">
        <v>1989</v>
      </c>
      <c r="D517" s="46">
        <v>4.6</v>
      </c>
      <c r="E517" s="48">
        <v>4.6</v>
      </c>
      <c r="F517" s="46">
        <v>179.53</v>
      </c>
      <c r="G517" s="46">
        <v>825.84</v>
      </c>
      <c r="H517" s="36" t="s">
        <v>3341</v>
      </c>
    </row>
    <row r="518" customHeight="1" spans="1:8">
      <c r="A518" s="36">
        <v>514</v>
      </c>
      <c r="B518" s="63" t="s">
        <v>5052</v>
      </c>
      <c r="C518" s="63" t="s">
        <v>1857</v>
      </c>
      <c r="D518" s="46">
        <v>3.62</v>
      </c>
      <c r="E518" s="48">
        <v>3.62</v>
      </c>
      <c r="F518" s="46">
        <v>179.53</v>
      </c>
      <c r="G518" s="46">
        <v>649.9</v>
      </c>
      <c r="H518" s="36" t="s">
        <v>3341</v>
      </c>
    </row>
    <row r="519" customHeight="1" spans="1:8">
      <c r="A519" s="36">
        <v>515</v>
      </c>
      <c r="B519" s="63" t="s">
        <v>4173</v>
      </c>
      <c r="C519" s="63" t="s">
        <v>1874</v>
      </c>
      <c r="D519" s="46">
        <v>0.86</v>
      </c>
      <c r="E519" s="48">
        <v>0.86</v>
      </c>
      <c r="F519" s="46">
        <v>179.53</v>
      </c>
      <c r="G519" s="46">
        <v>154.4</v>
      </c>
      <c r="H519" s="36" t="s">
        <v>3341</v>
      </c>
    </row>
    <row r="520" customHeight="1" spans="1:8">
      <c r="A520" s="36">
        <v>516</v>
      </c>
      <c r="B520" s="63" t="s">
        <v>5053</v>
      </c>
      <c r="C520" s="63" t="s">
        <v>1995</v>
      </c>
      <c r="D520" s="46">
        <v>5.7</v>
      </c>
      <c r="E520" s="48">
        <v>5.7</v>
      </c>
      <c r="F520" s="46">
        <v>179.53</v>
      </c>
      <c r="G520" s="46">
        <v>1023.32</v>
      </c>
      <c r="H520" s="36" t="s">
        <v>3341</v>
      </c>
    </row>
    <row r="521" customHeight="1" spans="1:8">
      <c r="A521" s="36">
        <v>517</v>
      </c>
      <c r="B521" s="63" t="s">
        <v>5054</v>
      </c>
      <c r="C521" s="63" t="s">
        <v>1945</v>
      </c>
      <c r="D521" s="46">
        <v>3.83</v>
      </c>
      <c r="E521" s="48">
        <v>3.83</v>
      </c>
      <c r="F521" s="46">
        <v>179.53</v>
      </c>
      <c r="G521" s="46">
        <v>687.6</v>
      </c>
      <c r="H521" s="36" t="s">
        <v>3341</v>
      </c>
    </row>
    <row r="522" customHeight="1" spans="1:8">
      <c r="A522" s="36">
        <v>518</v>
      </c>
      <c r="B522" s="63" t="s">
        <v>5055</v>
      </c>
      <c r="C522" s="63" t="s">
        <v>1954</v>
      </c>
      <c r="D522" s="46">
        <v>1.82</v>
      </c>
      <c r="E522" s="48">
        <v>1.82</v>
      </c>
      <c r="F522" s="46">
        <v>179.53</v>
      </c>
      <c r="G522" s="46">
        <v>326.74</v>
      </c>
      <c r="H522" s="36" t="s">
        <v>3341</v>
      </c>
    </row>
    <row r="523" customHeight="1" spans="1:8">
      <c r="A523" s="36">
        <v>519</v>
      </c>
      <c r="B523" s="63" t="s">
        <v>5056</v>
      </c>
      <c r="C523" s="63" t="s">
        <v>3714</v>
      </c>
      <c r="D523" s="46">
        <v>5.59</v>
      </c>
      <c r="E523" s="48">
        <v>5.59</v>
      </c>
      <c r="F523" s="46">
        <v>179.53</v>
      </c>
      <c r="G523" s="46">
        <v>1003.57</v>
      </c>
      <c r="H523" s="36" t="s">
        <v>3341</v>
      </c>
    </row>
    <row r="524" customHeight="1" spans="1:8">
      <c r="A524" s="36">
        <v>520</v>
      </c>
      <c r="B524" s="63" t="s">
        <v>4727</v>
      </c>
      <c r="C524" s="63" t="s">
        <v>2258</v>
      </c>
      <c r="D524" s="46">
        <v>6.49</v>
      </c>
      <c r="E524" s="48">
        <v>6.49</v>
      </c>
      <c r="F524" s="46">
        <v>179.53</v>
      </c>
      <c r="G524" s="46">
        <v>1165.15</v>
      </c>
      <c r="H524" s="36" t="s">
        <v>3341</v>
      </c>
    </row>
    <row r="525" customHeight="1" spans="1:8">
      <c r="A525" s="36">
        <v>521</v>
      </c>
      <c r="B525" s="63" t="s">
        <v>5057</v>
      </c>
      <c r="C525" s="63" t="s">
        <v>1962</v>
      </c>
      <c r="D525" s="46">
        <v>3.43</v>
      </c>
      <c r="E525" s="48">
        <v>3.43</v>
      </c>
      <c r="F525" s="46">
        <v>179.53</v>
      </c>
      <c r="G525" s="46">
        <v>615.79</v>
      </c>
      <c r="H525" s="36" t="s">
        <v>3341</v>
      </c>
    </row>
    <row r="526" customHeight="1" spans="1:8">
      <c r="A526" s="36">
        <v>522</v>
      </c>
      <c r="B526" s="62" t="s">
        <v>5058</v>
      </c>
      <c r="C526" s="63" t="s">
        <v>1888</v>
      </c>
      <c r="D526" s="46">
        <v>4.61</v>
      </c>
      <c r="E526" s="48">
        <v>4.61</v>
      </c>
      <c r="F526" s="46">
        <v>179.53</v>
      </c>
      <c r="G526" s="46">
        <v>827.63</v>
      </c>
      <c r="H526" s="36" t="s">
        <v>3341</v>
      </c>
    </row>
    <row r="527" customHeight="1" spans="1:8">
      <c r="A527" s="36">
        <v>523</v>
      </c>
      <c r="B527" s="62" t="s">
        <v>5059</v>
      </c>
      <c r="C527" s="63" t="s">
        <v>1874</v>
      </c>
      <c r="D527" s="46">
        <v>3.42</v>
      </c>
      <c r="E527" s="48">
        <v>3.42</v>
      </c>
      <c r="F527" s="46">
        <v>179.53</v>
      </c>
      <c r="G527" s="46">
        <v>613.99</v>
      </c>
      <c r="H527" s="36" t="s">
        <v>3341</v>
      </c>
    </row>
    <row r="528" customHeight="1" spans="1:8">
      <c r="A528" s="36">
        <v>524</v>
      </c>
      <c r="B528" s="62" t="s">
        <v>3900</v>
      </c>
      <c r="C528" s="63" t="s">
        <v>1986</v>
      </c>
      <c r="D528" s="46">
        <v>10.81</v>
      </c>
      <c r="E528" s="48">
        <v>10.81</v>
      </c>
      <c r="F528" s="46">
        <v>179.53</v>
      </c>
      <c r="G528" s="46">
        <v>1940.72</v>
      </c>
      <c r="H528" s="36" t="s">
        <v>3341</v>
      </c>
    </row>
    <row r="529" customHeight="1" spans="1:8">
      <c r="A529" s="36">
        <v>525</v>
      </c>
      <c r="B529" s="62" t="s">
        <v>5060</v>
      </c>
      <c r="C529" s="63" t="s">
        <v>1866</v>
      </c>
      <c r="D529" s="46">
        <v>1.86</v>
      </c>
      <c r="E529" s="48">
        <v>1.86</v>
      </c>
      <c r="F529" s="46">
        <v>179.53</v>
      </c>
      <c r="G529" s="46">
        <v>333.93</v>
      </c>
      <c r="H529" s="36" t="s">
        <v>3341</v>
      </c>
    </row>
    <row r="530" customHeight="1" spans="1:8">
      <c r="A530" s="36">
        <v>526</v>
      </c>
      <c r="B530" s="62" t="s">
        <v>5061</v>
      </c>
      <c r="C530" s="63" t="s">
        <v>1919</v>
      </c>
      <c r="D530" s="46">
        <v>9.8</v>
      </c>
      <c r="E530" s="48">
        <v>9.8</v>
      </c>
      <c r="F530" s="46">
        <v>179.53</v>
      </c>
      <c r="G530" s="46">
        <v>1759.39</v>
      </c>
      <c r="H530" s="36" t="s">
        <v>3341</v>
      </c>
    </row>
    <row r="531" customHeight="1" spans="1:8">
      <c r="A531" s="36">
        <v>527</v>
      </c>
      <c r="B531" s="62" t="s">
        <v>3217</v>
      </c>
      <c r="C531" s="63" t="s">
        <v>1886</v>
      </c>
      <c r="D531" s="46">
        <v>3.42</v>
      </c>
      <c r="E531" s="48">
        <v>3.42</v>
      </c>
      <c r="F531" s="46">
        <v>179.53</v>
      </c>
      <c r="G531" s="46">
        <v>613.99</v>
      </c>
      <c r="H531" s="36" t="s">
        <v>3341</v>
      </c>
    </row>
    <row r="532" customHeight="1" spans="1:8">
      <c r="A532" s="36">
        <v>528</v>
      </c>
      <c r="B532" s="62" t="s">
        <v>5062</v>
      </c>
      <c r="C532" s="63" t="s">
        <v>5063</v>
      </c>
      <c r="D532" s="46">
        <v>6.86</v>
      </c>
      <c r="E532" s="48">
        <v>6.86</v>
      </c>
      <c r="F532" s="46">
        <v>179.53</v>
      </c>
      <c r="G532" s="46">
        <v>1231.58</v>
      </c>
      <c r="H532" s="36" t="s">
        <v>3341</v>
      </c>
    </row>
    <row r="533" customHeight="1" spans="1:8">
      <c r="A533" s="36">
        <v>529</v>
      </c>
      <c r="B533" s="62" t="s">
        <v>5064</v>
      </c>
      <c r="C533" s="63" t="s">
        <v>5065</v>
      </c>
      <c r="D533" s="46">
        <v>4</v>
      </c>
      <c r="E533" s="48">
        <v>4</v>
      </c>
      <c r="F533" s="46">
        <v>179.53</v>
      </c>
      <c r="G533" s="46">
        <v>718.12</v>
      </c>
      <c r="H533" s="36" t="s">
        <v>3341</v>
      </c>
    </row>
    <row r="534" customHeight="1" spans="1:8">
      <c r="A534" s="36">
        <v>530</v>
      </c>
      <c r="B534" s="62" t="s">
        <v>4729</v>
      </c>
      <c r="C534" s="63" t="s">
        <v>1956</v>
      </c>
      <c r="D534" s="46">
        <v>3.41</v>
      </c>
      <c r="E534" s="48">
        <v>3.41</v>
      </c>
      <c r="F534" s="46">
        <v>179.53</v>
      </c>
      <c r="G534" s="46">
        <v>612.2</v>
      </c>
      <c r="H534" s="36" t="s">
        <v>3341</v>
      </c>
    </row>
    <row r="535" customHeight="1" spans="1:8">
      <c r="A535" s="36">
        <v>531</v>
      </c>
      <c r="B535" s="62" t="s">
        <v>5066</v>
      </c>
      <c r="C535" s="63" t="s">
        <v>2264</v>
      </c>
      <c r="D535" s="46">
        <v>9.93</v>
      </c>
      <c r="E535" s="48">
        <v>9.93</v>
      </c>
      <c r="F535" s="46">
        <v>179.53</v>
      </c>
      <c r="G535" s="46">
        <v>1782.73</v>
      </c>
      <c r="H535" s="36" t="s">
        <v>3341</v>
      </c>
    </row>
    <row r="536" customHeight="1" spans="1:8">
      <c r="A536" s="36">
        <v>532</v>
      </c>
      <c r="B536" s="62" t="s">
        <v>5067</v>
      </c>
      <c r="C536" s="63" t="s">
        <v>1894</v>
      </c>
      <c r="D536" s="46">
        <v>5.94</v>
      </c>
      <c r="E536" s="48">
        <v>5.94</v>
      </c>
      <c r="F536" s="46">
        <v>179.53</v>
      </c>
      <c r="G536" s="46">
        <v>1066.41</v>
      </c>
      <c r="H536" s="36" t="s">
        <v>3341</v>
      </c>
    </row>
    <row r="537" customHeight="1" spans="1:8">
      <c r="A537" s="36">
        <v>533</v>
      </c>
      <c r="B537" s="62" t="s">
        <v>5068</v>
      </c>
      <c r="C537" s="63" t="s">
        <v>1866</v>
      </c>
      <c r="D537" s="46">
        <v>0.81</v>
      </c>
      <c r="E537" s="48">
        <v>0.81</v>
      </c>
      <c r="F537" s="46">
        <v>179.53</v>
      </c>
      <c r="G537" s="46">
        <v>145.42</v>
      </c>
      <c r="H537" s="36" t="s">
        <v>3341</v>
      </c>
    </row>
    <row r="538" customHeight="1" spans="1:8">
      <c r="A538" s="36">
        <v>534</v>
      </c>
      <c r="B538" s="62" t="s">
        <v>5069</v>
      </c>
      <c r="C538" s="63" t="s">
        <v>1880</v>
      </c>
      <c r="D538" s="46">
        <v>2.68</v>
      </c>
      <c r="E538" s="48">
        <v>2.68</v>
      </c>
      <c r="F538" s="46">
        <v>179.53</v>
      </c>
      <c r="G538" s="46">
        <v>481.14</v>
      </c>
      <c r="H538" s="36" t="s">
        <v>3341</v>
      </c>
    </row>
    <row r="539" customHeight="1" spans="1:8">
      <c r="A539" s="36">
        <v>535</v>
      </c>
      <c r="B539" s="62" t="s">
        <v>5070</v>
      </c>
      <c r="C539" s="63" t="s">
        <v>1903</v>
      </c>
      <c r="D539" s="46">
        <v>3.17</v>
      </c>
      <c r="E539" s="48">
        <v>3.17</v>
      </c>
      <c r="F539" s="46">
        <v>179.53</v>
      </c>
      <c r="G539" s="46">
        <v>569.11</v>
      </c>
      <c r="H539" s="36" t="s">
        <v>3341</v>
      </c>
    </row>
    <row r="540" customHeight="1" spans="1:8">
      <c r="A540" s="36">
        <v>536</v>
      </c>
      <c r="B540" s="62" t="s">
        <v>5071</v>
      </c>
      <c r="C540" s="63" t="s">
        <v>1986</v>
      </c>
      <c r="D540" s="46">
        <v>6.79</v>
      </c>
      <c r="E540" s="48">
        <v>6.79</v>
      </c>
      <c r="F540" s="46">
        <v>179.53</v>
      </c>
      <c r="G540" s="46">
        <v>1219.01</v>
      </c>
      <c r="H540" s="36" t="s">
        <v>3341</v>
      </c>
    </row>
    <row r="541" customHeight="1" spans="1:8">
      <c r="A541" s="36">
        <v>537</v>
      </c>
      <c r="B541" s="62" t="s">
        <v>5072</v>
      </c>
      <c r="C541" s="63" t="s">
        <v>1878</v>
      </c>
      <c r="D541" s="46">
        <v>1.29</v>
      </c>
      <c r="E541" s="48">
        <v>1.29</v>
      </c>
      <c r="F541" s="46">
        <v>179.53</v>
      </c>
      <c r="G541" s="46">
        <v>231.59</v>
      </c>
      <c r="H541" s="36" t="s">
        <v>3341</v>
      </c>
    </row>
    <row r="542" customHeight="1" spans="1:8">
      <c r="A542" s="36">
        <v>538</v>
      </c>
      <c r="B542" s="62" t="s">
        <v>5073</v>
      </c>
      <c r="C542" s="63" t="s">
        <v>1888</v>
      </c>
      <c r="D542" s="46">
        <v>6.4</v>
      </c>
      <c r="E542" s="48">
        <v>6.4</v>
      </c>
      <c r="F542" s="46">
        <v>179.53</v>
      </c>
      <c r="G542" s="46">
        <v>1148.99</v>
      </c>
      <c r="H542" s="36" t="s">
        <v>3341</v>
      </c>
    </row>
    <row r="543" customHeight="1" spans="1:8">
      <c r="A543" s="36">
        <v>539</v>
      </c>
      <c r="B543" s="62" t="s">
        <v>5074</v>
      </c>
      <c r="C543" s="63" t="s">
        <v>1986</v>
      </c>
      <c r="D543" s="46">
        <v>6.31</v>
      </c>
      <c r="E543" s="48">
        <v>6.31</v>
      </c>
      <c r="F543" s="46">
        <v>179.53</v>
      </c>
      <c r="G543" s="46">
        <v>1132.83</v>
      </c>
      <c r="H543" s="36" t="s">
        <v>3341</v>
      </c>
    </row>
    <row r="544" customHeight="1" spans="1:8">
      <c r="A544" s="36">
        <v>540</v>
      </c>
      <c r="B544" s="62" t="s">
        <v>5075</v>
      </c>
      <c r="C544" s="63" t="s">
        <v>1872</v>
      </c>
      <c r="D544" s="46">
        <v>9.76</v>
      </c>
      <c r="E544" s="48">
        <v>9.76</v>
      </c>
      <c r="F544" s="46">
        <v>179.53</v>
      </c>
      <c r="G544" s="46">
        <v>1752.21</v>
      </c>
      <c r="H544" s="36" t="s">
        <v>3341</v>
      </c>
    </row>
    <row r="545" customHeight="1" spans="1:8">
      <c r="A545" s="36">
        <v>541</v>
      </c>
      <c r="B545" s="62" t="s">
        <v>5076</v>
      </c>
      <c r="C545" s="63" t="s">
        <v>1956</v>
      </c>
      <c r="D545" s="46">
        <v>6.82</v>
      </c>
      <c r="E545" s="48">
        <v>6.82</v>
      </c>
      <c r="F545" s="46">
        <v>179.53</v>
      </c>
      <c r="G545" s="46">
        <v>1224.39</v>
      </c>
      <c r="H545" s="36" t="s">
        <v>3341</v>
      </c>
    </row>
    <row r="546" customHeight="1" spans="1:8">
      <c r="A546" s="36">
        <v>542</v>
      </c>
      <c r="B546" s="62" t="s">
        <v>3543</v>
      </c>
      <c r="C546" s="63" t="s">
        <v>1968</v>
      </c>
      <c r="D546" s="46">
        <v>6.56</v>
      </c>
      <c r="E546" s="48">
        <v>6.56</v>
      </c>
      <c r="F546" s="46">
        <v>179.53</v>
      </c>
      <c r="G546" s="46">
        <v>1177.72</v>
      </c>
      <c r="H546" s="36" t="s">
        <v>3341</v>
      </c>
    </row>
    <row r="547" customHeight="1" spans="1:8">
      <c r="A547" s="36">
        <v>543</v>
      </c>
      <c r="B547" s="62" t="s">
        <v>4543</v>
      </c>
      <c r="C547" s="63" t="s">
        <v>1898</v>
      </c>
      <c r="D547" s="46">
        <v>8.46</v>
      </c>
      <c r="E547" s="48">
        <v>8.46</v>
      </c>
      <c r="F547" s="46">
        <v>179.53</v>
      </c>
      <c r="G547" s="46">
        <v>1518.82</v>
      </c>
      <c r="H547" s="36" t="s">
        <v>3341</v>
      </c>
    </row>
    <row r="548" customHeight="1" spans="1:8">
      <c r="A548" s="36">
        <v>544</v>
      </c>
      <c r="B548" s="62" t="s">
        <v>3962</v>
      </c>
      <c r="C548" s="63" t="s">
        <v>1935</v>
      </c>
      <c r="D548" s="46">
        <v>7.1</v>
      </c>
      <c r="E548" s="48">
        <v>7.1</v>
      </c>
      <c r="F548" s="46">
        <v>179.53</v>
      </c>
      <c r="G548" s="46">
        <v>1274.66</v>
      </c>
      <c r="H548" s="36" t="s">
        <v>3341</v>
      </c>
    </row>
    <row r="549" customHeight="1" spans="1:8">
      <c r="A549" s="36">
        <v>545</v>
      </c>
      <c r="B549" s="62" t="s">
        <v>4227</v>
      </c>
      <c r="C549" s="63" t="s">
        <v>2174</v>
      </c>
      <c r="D549" s="46">
        <v>4.91</v>
      </c>
      <c r="E549" s="48">
        <v>4.91</v>
      </c>
      <c r="F549" s="46">
        <v>179.53</v>
      </c>
      <c r="G549" s="46">
        <v>881.49</v>
      </c>
      <c r="H549" s="36" t="s">
        <v>3341</v>
      </c>
    </row>
    <row r="550" customHeight="1" spans="1:8">
      <c r="A550" s="36">
        <v>546</v>
      </c>
      <c r="B550" s="62" t="s">
        <v>5077</v>
      </c>
      <c r="C550" s="63" t="s">
        <v>2393</v>
      </c>
      <c r="D550" s="46">
        <v>6.69</v>
      </c>
      <c r="E550" s="48">
        <v>6.69</v>
      </c>
      <c r="F550" s="46">
        <v>179.53</v>
      </c>
      <c r="G550" s="46">
        <v>1201.06</v>
      </c>
      <c r="H550" s="36" t="s">
        <v>3341</v>
      </c>
    </row>
    <row r="551" customHeight="1" spans="1:8">
      <c r="A551" s="36">
        <v>547</v>
      </c>
      <c r="B551" s="62" t="s">
        <v>5078</v>
      </c>
      <c r="C551" s="63" t="s">
        <v>1949</v>
      </c>
      <c r="D551" s="46">
        <v>2.11</v>
      </c>
      <c r="E551" s="48">
        <v>2.11</v>
      </c>
      <c r="F551" s="46">
        <v>179.53</v>
      </c>
      <c r="G551" s="46">
        <v>378.81</v>
      </c>
      <c r="H551" s="36" t="s">
        <v>3341</v>
      </c>
    </row>
    <row r="552" customHeight="1" spans="1:8">
      <c r="A552" s="36">
        <v>548</v>
      </c>
      <c r="B552" s="62" t="s">
        <v>4946</v>
      </c>
      <c r="C552" s="63" t="s">
        <v>1962</v>
      </c>
      <c r="D552" s="46">
        <v>2.29</v>
      </c>
      <c r="E552" s="48">
        <v>2.29</v>
      </c>
      <c r="F552" s="46">
        <v>179.53</v>
      </c>
      <c r="G552" s="46">
        <v>411.12</v>
      </c>
      <c r="H552" s="36" t="s">
        <v>3341</v>
      </c>
    </row>
    <row r="553" customHeight="1" spans="1:8">
      <c r="A553" s="36">
        <v>549</v>
      </c>
      <c r="B553" s="62" t="s">
        <v>4838</v>
      </c>
      <c r="C553" s="63" t="s">
        <v>1880</v>
      </c>
      <c r="D553" s="46">
        <v>3.39</v>
      </c>
      <c r="E553" s="48">
        <v>3.39</v>
      </c>
      <c r="F553" s="46">
        <v>179.53</v>
      </c>
      <c r="G553" s="46">
        <v>608.61</v>
      </c>
      <c r="H553" s="36" t="s">
        <v>3341</v>
      </c>
    </row>
    <row r="554" customHeight="1" spans="1:8">
      <c r="A554" s="36">
        <v>550</v>
      </c>
      <c r="B554" s="62" t="s">
        <v>4328</v>
      </c>
      <c r="C554" s="63" t="s">
        <v>1898</v>
      </c>
      <c r="D554" s="46">
        <v>3</v>
      </c>
      <c r="E554" s="48">
        <v>3</v>
      </c>
      <c r="F554" s="46">
        <v>179.53</v>
      </c>
      <c r="G554" s="46">
        <v>538.59</v>
      </c>
      <c r="H554" s="36" t="s">
        <v>3341</v>
      </c>
    </row>
    <row r="555" customHeight="1" spans="1:8">
      <c r="A555" s="36">
        <v>551</v>
      </c>
      <c r="B555" s="176" t="s">
        <v>5079</v>
      </c>
      <c r="C555" s="177" t="s">
        <v>1956</v>
      </c>
      <c r="D555" s="46">
        <v>5.96</v>
      </c>
      <c r="E555" s="48">
        <v>5.96</v>
      </c>
      <c r="F555" s="46">
        <v>179.53</v>
      </c>
      <c r="G555" s="46">
        <v>1070</v>
      </c>
      <c r="H555" s="36" t="s">
        <v>5080</v>
      </c>
    </row>
    <row r="556" customHeight="1" spans="1:8">
      <c r="A556" s="36">
        <v>552</v>
      </c>
      <c r="B556" s="176" t="s">
        <v>3553</v>
      </c>
      <c r="C556" s="177" t="s">
        <v>1866</v>
      </c>
      <c r="D556" s="46">
        <v>8.41</v>
      </c>
      <c r="E556" s="48">
        <v>8.41</v>
      </c>
      <c r="F556" s="46">
        <v>179.53</v>
      </c>
      <c r="G556" s="46">
        <v>1509.85</v>
      </c>
      <c r="H556" s="36" t="s">
        <v>5080</v>
      </c>
    </row>
    <row r="557" customHeight="1" spans="1:8">
      <c r="A557" s="36">
        <v>553</v>
      </c>
      <c r="B557" s="176" t="s">
        <v>5081</v>
      </c>
      <c r="C557" s="177" t="s">
        <v>2258</v>
      </c>
      <c r="D557" s="46">
        <v>5.76</v>
      </c>
      <c r="E557" s="48">
        <v>5.76</v>
      </c>
      <c r="F557" s="46">
        <v>179.53</v>
      </c>
      <c r="G557" s="46">
        <v>1034.09</v>
      </c>
      <c r="H557" s="36" t="s">
        <v>5080</v>
      </c>
    </row>
    <row r="558" customHeight="1" spans="1:8">
      <c r="A558" s="36">
        <v>554</v>
      </c>
      <c r="B558" s="176" t="s">
        <v>5082</v>
      </c>
      <c r="C558" s="177" t="s">
        <v>1951</v>
      </c>
      <c r="D558" s="46">
        <v>6.19</v>
      </c>
      <c r="E558" s="48">
        <v>6.19</v>
      </c>
      <c r="F558" s="46">
        <v>179.53</v>
      </c>
      <c r="G558" s="46">
        <v>1111.29</v>
      </c>
      <c r="H558" s="36" t="s">
        <v>5080</v>
      </c>
    </row>
    <row r="559" customHeight="1" spans="1:8">
      <c r="A559" s="36">
        <v>555</v>
      </c>
      <c r="B559" s="176" t="s">
        <v>5083</v>
      </c>
      <c r="C559" s="177" t="s">
        <v>1929</v>
      </c>
      <c r="D559" s="46">
        <v>2.02</v>
      </c>
      <c r="E559" s="48">
        <v>2.02</v>
      </c>
      <c r="F559" s="46">
        <v>179.53</v>
      </c>
      <c r="G559" s="46">
        <v>362.65</v>
      </c>
      <c r="H559" s="36" t="s">
        <v>5080</v>
      </c>
    </row>
    <row r="560" customHeight="1" spans="1:8">
      <c r="A560" s="36">
        <v>556</v>
      </c>
      <c r="B560" s="176" t="s">
        <v>5084</v>
      </c>
      <c r="C560" s="177" t="s">
        <v>2007</v>
      </c>
      <c r="D560" s="46">
        <v>6.7</v>
      </c>
      <c r="E560" s="48">
        <v>6.7</v>
      </c>
      <c r="F560" s="46">
        <v>179.53</v>
      </c>
      <c r="G560" s="46">
        <v>1202.85</v>
      </c>
      <c r="H560" s="36" t="s">
        <v>5080</v>
      </c>
    </row>
    <row r="561" customHeight="1" spans="1:8">
      <c r="A561" s="36">
        <v>557</v>
      </c>
      <c r="B561" s="176" t="s">
        <v>5085</v>
      </c>
      <c r="C561" s="177" t="s">
        <v>1857</v>
      </c>
      <c r="D561" s="46">
        <v>7.64</v>
      </c>
      <c r="E561" s="48">
        <v>7.64</v>
      </c>
      <c r="F561" s="46">
        <v>179.53</v>
      </c>
      <c r="G561" s="46">
        <v>1371.61</v>
      </c>
      <c r="H561" s="36" t="s">
        <v>5080</v>
      </c>
    </row>
    <row r="562" customHeight="1" spans="1:8">
      <c r="A562" s="36">
        <v>558</v>
      </c>
      <c r="B562" s="176" t="s">
        <v>5086</v>
      </c>
      <c r="C562" s="177" t="s">
        <v>2393</v>
      </c>
      <c r="D562" s="46">
        <v>4.58</v>
      </c>
      <c r="E562" s="48">
        <v>4.58</v>
      </c>
      <c r="F562" s="46">
        <v>179.53</v>
      </c>
      <c r="G562" s="46">
        <v>822.25</v>
      </c>
      <c r="H562" s="36" t="s">
        <v>5080</v>
      </c>
    </row>
    <row r="563" customHeight="1" spans="1:8">
      <c r="A563" s="36">
        <v>559</v>
      </c>
      <c r="B563" s="176" t="s">
        <v>5087</v>
      </c>
      <c r="C563" s="177" t="s">
        <v>1954</v>
      </c>
      <c r="D563" s="46">
        <v>3.31</v>
      </c>
      <c r="E563" s="48">
        <v>3.31</v>
      </c>
      <c r="F563" s="46">
        <v>179.53</v>
      </c>
      <c r="G563" s="46">
        <v>594.24</v>
      </c>
      <c r="H563" s="36" t="s">
        <v>5080</v>
      </c>
    </row>
    <row r="564" customHeight="1" spans="1:8">
      <c r="A564" s="36">
        <v>560</v>
      </c>
      <c r="B564" s="176" t="s">
        <v>5088</v>
      </c>
      <c r="C564" s="177" t="s">
        <v>1866</v>
      </c>
      <c r="D564" s="46">
        <v>6.11</v>
      </c>
      <c r="E564" s="48">
        <v>6.11</v>
      </c>
      <c r="F564" s="46">
        <v>179.53</v>
      </c>
      <c r="G564" s="46">
        <v>1096.93</v>
      </c>
      <c r="H564" s="36" t="s">
        <v>5080</v>
      </c>
    </row>
    <row r="565" customHeight="1" spans="1:8">
      <c r="A565" s="36">
        <v>561</v>
      </c>
      <c r="B565" s="176" t="s">
        <v>5089</v>
      </c>
      <c r="C565" s="177" t="s">
        <v>1888</v>
      </c>
      <c r="D565" s="46">
        <v>5.53</v>
      </c>
      <c r="E565" s="48">
        <v>5.53</v>
      </c>
      <c r="F565" s="46">
        <v>179.53</v>
      </c>
      <c r="G565" s="46">
        <v>992.8</v>
      </c>
      <c r="H565" s="36" t="s">
        <v>5080</v>
      </c>
    </row>
    <row r="566" customHeight="1" spans="1:8">
      <c r="A566" s="36">
        <v>562</v>
      </c>
      <c r="B566" s="176" t="s">
        <v>5090</v>
      </c>
      <c r="C566" s="177" t="s">
        <v>1857</v>
      </c>
      <c r="D566" s="46">
        <v>2.14</v>
      </c>
      <c r="E566" s="48">
        <v>2.14</v>
      </c>
      <c r="F566" s="46">
        <v>179.53</v>
      </c>
      <c r="G566" s="46">
        <v>384.19</v>
      </c>
      <c r="H566" s="36" t="s">
        <v>5080</v>
      </c>
    </row>
    <row r="567" customHeight="1" spans="1:8">
      <c r="A567" s="36">
        <v>563</v>
      </c>
      <c r="B567" s="176" t="s">
        <v>5091</v>
      </c>
      <c r="C567" s="177" t="s">
        <v>1868</v>
      </c>
      <c r="D567" s="46">
        <v>5.91</v>
      </c>
      <c r="E567" s="48">
        <v>5.91</v>
      </c>
      <c r="F567" s="46">
        <v>179.53</v>
      </c>
      <c r="G567" s="46">
        <v>1061.02</v>
      </c>
      <c r="H567" s="36" t="s">
        <v>5080</v>
      </c>
    </row>
    <row r="568" customHeight="1" spans="1:8">
      <c r="A568" s="36">
        <v>564</v>
      </c>
      <c r="B568" s="176" t="s">
        <v>5092</v>
      </c>
      <c r="C568" s="177" t="s">
        <v>1956</v>
      </c>
      <c r="D568" s="46">
        <v>6.26</v>
      </c>
      <c r="E568" s="48">
        <v>6.26</v>
      </c>
      <c r="F568" s="46">
        <v>179.53</v>
      </c>
      <c r="G568" s="46">
        <v>1123.86</v>
      </c>
      <c r="H568" s="36" t="s">
        <v>5080</v>
      </c>
    </row>
    <row r="569" s="76" customFormat="1" customHeight="1" spans="1:8">
      <c r="A569" s="36">
        <v>565</v>
      </c>
      <c r="B569" s="176" t="s">
        <v>5093</v>
      </c>
      <c r="C569" s="177" t="s">
        <v>1982</v>
      </c>
      <c r="D569" s="46">
        <v>0.63</v>
      </c>
      <c r="E569" s="48">
        <v>0.63</v>
      </c>
      <c r="F569" s="46">
        <v>179.53</v>
      </c>
      <c r="G569" s="46">
        <v>113.1</v>
      </c>
      <c r="H569" s="36" t="s">
        <v>5080</v>
      </c>
    </row>
    <row r="570" customHeight="1" spans="1:8">
      <c r="A570" s="36">
        <v>566</v>
      </c>
      <c r="B570" s="176" t="s">
        <v>5094</v>
      </c>
      <c r="C570" s="177" t="s">
        <v>5095</v>
      </c>
      <c r="D570" s="46">
        <v>6.2</v>
      </c>
      <c r="E570" s="48">
        <v>6.2</v>
      </c>
      <c r="F570" s="46">
        <v>179.53</v>
      </c>
      <c r="G570" s="46">
        <v>1113.09</v>
      </c>
      <c r="H570" s="36" t="s">
        <v>5080</v>
      </c>
    </row>
    <row r="571" customHeight="1" spans="1:8">
      <c r="A571" s="36">
        <v>567</v>
      </c>
      <c r="B571" s="176" t="s">
        <v>5096</v>
      </c>
      <c r="C571" s="177" t="s">
        <v>1883</v>
      </c>
      <c r="D571" s="46">
        <v>9.17</v>
      </c>
      <c r="E571" s="48">
        <v>9.17</v>
      </c>
      <c r="F571" s="46">
        <v>179.53</v>
      </c>
      <c r="G571" s="46">
        <v>1646.29</v>
      </c>
      <c r="H571" s="36" t="s">
        <v>5080</v>
      </c>
    </row>
    <row r="572" customHeight="1" spans="1:8">
      <c r="A572" s="36">
        <v>568</v>
      </c>
      <c r="B572" s="176" t="s">
        <v>3563</v>
      </c>
      <c r="C572" s="177" t="s">
        <v>1935</v>
      </c>
      <c r="D572" s="46">
        <v>4.12</v>
      </c>
      <c r="E572" s="48">
        <v>4.12</v>
      </c>
      <c r="F572" s="46">
        <v>179.53</v>
      </c>
      <c r="G572" s="46">
        <v>739.66</v>
      </c>
      <c r="H572" s="36" t="s">
        <v>5080</v>
      </c>
    </row>
    <row r="573" customHeight="1" spans="1:8">
      <c r="A573" s="36">
        <v>569</v>
      </c>
      <c r="B573" s="176" t="s">
        <v>5097</v>
      </c>
      <c r="C573" s="177" t="s">
        <v>1857</v>
      </c>
      <c r="D573" s="46">
        <v>7.44</v>
      </c>
      <c r="E573" s="48">
        <v>7.44</v>
      </c>
      <c r="F573" s="46">
        <v>179.53</v>
      </c>
      <c r="G573" s="46">
        <v>1335.7</v>
      </c>
      <c r="H573" s="36" t="s">
        <v>5080</v>
      </c>
    </row>
    <row r="574" customHeight="1" spans="1:8">
      <c r="A574" s="36">
        <v>570</v>
      </c>
      <c r="B574" s="176" t="s">
        <v>5098</v>
      </c>
      <c r="C574" s="177" t="s">
        <v>1866</v>
      </c>
      <c r="D574" s="46">
        <v>6.44</v>
      </c>
      <c r="E574" s="48">
        <v>6.44</v>
      </c>
      <c r="F574" s="46">
        <v>179.53</v>
      </c>
      <c r="G574" s="46">
        <v>1156.17</v>
      </c>
      <c r="H574" s="36" t="s">
        <v>5080</v>
      </c>
    </row>
    <row r="575" customHeight="1" spans="1:8">
      <c r="A575" s="36">
        <v>571</v>
      </c>
      <c r="B575" s="176" t="s">
        <v>5099</v>
      </c>
      <c r="C575" s="177" t="s">
        <v>1864</v>
      </c>
      <c r="D575" s="46">
        <v>7.23</v>
      </c>
      <c r="E575" s="48">
        <v>7.23</v>
      </c>
      <c r="F575" s="46">
        <v>179.53</v>
      </c>
      <c r="G575" s="46">
        <v>1298</v>
      </c>
      <c r="H575" s="36" t="s">
        <v>5080</v>
      </c>
    </row>
    <row r="576" customHeight="1" spans="1:8">
      <c r="A576" s="36">
        <v>572</v>
      </c>
      <c r="B576" s="176" t="s">
        <v>5100</v>
      </c>
      <c r="C576" s="177" t="s">
        <v>1949</v>
      </c>
      <c r="D576" s="46">
        <v>5.96</v>
      </c>
      <c r="E576" s="48">
        <v>5.96</v>
      </c>
      <c r="F576" s="46">
        <v>179.53</v>
      </c>
      <c r="G576" s="46">
        <v>1070</v>
      </c>
      <c r="H576" s="36" t="s">
        <v>5080</v>
      </c>
    </row>
    <row r="577" customHeight="1" spans="1:8">
      <c r="A577" s="36">
        <v>573</v>
      </c>
      <c r="B577" s="176" t="s">
        <v>5101</v>
      </c>
      <c r="C577" s="177" t="s">
        <v>1890</v>
      </c>
      <c r="D577" s="46">
        <v>3.56</v>
      </c>
      <c r="E577" s="48">
        <v>3.56</v>
      </c>
      <c r="F577" s="46">
        <v>179.53</v>
      </c>
      <c r="G577" s="46">
        <v>639.13</v>
      </c>
      <c r="H577" s="36" t="s">
        <v>5080</v>
      </c>
    </row>
    <row r="578" customHeight="1" spans="1:8">
      <c r="A578" s="36">
        <v>574</v>
      </c>
      <c r="B578" s="176" t="s">
        <v>5102</v>
      </c>
      <c r="C578" s="177" t="s">
        <v>1866</v>
      </c>
      <c r="D578" s="46">
        <v>6.36</v>
      </c>
      <c r="E578" s="48">
        <v>6.36</v>
      </c>
      <c r="F578" s="46">
        <v>179.53</v>
      </c>
      <c r="G578" s="46">
        <v>1141.81</v>
      </c>
      <c r="H578" s="36" t="s">
        <v>5080</v>
      </c>
    </row>
    <row r="579" customHeight="1" spans="1:8">
      <c r="A579" s="36">
        <v>575</v>
      </c>
      <c r="B579" s="176" t="s">
        <v>5103</v>
      </c>
      <c r="C579" s="177" t="s">
        <v>1888</v>
      </c>
      <c r="D579" s="46">
        <v>3.05</v>
      </c>
      <c r="E579" s="48">
        <v>3.05</v>
      </c>
      <c r="F579" s="46">
        <v>179.53</v>
      </c>
      <c r="G579" s="46">
        <v>547.57</v>
      </c>
      <c r="H579" s="36" t="s">
        <v>5080</v>
      </c>
    </row>
    <row r="580" customHeight="1" spans="1:8">
      <c r="A580" s="36">
        <v>576</v>
      </c>
      <c r="B580" s="176" t="s">
        <v>5104</v>
      </c>
      <c r="C580" s="177" t="s">
        <v>1931</v>
      </c>
      <c r="D580" s="46">
        <v>7.24</v>
      </c>
      <c r="E580" s="48">
        <v>7.24</v>
      </c>
      <c r="F580" s="46">
        <v>179.53</v>
      </c>
      <c r="G580" s="46">
        <v>1299.8</v>
      </c>
      <c r="H580" s="36" t="s">
        <v>5080</v>
      </c>
    </row>
    <row r="581" customHeight="1" spans="1:8">
      <c r="A581" s="36">
        <v>577</v>
      </c>
      <c r="B581" s="176" t="s">
        <v>5105</v>
      </c>
      <c r="C581" s="177" t="s">
        <v>1968</v>
      </c>
      <c r="D581" s="46">
        <v>6.35</v>
      </c>
      <c r="E581" s="48">
        <v>6.35</v>
      </c>
      <c r="F581" s="46">
        <v>179.53</v>
      </c>
      <c r="G581" s="46">
        <v>1140.02</v>
      </c>
      <c r="H581" s="36" t="s">
        <v>5080</v>
      </c>
    </row>
    <row r="582" customHeight="1" spans="1:8">
      <c r="A582" s="36">
        <v>578</v>
      </c>
      <c r="B582" s="176" t="s">
        <v>5106</v>
      </c>
      <c r="C582" s="177" t="s">
        <v>1872</v>
      </c>
      <c r="D582" s="46">
        <v>9.19</v>
      </c>
      <c r="E582" s="48">
        <v>9.19</v>
      </c>
      <c r="F582" s="46">
        <v>179.53</v>
      </c>
      <c r="G582" s="46">
        <v>1649.88</v>
      </c>
      <c r="H582" s="36" t="s">
        <v>5080</v>
      </c>
    </row>
    <row r="583" customHeight="1" spans="1:8">
      <c r="A583" s="36">
        <v>579</v>
      </c>
      <c r="B583" s="176" t="s">
        <v>2528</v>
      </c>
      <c r="C583" s="177" t="s">
        <v>1929</v>
      </c>
      <c r="D583" s="46">
        <v>1.69</v>
      </c>
      <c r="E583" s="48">
        <v>1.69</v>
      </c>
      <c r="F583" s="46">
        <v>179.53</v>
      </c>
      <c r="G583" s="46">
        <v>303.41</v>
      </c>
      <c r="H583" s="36" t="s">
        <v>5080</v>
      </c>
    </row>
    <row r="584" customHeight="1" spans="1:8">
      <c r="A584" s="36">
        <v>580</v>
      </c>
      <c r="B584" s="176" t="s">
        <v>5107</v>
      </c>
      <c r="C584" s="177" t="s">
        <v>1872</v>
      </c>
      <c r="D584" s="46">
        <v>1.15</v>
      </c>
      <c r="E584" s="48">
        <v>1.15</v>
      </c>
      <c r="F584" s="46">
        <v>179.53</v>
      </c>
      <c r="G584" s="46">
        <v>206.46</v>
      </c>
      <c r="H584" s="36" t="s">
        <v>5080</v>
      </c>
    </row>
    <row r="585" customHeight="1" spans="1:8">
      <c r="A585" s="36">
        <v>581</v>
      </c>
      <c r="B585" s="176" t="s">
        <v>5108</v>
      </c>
      <c r="C585" s="176" t="s">
        <v>1900</v>
      </c>
      <c r="D585" s="46">
        <v>1.43</v>
      </c>
      <c r="E585" s="48">
        <v>1.43</v>
      </c>
      <c r="F585" s="46">
        <v>179.53</v>
      </c>
      <c r="G585" s="46">
        <v>256.73</v>
      </c>
      <c r="H585" s="36" t="s">
        <v>5080</v>
      </c>
    </row>
    <row r="586" customHeight="1" spans="1:8">
      <c r="A586" s="36">
        <v>582</v>
      </c>
      <c r="B586" s="94" t="s">
        <v>2585</v>
      </c>
      <c r="C586" s="22" t="s">
        <v>2003</v>
      </c>
      <c r="D586" s="46">
        <v>1.16</v>
      </c>
      <c r="E586" s="48">
        <v>1.16</v>
      </c>
      <c r="F586" s="46">
        <v>179.53</v>
      </c>
      <c r="G586" s="46">
        <v>208.25</v>
      </c>
      <c r="H586" s="36" t="s">
        <v>5080</v>
      </c>
    </row>
    <row r="587" customHeight="1" spans="1:8">
      <c r="A587" s="36">
        <v>583</v>
      </c>
      <c r="B587" s="176" t="s">
        <v>732</v>
      </c>
      <c r="C587" s="177" t="s">
        <v>1922</v>
      </c>
      <c r="D587" s="46">
        <v>10.27</v>
      </c>
      <c r="E587" s="48">
        <v>10.27</v>
      </c>
      <c r="F587" s="46">
        <v>179.53</v>
      </c>
      <c r="G587" s="46">
        <v>1843.77</v>
      </c>
      <c r="H587" s="36" t="s">
        <v>5109</v>
      </c>
    </row>
    <row r="588" customHeight="1" spans="1:8">
      <c r="A588" s="36">
        <v>584</v>
      </c>
      <c r="B588" s="176" t="s">
        <v>5110</v>
      </c>
      <c r="C588" s="177" t="s">
        <v>1945</v>
      </c>
      <c r="D588" s="144">
        <v>3.76</v>
      </c>
      <c r="E588" s="145">
        <v>3.76</v>
      </c>
      <c r="F588" s="46">
        <v>179.53</v>
      </c>
      <c r="G588" s="46">
        <v>675.03</v>
      </c>
      <c r="H588" s="36" t="s">
        <v>5109</v>
      </c>
    </row>
    <row r="589" customHeight="1" spans="1:8">
      <c r="A589" s="36">
        <v>585</v>
      </c>
      <c r="B589" s="176" t="s">
        <v>5111</v>
      </c>
      <c r="C589" s="177" t="s">
        <v>5112</v>
      </c>
      <c r="D589" s="46">
        <v>3.64</v>
      </c>
      <c r="E589" s="48">
        <v>3.64</v>
      </c>
      <c r="F589" s="46">
        <v>179.53</v>
      </c>
      <c r="G589" s="46">
        <v>653.49</v>
      </c>
      <c r="H589" s="36" t="s">
        <v>5109</v>
      </c>
    </row>
    <row r="590" customHeight="1" spans="1:8">
      <c r="A590" s="36">
        <v>586</v>
      </c>
      <c r="B590" s="176" t="s">
        <v>5113</v>
      </c>
      <c r="C590" s="177" t="s">
        <v>1888</v>
      </c>
      <c r="D590" s="144">
        <v>4.36</v>
      </c>
      <c r="E590" s="145">
        <v>4.36</v>
      </c>
      <c r="F590" s="46">
        <v>179.53</v>
      </c>
      <c r="G590" s="46">
        <v>782.75</v>
      </c>
      <c r="H590" s="36" t="s">
        <v>5109</v>
      </c>
    </row>
    <row r="591" customHeight="1" spans="1:8">
      <c r="A591" s="36">
        <v>587</v>
      </c>
      <c r="B591" s="176" t="s">
        <v>3659</v>
      </c>
      <c r="C591" s="177" t="s">
        <v>1945</v>
      </c>
      <c r="D591" s="144">
        <v>6.59</v>
      </c>
      <c r="E591" s="145">
        <v>6.59</v>
      </c>
      <c r="F591" s="46">
        <v>179.53</v>
      </c>
      <c r="G591" s="46">
        <v>1183.1</v>
      </c>
      <c r="H591" s="36" t="s">
        <v>5109</v>
      </c>
    </row>
    <row r="592" customHeight="1" spans="1:8">
      <c r="A592" s="36">
        <v>588</v>
      </c>
      <c r="B592" s="176" t="s">
        <v>5114</v>
      </c>
      <c r="C592" s="177" t="s">
        <v>5115</v>
      </c>
      <c r="D592" s="46">
        <v>6.59</v>
      </c>
      <c r="E592" s="48">
        <v>6.59</v>
      </c>
      <c r="F592" s="46">
        <v>179.53</v>
      </c>
      <c r="G592" s="46">
        <v>1183.1</v>
      </c>
      <c r="H592" s="36" t="s">
        <v>5109</v>
      </c>
    </row>
    <row r="593" customHeight="1" spans="1:8">
      <c r="A593" s="36">
        <v>589</v>
      </c>
      <c r="B593" s="176" t="s">
        <v>5116</v>
      </c>
      <c r="C593" s="177" t="s">
        <v>2003</v>
      </c>
      <c r="D593" s="144">
        <v>5.02</v>
      </c>
      <c r="E593" s="145">
        <v>5.02</v>
      </c>
      <c r="F593" s="46">
        <v>179.53</v>
      </c>
      <c r="G593" s="46">
        <v>901.24</v>
      </c>
      <c r="H593" s="36" t="s">
        <v>5109</v>
      </c>
    </row>
    <row r="594" customHeight="1" spans="1:8">
      <c r="A594" s="36">
        <v>590</v>
      </c>
      <c r="B594" s="176" t="s">
        <v>5117</v>
      </c>
      <c r="C594" s="177" t="s">
        <v>1864</v>
      </c>
      <c r="D594" s="46">
        <v>7.22</v>
      </c>
      <c r="E594" s="48">
        <v>7.22</v>
      </c>
      <c r="F594" s="46">
        <v>179.53</v>
      </c>
      <c r="G594" s="46">
        <v>1296.21</v>
      </c>
      <c r="H594" s="36" t="s">
        <v>5109</v>
      </c>
    </row>
    <row r="595" customHeight="1" spans="1:8">
      <c r="A595" s="36">
        <v>591</v>
      </c>
      <c r="B595" s="176" t="s">
        <v>5118</v>
      </c>
      <c r="C595" s="177" t="s">
        <v>2117</v>
      </c>
      <c r="D595" s="46">
        <v>4.4</v>
      </c>
      <c r="E595" s="48">
        <v>4.4</v>
      </c>
      <c r="F595" s="46">
        <v>179.53</v>
      </c>
      <c r="G595" s="46">
        <v>789.93</v>
      </c>
      <c r="H595" s="36" t="s">
        <v>5109</v>
      </c>
    </row>
    <row r="596" customHeight="1" spans="1:8">
      <c r="A596" s="36">
        <v>592</v>
      </c>
      <c r="B596" s="176" t="s">
        <v>5119</v>
      </c>
      <c r="C596" s="177" t="s">
        <v>2063</v>
      </c>
      <c r="D596" s="46">
        <v>2.58</v>
      </c>
      <c r="E596" s="48">
        <v>2.58</v>
      </c>
      <c r="F596" s="46">
        <v>179.53</v>
      </c>
      <c r="G596" s="46">
        <v>463.19</v>
      </c>
      <c r="H596" s="36" t="s">
        <v>5109</v>
      </c>
    </row>
    <row r="597" customHeight="1" spans="1:8">
      <c r="A597" s="36">
        <v>593</v>
      </c>
      <c r="B597" s="176" t="s">
        <v>5120</v>
      </c>
      <c r="C597" s="177" t="s">
        <v>1922</v>
      </c>
      <c r="D597" s="144">
        <v>8.35</v>
      </c>
      <c r="E597" s="145">
        <v>8.35</v>
      </c>
      <c r="F597" s="46">
        <v>179.53</v>
      </c>
      <c r="G597" s="46">
        <v>1499.08</v>
      </c>
      <c r="H597" s="36" t="s">
        <v>5109</v>
      </c>
    </row>
    <row r="598" customHeight="1" spans="1:8">
      <c r="A598" s="36">
        <v>594</v>
      </c>
      <c r="B598" s="176" t="s">
        <v>5121</v>
      </c>
      <c r="C598" s="177" t="s">
        <v>1903</v>
      </c>
      <c r="D598" s="46">
        <v>6.19</v>
      </c>
      <c r="E598" s="48">
        <v>6.19</v>
      </c>
      <c r="F598" s="46">
        <v>179.53</v>
      </c>
      <c r="G598" s="46">
        <v>1111.29</v>
      </c>
      <c r="H598" s="36" t="s">
        <v>5109</v>
      </c>
    </row>
    <row r="599" customHeight="1" spans="1:8">
      <c r="A599" s="36">
        <v>595</v>
      </c>
      <c r="B599" s="176" t="s">
        <v>5122</v>
      </c>
      <c r="C599" s="177" t="s">
        <v>2011</v>
      </c>
      <c r="D599" s="46">
        <v>5.63</v>
      </c>
      <c r="E599" s="48">
        <v>5.63</v>
      </c>
      <c r="F599" s="46">
        <v>179.53</v>
      </c>
      <c r="G599" s="46">
        <v>1010.75</v>
      </c>
      <c r="H599" s="36" t="s">
        <v>5109</v>
      </c>
    </row>
    <row r="600" customHeight="1" spans="1:8">
      <c r="A600" s="36">
        <v>596</v>
      </c>
      <c r="B600" s="176" t="s">
        <v>5123</v>
      </c>
      <c r="C600" s="177" t="s">
        <v>1857</v>
      </c>
      <c r="D600" s="46">
        <v>4.38</v>
      </c>
      <c r="E600" s="48">
        <v>4.38</v>
      </c>
      <c r="F600" s="46">
        <v>179.53</v>
      </c>
      <c r="G600" s="46">
        <v>786.34</v>
      </c>
      <c r="H600" s="36" t="s">
        <v>5109</v>
      </c>
    </row>
    <row r="601" customHeight="1" spans="1:8">
      <c r="A601" s="36">
        <v>597</v>
      </c>
      <c r="B601" s="176" t="s">
        <v>5124</v>
      </c>
      <c r="C601" s="177" t="s">
        <v>1962</v>
      </c>
      <c r="D601" s="46">
        <v>7.61</v>
      </c>
      <c r="E601" s="48">
        <v>7.61</v>
      </c>
      <c r="F601" s="46">
        <v>179.53</v>
      </c>
      <c r="G601" s="46">
        <v>1366.22</v>
      </c>
      <c r="H601" s="36" t="s">
        <v>5109</v>
      </c>
    </row>
    <row r="602" customHeight="1" spans="1:8">
      <c r="A602" s="36">
        <v>598</v>
      </c>
      <c r="B602" s="176" t="s">
        <v>5125</v>
      </c>
      <c r="C602" s="177" t="s">
        <v>1949</v>
      </c>
      <c r="D602" s="46">
        <v>1.38</v>
      </c>
      <c r="E602" s="48">
        <v>1.38</v>
      </c>
      <c r="F602" s="46">
        <v>179.53</v>
      </c>
      <c r="G602" s="46">
        <v>247.75</v>
      </c>
      <c r="H602" s="36" t="s">
        <v>5109</v>
      </c>
    </row>
    <row r="603" customHeight="1" spans="1:8">
      <c r="A603" s="36">
        <v>599</v>
      </c>
      <c r="B603" s="176" t="s">
        <v>5126</v>
      </c>
      <c r="C603" s="177" t="s">
        <v>1886</v>
      </c>
      <c r="D603" s="46">
        <v>4.89</v>
      </c>
      <c r="E603" s="48">
        <v>4.89</v>
      </c>
      <c r="F603" s="46">
        <v>179.53</v>
      </c>
      <c r="G603" s="46">
        <v>877.9</v>
      </c>
      <c r="H603" s="36" t="s">
        <v>5109</v>
      </c>
    </row>
    <row r="604" customHeight="1" spans="1:8">
      <c r="A604" s="36">
        <v>600</v>
      </c>
      <c r="B604" s="176" t="s">
        <v>5127</v>
      </c>
      <c r="C604" s="177" t="s">
        <v>1939</v>
      </c>
      <c r="D604" s="46">
        <v>1.29</v>
      </c>
      <c r="E604" s="48">
        <v>1.29</v>
      </c>
      <c r="F604" s="46">
        <v>179.53</v>
      </c>
      <c r="G604" s="46">
        <v>231.59</v>
      </c>
      <c r="H604" s="36" t="s">
        <v>5109</v>
      </c>
    </row>
    <row r="605" customHeight="1" spans="1:8">
      <c r="A605" s="36">
        <v>601</v>
      </c>
      <c r="B605" s="176" t="s">
        <v>5128</v>
      </c>
      <c r="C605" s="177" t="s">
        <v>1896</v>
      </c>
      <c r="D605" s="46">
        <v>8.53</v>
      </c>
      <c r="E605" s="48">
        <v>8.53</v>
      </c>
      <c r="F605" s="46">
        <v>179.53</v>
      </c>
      <c r="G605" s="46">
        <v>1531.39</v>
      </c>
      <c r="H605" s="36" t="s">
        <v>5109</v>
      </c>
    </row>
    <row r="606" customHeight="1" spans="1:8">
      <c r="A606" s="36">
        <v>602</v>
      </c>
      <c r="B606" s="176" t="s">
        <v>5129</v>
      </c>
      <c r="C606" s="177" t="s">
        <v>1914</v>
      </c>
      <c r="D606" s="46">
        <v>3.41</v>
      </c>
      <c r="E606" s="48">
        <v>3.41</v>
      </c>
      <c r="F606" s="46">
        <v>179.53</v>
      </c>
      <c r="G606" s="46">
        <v>612.2</v>
      </c>
      <c r="H606" s="36" t="s">
        <v>5109</v>
      </c>
    </row>
    <row r="607" customHeight="1" spans="1:8">
      <c r="A607" s="36">
        <v>603</v>
      </c>
      <c r="B607" s="176" t="s">
        <v>5130</v>
      </c>
      <c r="C607" s="177" t="s">
        <v>1888</v>
      </c>
      <c r="D607" s="46">
        <v>1.81</v>
      </c>
      <c r="E607" s="48">
        <v>1.81</v>
      </c>
      <c r="F607" s="46">
        <v>179.53</v>
      </c>
      <c r="G607" s="46">
        <v>324.95</v>
      </c>
      <c r="H607" s="36" t="s">
        <v>5109</v>
      </c>
    </row>
    <row r="608" customHeight="1" spans="1:8">
      <c r="A608" s="36">
        <v>604</v>
      </c>
      <c r="B608" s="176" t="s">
        <v>5131</v>
      </c>
      <c r="C608" s="177" t="s">
        <v>1894</v>
      </c>
      <c r="D608" s="46">
        <v>1.91</v>
      </c>
      <c r="E608" s="48">
        <v>1.91</v>
      </c>
      <c r="F608" s="46">
        <v>179.53</v>
      </c>
      <c r="G608" s="46">
        <v>342.9</v>
      </c>
      <c r="H608" s="36" t="s">
        <v>5109</v>
      </c>
    </row>
    <row r="609" customHeight="1" spans="1:8">
      <c r="A609" s="36">
        <v>605</v>
      </c>
      <c r="B609" s="176" t="s">
        <v>5132</v>
      </c>
      <c r="C609" s="177" t="s">
        <v>1866</v>
      </c>
      <c r="D609" s="46">
        <v>2.09</v>
      </c>
      <c r="E609" s="48">
        <v>2.09</v>
      </c>
      <c r="F609" s="46">
        <v>179.53</v>
      </c>
      <c r="G609" s="46">
        <v>375.22</v>
      </c>
      <c r="H609" s="36" t="s">
        <v>5109</v>
      </c>
    </row>
    <row r="610" customHeight="1" spans="1:8">
      <c r="A610" s="36">
        <v>606</v>
      </c>
      <c r="B610" s="176" t="s">
        <v>717</v>
      </c>
      <c r="C610" s="177" t="s">
        <v>1922</v>
      </c>
      <c r="D610" s="46">
        <v>5.97</v>
      </c>
      <c r="E610" s="48">
        <v>5.97</v>
      </c>
      <c r="F610" s="46">
        <v>179.53</v>
      </c>
      <c r="G610" s="46">
        <v>1071.79</v>
      </c>
      <c r="H610" s="36" t="s">
        <v>5109</v>
      </c>
    </row>
    <row r="611" customHeight="1" spans="1:8">
      <c r="A611" s="36">
        <v>607</v>
      </c>
      <c r="B611" s="176" t="s">
        <v>5133</v>
      </c>
      <c r="C611" s="177" t="s">
        <v>1986</v>
      </c>
      <c r="D611" s="46">
        <v>3.45</v>
      </c>
      <c r="E611" s="48">
        <v>3.45</v>
      </c>
      <c r="F611" s="46">
        <v>179.53</v>
      </c>
      <c r="G611" s="46">
        <v>619.38</v>
      </c>
      <c r="H611" s="36" t="s">
        <v>5109</v>
      </c>
    </row>
    <row r="612" customHeight="1" spans="1:8">
      <c r="A612" s="36">
        <v>608</v>
      </c>
      <c r="B612" s="176" t="s">
        <v>5134</v>
      </c>
      <c r="C612" s="177" t="s">
        <v>1898</v>
      </c>
      <c r="D612" s="46">
        <v>2.53</v>
      </c>
      <c r="E612" s="48">
        <v>2.53</v>
      </c>
      <c r="F612" s="46">
        <v>179.53</v>
      </c>
      <c r="G612" s="46">
        <v>454.21</v>
      </c>
      <c r="H612" s="36" t="s">
        <v>5109</v>
      </c>
    </row>
    <row r="613" customHeight="1" spans="1:8">
      <c r="A613" s="36">
        <v>609</v>
      </c>
      <c r="B613" s="176" t="s">
        <v>5135</v>
      </c>
      <c r="C613" s="177" t="s">
        <v>1914</v>
      </c>
      <c r="D613" s="46">
        <v>5.85</v>
      </c>
      <c r="E613" s="48">
        <v>5.85</v>
      </c>
      <c r="F613" s="46">
        <v>179.53</v>
      </c>
      <c r="G613" s="46">
        <v>1050.25</v>
      </c>
      <c r="H613" s="36" t="s">
        <v>5109</v>
      </c>
    </row>
    <row r="614" customHeight="1" spans="1:8">
      <c r="A614" s="36">
        <v>610</v>
      </c>
      <c r="B614" s="176" t="s">
        <v>2126</v>
      </c>
      <c r="C614" s="177" t="s">
        <v>1914</v>
      </c>
      <c r="D614" s="46">
        <v>2.09</v>
      </c>
      <c r="E614" s="48">
        <v>2.09</v>
      </c>
      <c r="F614" s="46">
        <v>179.53</v>
      </c>
      <c r="G614" s="46">
        <v>375.22</v>
      </c>
      <c r="H614" s="36" t="s">
        <v>5109</v>
      </c>
    </row>
    <row r="615" customHeight="1" spans="1:8">
      <c r="A615" s="36">
        <v>611</v>
      </c>
      <c r="B615" s="176" t="s">
        <v>5136</v>
      </c>
      <c r="C615" s="177" t="s">
        <v>1968</v>
      </c>
      <c r="D615" s="46">
        <v>2.76</v>
      </c>
      <c r="E615" s="48">
        <v>2.76</v>
      </c>
      <c r="F615" s="46">
        <v>179.53</v>
      </c>
      <c r="G615" s="46">
        <v>495.5</v>
      </c>
      <c r="H615" s="36" t="s">
        <v>5109</v>
      </c>
    </row>
    <row r="616" customHeight="1" spans="1:8">
      <c r="A616" s="36">
        <v>612</v>
      </c>
      <c r="B616" s="176" t="s">
        <v>3286</v>
      </c>
      <c r="C616" s="177" t="s">
        <v>1954</v>
      </c>
      <c r="D616" s="46">
        <v>4.26</v>
      </c>
      <c r="E616" s="48">
        <v>4.26</v>
      </c>
      <c r="F616" s="46">
        <v>179.53</v>
      </c>
      <c r="G616" s="46">
        <v>764.8</v>
      </c>
      <c r="H616" s="36" t="s">
        <v>5109</v>
      </c>
    </row>
    <row r="617" customHeight="1" spans="1:8">
      <c r="A617" s="36">
        <v>613</v>
      </c>
      <c r="B617" s="176" t="s">
        <v>5137</v>
      </c>
      <c r="C617" s="177" t="s">
        <v>5138</v>
      </c>
      <c r="D617" s="46">
        <v>1.37</v>
      </c>
      <c r="E617" s="48">
        <v>1.37</v>
      </c>
      <c r="F617" s="46">
        <v>179.53</v>
      </c>
      <c r="G617" s="46">
        <v>245.96</v>
      </c>
      <c r="H617" s="36" t="s">
        <v>5109</v>
      </c>
    </row>
    <row r="618" customHeight="1" spans="1:8">
      <c r="A618" s="36">
        <v>614</v>
      </c>
      <c r="B618" s="176" t="s">
        <v>5139</v>
      </c>
      <c r="C618" s="177" t="s">
        <v>2042</v>
      </c>
      <c r="D618" s="46">
        <v>3.83</v>
      </c>
      <c r="E618" s="48">
        <v>3.83</v>
      </c>
      <c r="F618" s="46">
        <v>179.53</v>
      </c>
      <c r="G618" s="46">
        <v>687.6</v>
      </c>
      <c r="H618" s="36" t="s">
        <v>5109</v>
      </c>
    </row>
    <row r="619" customHeight="1" spans="1:8">
      <c r="A619" s="36">
        <v>615</v>
      </c>
      <c r="B619" s="176" t="s">
        <v>5140</v>
      </c>
      <c r="C619" s="177" t="s">
        <v>1890</v>
      </c>
      <c r="D619" s="46">
        <v>7.15</v>
      </c>
      <c r="E619" s="48">
        <v>7.15</v>
      </c>
      <c r="F619" s="46">
        <v>179.53</v>
      </c>
      <c r="G619" s="46">
        <v>1283.64</v>
      </c>
      <c r="H619" s="36" t="s">
        <v>5109</v>
      </c>
    </row>
    <row r="620" customHeight="1" spans="1:8">
      <c r="A620" s="36">
        <v>616</v>
      </c>
      <c r="B620" s="176" t="s">
        <v>5141</v>
      </c>
      <c r="C620" s="177" t="s">
        <v>1872</v>
      </c>
      <c r="D620" s="46">
        <v>1.58</v>
      </c>
      <c r="E620" s="48">
        <v>1.58</v>
      </c>
      <c r="F620" s="46">
        <v>179.53</v>
      </c>
      <c r="G620" s="46">
        <v>283.66</v>
      </c>
      <c r="H620" s="36" t="s">
        <v>5109</v>
      </c>
    </row>
    <row r="621" customHeight="1" spans="1:8">
      <c r="A621" s="36">
        <v>617</v>
      </c>
      <c r="B621" s="176" t="s">
        <v>5142</v>
      </c>
      <c r="C621" s="177" t="s">
        <v>1864</v>
      </c>
      <c r="D621" s="46">
        <v>5.02</v>
      </c>
      <c r="E621" s="48">
        <v>5.02</v>
      </c>
      <c r="F621" s="46">
        <v>179.53</v>
      </c>
      <c r="G621" s="46">
        <v>901.24</v>
      </c>
      <c r="H621" s="36" t="s">
        <v>5109</v>
      </c>
    </row>
    <row r="622" customHeight="1" spans="1:8">
      <c r="A622" s="36">
        <v>618</v>
      </c>
      <c r="B622" s="176" t="s">
        <v>4477</v>
      </c>
      <c r="C622" s="177" t="s">
        <v>1872</v>
      </c>
      <c r="D622" s="46">
        <v>4.21</v>
      </c>
      <c r="E622" s="48">
        <v>4.21</v>
      </c>
      <c r="F622" s="46">
        <v>179.53</v>
      </c>
      <c r="G622" s="46">
        <v>755.82</v>
      </c>
      <c r="H622" s="36" t="s">
        <v>5109</v>
      </c>
    </row>
    <row r="623" customHeight="1" spans="1:8">
      <c r="A623" s="36">
        <v>619</v>
      </c>
      <c r="B623" s="176" t="s">
        <v>5143</v>
      </c>
      <c r="C623" s="177" t="s">
        <v>1883</v>
      </c>
      <c r="D623" s="46">
        <v>3.88</v>
      </c>
      <c r="E623" s="48">
        <v>3.88</v>
      </c>
      <c r="F623" s="46">
        <v>179.53</v>
      </c>
      <c r="G623" s="46">
        <v>696.58</v>
      </c>
      <c r="H623" s="36" t="s">
        <v>5109</v>
      </c>
    </row>
    <row r="624" customHeight="1" spans="1:8">
      <c r="A624" s="36">
        <v>620</v>
      </c>
      <c r="B624" s="176" t="s">
        <v>5144</v>
      </c>
      <c r="C624" s="177" t="s">
        <v>1914</v>
      </c>
      <c r="D624" s="46">
        <v>5.59</v>
      </c>
      <c r="E624" s="48">
        <v>5.59</v>
      </c>
      <c r="F624" s="46">
        <v>179.53</v>
      </c>
      <c r="G624" s="46">
        <v>1003.57</v>
      </c>
      <c r="H624" s="36" t="s">
        <v>5109</v>
      </c>
    </row>
    <row r="625" customHeight="1" spans="1:8">
      <c r="A625" s="36">
        <v>621</v>
      </c>
      <c r="B625" s="94" t="s">
        <v>5084</v>
      </c>
      <c r="C625" s="22" t="s">
        <v>1933</v>
      </c>
      <c r="D625" s="46">
        <v>3.82</v>
      </c>
      <c r="E625" s="48">
        <v>3.82</v>
      </c>
      <c r="F625" s="46">
        <v>179.53</v>
      </c>
      <c r="G625" s="46">
        <v>685.8</v>
      </c>
      <c r="H625" s="36" t="s">
        <v>5109</v>
      </c>
    </row>
    <row r="626" customHeight="1" spans="1:8">
      <c r="A626" s="36">
        <v>622</v>
      </c>
      <c r="B626" s="94" t="s">
        <v>5145</v>
      </c>
      <c r="C626" s="22" t="s">
        <v>3514</v>
      </c>
      <c r="D626" s="46">
        <v>1.28</v>
      </c>
      <c r="E626" s="48">
        <v>1.28</v>
      </c>
      <c r="F626" s="46">
        <v>179.53</v>
      </c>
      <c r="G626" s="46">
        <v>229.8</v>
      </c>
      <c r="H626" s="36" t="s">
        <v>5109</v>
      </c>
    </row>
    <row r="627" customHeight="1" spans="1:8">
      <c r="A627" s="36">
        <v>623</v>
      </c>
      <c r="B627" s="62" t="s">
        <v>5146</v>
      </c>
      <c r="C627" s="63" t="s">
        <v>1949</v>
      </c>
      <c r="D627" s="46">
        <v>2.85</v>
      </c>
      <c r="E627" s="48">
        <v>2.85</v>
      </c>
      <c r="F627" s="46">
        <v>179.53</v>
      </c>
      <c r="G627" s="46">
        <v>511.66</v>
      </c>
      <c r="H627" s="36" t="s">
        <v>5147</v>
      </c>
    </row>
    <row r="628" customHeight="1" spans="1:8">
      <c r="A628" s="36">
        <v>624</v>
      </c>
      <c r="B628" s="62" t="s">
        <v>5148</v>
      </c>
      <c r="C628" s="63" t="s">
        <v>1956</v>
      </c>
      <c r="D628" s="46">
        <v>5.39</v>
      </c>
      <c r="E628" s="48">
        <v>5.39</v>
      </c>
      <c r="F628" s="46">
        <v>179.53</v>
      </c>
      <c r="G628" s="46">
        <v>967.67</v>
      </c>
      <c r="H628" s="36" t="s">
        <v>5147</v>
      </c>
    </row>
    <row r="629" customHeight="1" spans="1:8">
      <c r="A629" s="36">
        <v>625</v>
      </c>
      <c r="B629" s="62" t="s">
        <v>5149</v>
      </c>
      <c r="C629" s="63" t="s">
        <v>1919</v>
      </c>
      <c r="D629" s="46">
        <v>1.73</v>
      </c>
      <c r="E629" s="48">
        <v>1.73</v>
      </c>
      <c r="F629" s="46">
        <v>179.53</v>
      </c>
      <c r="G629" s="46">
        <v>310.59</v>
      </c>
      <c r="H629" s="36" t="s">
        <v>5147</v>
      </c>
    </row>
    <row r="630" customHeight="1" spans="1:8">
      <c r="A630" s="36">
        <v>626</v>
      </c>
      <c r="B630" s="62" t="s">
        <v>3748</v>
      </c>
      <c r="C630" s="63" t="s">
        <v>1898</v>
      </c>
      <c r="D630" s="46">
        <v>1.1</v>
      </c>
      <c r="E630" s="48">
        <v>1.1</v>
      </c>
      <c r="F630" s="46">
        <v>179.53</v>
      </c>
      <c r="G630" s="46">
        <v>197.48</v>
      </c>
      <c r="H630" s="36" t="s">
        <v>5147</v>
      </c>
    </row>
    <row r="631" customHeight="1" spans="1:8">
      <c r="A631" s="36">
        <v>627</v>
      </c>
      <c r="B631" s="62" t="s">
        <v>5150</v>
      </c>
      <c r="C631" s="63" t="s">
        <v>1914</v>
      </c>
      <c r="D631" s="46">
        <v>0.67</v>
      </c>
      <c r="E631" s="48">
        <v>0.67</v>
      </c>
      <c r="F631" s="46">
        <v>179.53</v>
      </c>
      <c r="G631" s="46">
        <v>120.29</v>
      </c>
      <c r="H631" s="36" t="s">
        <v>5147</v>
      </c>
    </row>
    <row r="632" customHeight="1" spans="1:8">
      <c r="A632" s="36">
        <v>628</v>
      </c>
      <c r="B632" s="62" t="s">
        <v>4883</v>
      </c>
      <c r="C632" s="63" t="s">
        <v>1883</v>
      </c>
      <c r="D632" s="46">
        <v>6.12</v>
      </c>
      <c r="E632" s="48">
        <v>6.12</v>
      </c>
      <c r="F632" s="46">
        <v>179.53</v>
      </c>
      <c r="G632" s="46">
        <v>1098.72</v>
      </c>
      <c r="H632" s="36" t="s">
        <v>5147</v>
      </c>
    </row>
    <row r="633" customHeight="1" spans="1:8">
      <c r="A633" s="36">
        <v>629</v>
      </c>
      <c r="B633" s="62" t="s">
        <v>5151</v>
      </c>
      <c r="C633" s="63" t="s">
        <v>1866</v>
      </c>
      <c r="D633" s="46">
        <v>2.87</v>
      </c>
      <c r="E633" s="48">
        <v>2.87</v>
      </c>
      <c r="F633" s="46">
        <v>179.53</v>
      </c>
      <c r="G633" s="46">
        <v>515.25</v>
      </c>
      <c r="H633" s="36" t="s">
        <v>5147</v>
      </c>
    </row>
    <row r="634" customHeight="1" spans="1:8">
      <c r="A634" s="36">
        <v>630</v>
      </c>
      <c r="B634" s="62" t="s">
        <v>5016</v>
      </c>
      <c r="C634" s="63" t="s">
        <v>1857</v>
      </c>
      <c r="D634" s="46">
        <v>5.19</v>
      </c>
      <c r="E634" s="48">
        <v>5.19</v>
      </c>
      <c r="F634" s="46">
        <v>179.53</v>
      </c>
      <c r="G634" s="46">
        <v>931.76</v>
      </c>
      <c r="H634" s="36" t="s">
        <v>5147</v>
      </c>
    </row>
    <row r="635" customHeight="1" spans="1:8">
      <c r="A635" s="36">
        <v>631</v>
      </c>
      <c r="B635" s="62" t="s">
        <v>2990</v>
      </c>
      <c r="C635" s="63" t="s">
        <v>1986</v>
      </c>
      <c r="D635" s="46">
        <v>1.17</v>
      </c>
      <c r="E635" s="48">
        <v>1.17</v>
      </c>
      <c r="F635" s="46">
        <v>179.53</v>
      </c>
      <c r="G635" s="46">
        <v>210.05</v>
      </c>
      <c r="H635" s="36" t="s">
        <v>5147</v>
      </c>
    </row>
    <row r="636" customHeight="1" spans="1:8">
      <c r="A636" s="36">
        <v>632</v>
      </c>
      <c r="B636" s="62" t="s">
        <v>5152</v>
      </c>
      <c r="C636" s="63" t="s">
        <v>1968</v>
      </c>
      <c r="D636" s="46">
        <v>2.22</v>
      </c>
      <c r="E636" s="48">
        <v>2.22</v>
      </c>
      <c r="F636" s="46">
        <v>179.53</v>
      </c>
      <c r="G636" s="46">
        <v>398.56</v>
      </c>
      <c r="H636" s="36" t="s">
        <v>5147</v>
      </c>
    </row>
    <row r="637" customHeight="1" spans="1:8">
      <c r="A637" s="36">
        <v>633</v>
      </c>
      <c r="B637" s="62" t="s">
        <v>5153</v>
      </c>
      <c r="C637" s="63" t="s">
        <v>1997</v>
      </c>
      <c r="D637" s="46">
        <v>2.05</v>
      </c>
      <c r="E637" s="48">
        <v>2.05</v>
      </c>
      <c r="F637" s="46">
        <v>179.53</v>
      </c>
      <c r="G637" s="46">
        <v>368.04</v>
      </c>
      <c r="H637" s="36" t="s">
        <v>5147</v>
      </c>
    </row>
    <row r="638" customHeight="1" spans="1:8">
      <c r="A638" s="36">
        <v>634</v>
      </c>
      <c r="B638" s="62" t="s">
        <v>5154</v>
      </c>
      <c r="C638" s="63" t="s">
        <v>1903</v>
      </c>
      <c r="D638" s="46">
        <v>4.06</v>
      </c>
      <c r="E638" s="48">
        <v>4.06</v>
      </c>
      <c r="F638" s="46">
        <v>179.53</v>
      </c>
      <c r="G638" s="46">
        <v>728.89</v>
      </c>
      <c r="H638" s="36" t="s">
        <v>5147</v>
      </c>
    </row>
    <row r="639" customHeight="1" spans="1:8">
      <c r="A639" s="36">
        <v>635</v>
      </c>
      <c r="B639" s="62" t="s">
        <v>5155</v>
      </c>
      <c r="C639" s="63" t="s">
        <v>1929</v>
      </c>
      <c r="D639" s="46">
        <v>3.58</v>
      </c>
      <c r="E639" s="48">
        <v>3.58</v>
      </c>
      <c r="F639" s="46">
        <v>179.53</v>
      </c>
      <c r="G639" s="46">
        <v>642.72</v>
      </c>
      <c r="H639" s="36" t="s">
        <v>5147</v>
      </c>
    </row>
    <row r="640" customHeight="1" spans="1:8">
      <c r="A640" s="36">
        <v>636</v>
      </c>
      <c r="B640" s="62" t="s">
        <v>5156</v>
      </c>
      <c r="C640" s="63" t="s">
        <v>2003</v>
      </c>
      <c r="D640" s="46">
        <v>6.62</v>
      </c>
      <c r="E640" s="48">
        <v>6.62</v>
      </c>
      <c r="F640" s="46">
        <v>179.53</v>
      </c>
      <c r="G640" s="46">
        <v>1188.49</v>
      </c>
      <c r="H640" s="36" t="s">
        <v>5147</v>
      </c>
    </row>
    <row r="641" customHeight="1" spans="1:8">
      <c r="A641" s="36">
        <v>637</v>
      </c>
      <c r="B641" s="62" t="s">
        <v>5157</v>
      </c>
      <c r="C641" s="63" t="s">
        <v>1995</v>
      </c>
      <c r="D641" s="46">
        <v>5.71</v>
      </c>
      <c r="E641" s="48">
        <v>5.71</v>
      </c>
      <c r="F641" s="46">
        <v>179.53</v>
      </c>
      <c r="G641" s="46">
        <v>1025.12</v>
      </c>
      <c r="H641" s="36" t="s">
        <v>5147</v>
      </c>
    </row>
    <row r="642" customHeight="1" spans="1:8">
      <c r="A642" s="36">
        <v>638</v>
      </c>
      <c r="B642" s="62" t="s">
        <v>5158</v>
      </c>
      <c r="C642" s="63" t="s">
        <v>1903</v>
      </c>
      <c r="D642" s="46">
        <v>4.92</v>
      </c>
      <c r="E642" s="48">
        <v>4.92</v>
      </c>
      <c r="F642" s="46">
        <v>179.53</v>
      </c>
      <c r="G642" s="46">
        <v>883.29</v>
      </c>
      <c r="H642" s="36" t="s">
        <v>5147</v>
      </c>
    </row>
    <row r="643" customHeight="1" spans="1:8">
      <c r="A643" s="36">
        <v>639</v>
      </c>
      <c r="B643" s="62" t="s">
        <v>4267</v>
      </c>
      <c r="C643" s="63" t="s">
        <v>2003</v>
      </c>
      <c r="D643" s="46">
        <v>3.92</v>
      </c>
      <c r="E643" s="48">
        <v>3.92</v>
      </c>
      <c r="F643" s="46">
        <v>179.53</v>
      </c>
      <c r="G643" s="46">
        <v>703.76</v>
      </c>
      <c r="H643" s="36" t="s">
        <v>5147</v>
      </c>
    </row>
    <row r="644" customHeight="1" spans="1:8">
      <c r="A644" s="36">
        <v>640</v>
      </c>
      <c r="B644" s="62" t="s">
        <v>5159</v>
      </c>
      <c r="C644" s="63" t="s">
        <v>1929</v>
      </c>
      <c r="D644" s="46">
        <v>5.56</v>
      </c>
      <c r="E644" s="48">
        <v>5.56</v>
      </c>
      <c r="F644" s="46">
        <v>179.53</v>
      </c>
      <c r="G644" s="46">
        <v>998.19</v>
      </c>
      <c r="H644" s="36" t="s">
        <v>5147</v>
      </c>
    </row>
    <row r="645" customHeight="1" spans="1:8">
      <c r="A645" s="36">
        <v>641</v>
      </c>
      <c r="B645" s="62" t="s">
        <v>5160</v>
      </c>
      <c r="C645" s="63" t="s">
        <v>1888</v>
      </c>
      <c r="D645" s="46">
        <v>1.56</v>
      </c>
      <c r="E645" s="48">
        <v>1.56</v>
      </c>
      <c r="F645" s="46">
        <v>179.53</v>
      </c>
      <c r="G645" s="46">
        <v>280.07</v>
      </c>
      <c r="H645" s="36" t="s">
        <v>5147</v>
      </c>
    </row>
    <row r="646" customHeight="1" spans="1:8">
      <c r="A646" s="36">
        <v>642</v>
      </c>
      <c r="B646" s="62" t="s">
        <v>5161</v>
      </c>
      <c r="C646" s="63" t="s">
        <v>1929</v>
      </c>
      <c r="D646" s="46">
        <v>4.39</v>
      </c>
      <c r="E646" s="48">
        <v>4.39</v>
      </c>
      <c r="F646" s="46">
        <v>179.53</v>
      </c>
      <c r="G646" s="46">
        <v>788.14</v>
      </c>
      <c r="H646" s="36" t="s">
        <v>5147</v>
      </c>
    </row>
    <row r="647" customHeight="1" spans="1:8">
      <c r="A647" s="36">
        <v>643</v>
      </c>
      <c r="B647" s="62" t="s">
        <v>5162</v>
      </c>
      <c r="C647" s="63" t="s">
        <v>2087</v>
      </c>
      <c r="D647" s="46">
        <v>0.6</v>
      </c>
      <c r="E647" s="48">
        <v>0.6</v>
      </c>
      <c r="F647" s="46">
        <v>179.53</v>
      </c>
      <c r="G647" s="46">
        <v>107.72</v>
      </c>
      <c r="H647" s="36" t="s">
        <v>5147</v>
      </c>
    </row>
    <row r="648" customHeight="1" spans="1:8">
      <c r="A648" s="36">
        <v>644</v>
      </c>
      <c r="B648" s="62" t="s">
        <v>5163</v>
      </c>
      <c r="C648" s="63" t="s">
        <v>1945</v>
      </c>
      <c r="D648" s="46">
        <v>1.85</v>
      </c>
      <c r="E648" s="48">
        <v>1.85</v>
      </c>
      <c r="F648" s="46">
        <v>179.53</v>
      </c>
      <c r="G648" s="46">
        <v>332.13</v>
      </c>
      <c r="H648" s="36" t="s">
        <v>5147</v>
      </c>
    </row>
    <row r="649" customHeight="1" spans="1:8">
      <c r="A649" s="36">
        <v>645</v>
      </c>
      <c r="B649" s="62" t="s">
        <v>5164</v>
      </c>
      <c r="C649" s="63" t="s">
        <v>1922</v>
      </c>
      <c r="D649" s="46">
        <v>7.16</v>
      </c>
      <c r="E649" s="48">
        <v>7.16</v>
      </c>
      <c r="F649" s="46">
        <v>179.53</v>
      </c>
      <c r="G649" s="46">
        <v>1285.43</v>
      </c>
      <c r="H649" s="36" t="s">
        <v>5147</v>
      </c>
    </row>
    <row r="650" customHeight="1" spans="1:8">
      <c r="A650" s="36">
        <v>646</v>
      </c>
      <c r="B650" s="62" t="s">
        <v>5165</v>
      </c>
      <c r="C650" s="63" t="s">
        <v>1929</v>
      </c>
      <c r="D650" s="46">
        <v>3.26</v>
      </c>
      <c r="E650" s="48">
        <v>3.26</v>
      </c>
      <c r="F650" s="46">
        <v>179.53</v>
      </c>
      <c r="G650" s="46">
        <v>585.27</v>
      </c>
      <c r="H650" s="36" t="s">
        <v>5147</v>
      </c>
    </row>
    <row r="651" customHeight="1" spans="1:8">
      <c r="A651" s="36">
        <v>647</v>
      </c>
      <c r="B651" s="62" t="s">
        <v>5166</v>
      </c>
      <c r="C651" s="155" t="s">
        <v>2258</v>
      </c>
      <c r="D651" s="46">
        <v>4.71</v>
      </c>
      <c r="E651" s="48">
        <v>4.71</v>
      </c>
      <c r="F651" s="46">
        <v>179.53</v>
      </c>
      <c r="G651" s="46">
        <v>845.59</v>
      </c>
      <c r="H651" s="36" t="s">
        <v>5147</v>
      </c>
    </row>
    <row r="652" customHeight="1" spans="1:8">
      <c r="A652" s="36">
        <v>648</v>
      </c>
      <c r="B652" s="62" t="s">
        <v>5167</v>
      </c>
      <c r="C652" s="63" t="s">
        <v>2115</v>
      </c>
      <c r="D652" s="46">
        <v>5.72</v>
      </c>
      <c r="E652" s="48">
        <v>5.72</v>
      </c>
      <c r="F652" s="46">
        <v>179.53</v>
      </c>
      <c r="G652" s="46">
        <v>1026.91</v>
      </c>
      <c r="H652" s="36" t="s">
        <v>5147</v>
      </c>
    </row>
    <row r="653" customHeight="1" spans="1:8">
      <c r="A653" s="36">
        <v>649</v>
      </c>
      <c r="B653" s="62" t="s">
        <v>5168</v>
      </c>
      <c r="C653" s="63" t="s">
        <v>1883</v>
      </c>
      <c r="D653" s="46">
        <v>2.41</v>
      </c>
      <c r="E653" s="48">
        <v>2.41</v>
      </c>
      <c r="F653" s="46">
        <v>179.53</v>
      </c>
      <c r="G653" s="46">
        <v>432.67</v>
      </c>
      <c r="H653" s="36" t="s">
        <v>5147</v>
      </c>
    </row>
    <row r="654" customHeight="1" spans="1:8">
      <c r="A654" s="36">
        <v>650</v>
      </c>
      <c r="B654" s="62" t="s">
        <v>5169</v>
      </c>
      <c r="C654" s="63" t="s">
        <v>1866</v>
      </c>
      <c r="D654" s="46">
        <v>7.44</v>
      </c>
      <c r="E654" s="48">
        <v>7.44</v>
      </c>
      <c r="F654" s="46">
        <v>179.53</v>
      </c>
      <c r="G654" s="46">
        <v>1335.7</v>
      </c>
      <c r="H654" s="36" t="s">
        <v>5147</v>
      </c>
    </row>
    <row r="655" customHeight="1" spans="1:8">
      <c r="A655" s="36">
        <v>651</v>
      </c>
      <c r="B655" s="62" t="s">
        <v>5072</v>
      </c>
      <c r="C655" s="63" t="s">
        <v>2115</v>
      </c>
      <c r="D655" s="46">
        <v>1.41</v>
      </c>
      <c r="E655" s="48">
        <v>1.41</v>
      </c>
      <c r="F655" s="46">
        <v>179.53</v>
      </c>
      <c r="G655" s="46">
        <v>253.14</v>
      </c>
      <c r="H655" s="36" t="s">
        <v>5147</v>
      </c>
    </row>
    <row r="656" customHeight="1" spans="1:8">
      <c r="A656" s="36">
        <v>652</v>
      </c>
      <c r="B656" s="62" t="s">
        <v>5170</v>
      </c>
      <c r="C656" s="63" t="s">
        <v>1903</v>
      </c>
      <c r="D656" s="46">
        <v>1.07</v>
      </c>
      <c r="E656" s="48">
        <v>1.07</v>
      </c>
      <c r="F656" s="46">
        <v>179.53</v>
      </c>
      <c r="G656" s="46">
        <v>192.1</v>
      </c>
      <c r="H656" s="36" t="s">
        <v>5147</v>
      </c>
    </row>
    <row r="657" customHeight="1" spans="1:8">
      <c r="A657" s="36">
        <v>653</v>
      </c>
      <c r="B657" s="62" t="s">
        <v>5171</v>
      </c>
      <c r="C657" s="63" t="s">
        <v>1864</v>
      </c>
      <c r="D657" s="46">
        <v>4.82</v>
      </c>
      <c r="E657" s="48">
        <v>4.82</v>
      </c>
      <c r="F657" s="46">
        <v>179.53</v>
      </c>
      <c r="G657" s="46">
        <v>865.33</v>
      </c>
      <c r="H657" s="36" t="s">
        <v>5147</v>
      </c>
    </row>
    <row r="658" customHeight="1" spans="1:8">
      <c r="A658" s="36">
        <v>654</v>
      </c>
      <c r="B658" s="62" t="s">
        <v>5172</v>
      </c>
      <c r="C658" s="63" t="s">
        <v>1945</v>
      </c>
      <c r="D658" s="46">
        <v>4.96</v>
      </c>
      <c r="E658" s="48">
        <v>4.96</v>
      </c>
      <c r="F658" s="46">
        <v>179.53</v>
      </c>
      <c r="G658" s="46">
        <v>890.47</v>
      </c>
      <c r="H658" s="36" t="s">
        <v>5147</v>
      </c>
    </row>
    <row r="659" customHeight="1" spans="1:8">
      <c r="A659" s="36">
        <v>655</v>
      </c>
      <c r="B659" s="62" t="s">
        <v>5173</v>
      </c>
      <c r="C659" s="63" t="s">
        <v>2258</v>
      </c>
      <c r="D659" s="46">
        <v>6.02</v>
      </c>
      <c r="E659" s="48">
        <v>6.02</v>
      </c>
      <c r="F659" s="46">
        <v>179.53</v>
      </c>
      <c r="G659" s="46">
        <v>1080.77</v>
      </c>
      <c r="H659" s="36" t="s">
        <v>5147</v>
      </c>
    </row>
    <row r="660" customHeight="1" spans="1:8">
      <c r="A660" s="36">
        <v>656</v>
      </c>
      <c r="B660" s="62" t="s">
        <v>3844</v>
      </c>
      <c r="C660" s="63" t="s">
        <v>1933</v>
      </c>
      <c r="D660" s="46">
        <v>2.43</v>
      </c>
      <c r="E660" s="48">
        <v>2.43</v>
      </c>
      <c r="F660" s="46">
        <v>179.53</v>
      </c>
      <c r="G660" s="46">
        <v>436.26</v>
      </c>
      <c r="H660" s="36" t="s">
        <v>5147</v>
      </c>
    </row>
    <row r="661" customHeight="1" spans="1:8">
      <c r="A661" s="36">
        <v>657</v>
      </c>
      <c r="B661" s="62" t="s">
        <v>5174</v>
      </c>
      <c r="C661" s="63" t="s">
        <v>1929</v>
      </c>
      <c r="D661" s="46">
        <v>4.2</v>
      </c>
      <c r="E661" s="48">
        <v>4.2</v>
      </c>
      <c r="F661" s="46">
        <v>179.53</v>
      </c>
      <c r="G661" s="46">
        <v>754.03</v>
      </c>
      <c r="H661" s="36" t="s">
        <v>5147</v>
      </c>
    </row>
    <row r="662" customHeight="1" spans="1:8">
      <c r="A662" s="36">
        <v>658</v>
      </c>
      <c r="B662" s="62" t="s">
        <v>3991</v>
      </c>
      <c r="C662" s="63" t="s">
        <v>1894</v>
      </c>
      <c r="D662" s="46">
        <v>5.65</v>
      </c>
      <c r="E662" s="48">
        <v>5.65</v>
      </c>
      <c r="F662" s="46">
        <v>179.53</v>
      </c>
      <c r="G662" s="46">
        <v>1014.34</v>
      </c>
      <c r="H662" s="36" t="s">
        <v>5147</v>
      </c>
    </row>
    <row r="663" customHeight="1" spans="1:8">
      <c r="A663" s="36">
        <v>659</v>
      </c>
      <c r="B663" s="62" t="s">
        <v>4750</v>
      </c>
      <c r="C663" s="63" t="s">
        <v>1903</v>
      </c>
      <c r="D663" s="46">
        <v>7.55</v>
      </c>
      <c r="E663" s="48">
        <v>7.55</v>
      </c>
      <c r="F663" s="46">
        <v>179.53</v>
      </c>
      <c r="G663" s="46">
        <v>1355.45</v>
      </c>
      <c r="H663" s="36" t="s">
        <v>5147</v>
      </c>
    </row>
    <row r="664" customHeight="1" spans="1:8">
      <c r="A664" s="36">
        <v>660</v>
      </c>
      <c r="B664" s="62" t="s">
        <v>4318</v>
      </c>
      <c r="C664" s="63" t="s">
        <v>1903</v>
      </c>
      <c r="D664" s="46">
        <v>5.19</v>
      </c>
      <c r="E664" s="48">
        <v>5.19</v>
      </c>
      <c r="F664" s="46">
        <v>179.53</v>
      </c>
      <c r="G664" s="46">
        <v>931.76</v>
      </c>
      <c r="H664" s="36" t="s">
        <v>5147</v>
      </c>
    </row>
    <row r="665" customHeight="1" spans="1:8">
      <c r="A665" s="36">
        <v>661</v>
      </c>
      <c r="B665" s="62" t="s">
        <v>5175</v>
      </c>
      <c r="C665" s="63" t="s">
        <v>1866</v>
      </c>
      <c r="D665" s="46">
        <v>5.49</v>
      </c>
      <c r="E665" s="48">
        <v>5.49</v>
      </c>
      <c r="F665" s="46">
        <v>179.53</v>
      </c>
      <c r="G665" s="46">
        <v>985.62</v>
      </c>
      <c r="H665" s="36" t="s">
        <v>5147</v>
      </c>
    </row>
    <row r="666" customHeight="1" spans="1:8">
      <c r="A666" s="36">
        <v>662</v>
      </c>
      <c r="B666" s="62" t="s">
        <v>5176</v>
      </c>
      <c r="C666" s="63" t="s">
        <v>1935</v>
      </c>
      <c r="D666" s="46">
        <v>3.42</v>
      </c>
      <c r="E666" s="48">
        <v>3.42</v>
      </c>
      <c r="F666" s="46">
        <v>179.53</v>
      </c>
      <c r="G666" s="46">
        <v>613.99</v>
      </c>
      <c r="H666" s="36" t="s">
        <v>5147</v>
      </c>
    </row>
    <row r="667" customHeight="1" spans="1:8">
      <c r="A667" s="36">
        <v>663</v>
      </c>
      <c r="B667" s="62" t="s">
        <v>5177</v>
      </c>
      <c r="C667" s="63" t="s">
        <v>2065</v>
      </c>
      <c r="D667" s="46">
        <v>2.06</v>
      </c>
      <c r="E667" s="48">
        <v>2.06</v>
      </c>
      <c r="F667" s="46">
        <v>179.53</v>
      </c>
      <c r="G667" s="46">
        <v>369.83</v>
      </c>
      <c r="H667" s="36" t="s">
        <v>5147</v>
      </c>
    </row>
    <row r="668" customHeight="1" spans="1:8">
      <c r="A668" s="36">
        <v>664</v>
      </c>
      <c r="B668" s="62" t="s">
        <v>5178</v>
      </c>
      <c r="C668" s="63" t="s">
        <v>1883</v>
      </c>
      <c r="D668" s="174">
        <v>4.22</v>
      </c>
      <c r="E668" s="175">
        <v>4.22</v>
      </c>
      <c r="F668" s="46">
        <v>179.53</v>
      </c>
      <c r="G668" s="46">
        <v>757.62</v>
      </c>
      <c r="H668" s="36" t="s">
        <v>5147</v>
      </c>
    </row>
    <row r="669" customHeight="1" spans="1:8">
      <c r="A669" s="36">
        <v>665</v>
      </c>
      <c r="B669" s="62" t="s">
        <v>5179</v>
      </c>
      <c r="C669" s="63" t="s">
        <v>1914</v>
      </c>
      <c r="D669" s="174">
        <v>5.32</v>
      </c>
      <c r="E669" s="175">
        <v>5.32</v>
      </c>
      <c r="F669" s="46">
        <v>179.53</v>
      </c>
      <c r="G669" s="46">
        <v>955.1</v>
      </c>
      <c r="H669" s="36" t="s">
        <v>5147</v>
      </c>
    </row>
    <row r="670" customHeight="1" spans="1:8">
      <c r="A670" s="36">
        <v>666</v>
      </c>
      <c r="B670" s="62" t="s">
        <v>5180</v>
      </c>
      <c r="C670" s="63" t="s">
        <v>1864</v>
      </c>
      <c r="D670" s="174">
        <v>1.88</v>
      </c>
      <c r="E670" s="175">
        <v>1.88</v>
      </c>
      <c r="F670" s="46">
        <v>179.53</v>
      </c>
      <c r="G670" s="46">
        <v>337.52</v>
      </c>
      <c r="H670" s="36" t="s">
        <v>5147</v>
      </c>
    </row>
    <row r="671" customHeight="1" spans="1:8">
      <c r="A671" s="36">
        <v>667</v>
      </c>
      <c r="B671" s="62" t="s">
        <v>5181</v>
      </c>
      <c r="C671" s="63" t="s">
        <v>2087</v>
      </c>
      <c r="D671" s="174">
        <v>4.13</v>
      </c>
      <c r="E671" s="175">
        <v>4.13</v>
      </c>
      <c r="F671" s="46">
        <v>179.53</v>
      </c>
      <c r="G671" s="46">
        <v>741.46</v>
      </c>
      <c r="H671" s="36" t="s">
        <v>5147</v>
      </c>
    </row>
    <row r="672" customHeight="1" spans="1:8">
      <c r="A672" s="36">
        <v>668</v>
      </c>
      <c r="B672" s="62" t="s">
        <v>5182</v>
      </c>
      <c r="C672" s="63" t="s">
        <v>1947</v>
      </c>
      <c r="D672" s="174">
        <v>2.21</v>
      </c>
      <c r="E672" s="175">
        <v>2.21</v>
      </c>
      <c r="F672" s="46">
        <v>179.53</v>
      </c>
      <c r="G672" s="46">
        <v>396.76</v>
      </c>
      <c r="H672" s="36" t="s">
        <v>5147</v>
      </c>
    </row>
    <row r="673" customHeight="1" spans="1:8">
      <c r="A673" s="36">
        <v>669</v>
      </c>
      <c r="B673" s="62" t="s">
        <v>5183</v>
      </c>
      <c r="C673" s="63" t="s">
        <v>1888</v>
      </c>
      <c r="D673" s="174">
        <v>7.36</v>
      </c>
      <c r="E673" s="175">
        <v>7.36</v>
      </c>
      <c r="F673" s="46">
        <v>179.53</v>
      </c>
      <c r="G673" s="46">
        <v>1321.34</v>
      </c>
      <c r="H673" s="36" t="s">
        <v>5147</v>
      </c>
    </row>
    <row r="674" customHeight="1" spans="1:8">
      <c r="A674" s="36">
        <v>670</v>
      </c>
      <c r="B674" s="62" t="s">
        <v>5184</v>
      </c>
      <c r="C674" s="63" t="s">
        <v>3514</v>
      </c>
      <c r="D674" s="174">
        <v>1.38</v>
      </c>
      <c r="E674" s="175">
        <v>1.38</v>
      </c>
      <c r="F674" s="46">
        <v>179.53</v>
      </c>
      <c r="G674" s="46">
        <v>247.75</v>
      </c>
      <c r="H674" s="36" t="s">
        <v>5147</v>
      </c>
    </row>
    <row r="675" s="76" customFormat="1" customHeight="1" spans="1:8">
      <c r="A675" s="36">
        <v>671</v>
      </c>
      <c r="B675" s="62" t="s">
        <v>4351</v>
      </c>
      <c r="C675" s="63" t="s">
        <v>1968</v>
      </c>
      <c r="D675" s="174">
        <v>5.04</v>
      </c>
      <c r="E675" s="175">
        <v>5.04</v>
      </c>
      <c r="F675" s="46">
        <v>179.53</v>
      </c>
      <c r="G675" s="46">
        <v>904.83</v>
      </c>
      <c r="H675" s="36" t="s">
        <v>5147</v>
      </c>
    </row>
    <row r="676" customHeight="1" spans="1:8">
      <c r="A676" s="36">
        <v>672</v>
      </c>
      <c r="B676" s="62" t="s">
        <v>5185</v>
      </c>
      <c r="C676" s="63" t="s">
        <v>1872</v>
      </c>
      <c r="D676" s="174">
        <v>5.15</v>
      </c>
      <c r="E676" s="175">
        <v>5.15</v>
      </c>
      <c r="F676" s="46">
        <v>179.53</v>
      </c>
      <c r="G676" s="46">
        <v>924.58</v>
      </c>
      <c r="H676" s="36" t="s">
        <v>5147</v>
      </c>
    </row>
    <row r="677" customHeight="1" spans="1:8">
      <c r="A677" s="36">
        <v>673</v>
      </c>
      <c r="B677" s="62" t="s">
        <v>5186</v>
      </c>
      <c r="C677" s="63" t="s">
        <v>2007</v>
      </c>
      <c r="D677" s="174">
        <v>3.07</v>
      </c>
      <c r="E677" s="175">
        <v>3.07</v>
      </c>
      <c r="F677" s="46">
        <v>179.53</v>
      </c>
      <c r="G677" s="46">
        <v>551.16</v>
      </c>
      <c r="H677" s="36" t="s">
        <v>5147</v>
      </c>
    </row>
    <row r="678" customHeight="1" spans="1:8">
      <c r="A678" s="36">
        <v>674</v>
      </c>
      <c r="B678" s="62" t="s">
        <v>2076</v>
      </c>
      <c r="C678" s="63" t="s">
        <v>1929</v>
      </c>
      <c r="D678" s="174">
        <v>2.08</v>
      </c>
      <c r="E678" s="175">
        <v>2.08</v>
      </c>
      <c r="F678" s="46">
        <v>179.53</v>
      </c>
      <c r="G678" s="46">
        <v>373.42</v>
      </c>
      <c r="H678" s="36" t="s">
        <v>5147</v>
      </c>
    </row>
    <row r="679" customHeight="1" spans="1:8">
      <c r="A679" s="36">
        <v>675</v>
      </c>
      <c r="B679" s="62" t="s">
        <v>5187</v>
      </c>
      <c r="C679" s="63" t="s">
        <v>1935</v>
      </c>
      <c r="D679" s="174">
        <v>0.62</v>
      </c>
      <c r="E679" s="175">
        <v>0.62</v>
      </c>
      <c r="F679" s="46">
        <v>179.53</v>
      </c>
      <c r="G679" s="46">
        <v>111.31</v>
      </c>
      <c r="H679" s="36" t="s">
        <v>5147</v>
      </c>
    </row>
    <row r="680" customHeight="1" spans="1:8">
      <c r="A680" s="36">
        <v>676</v>
      </c>
      <c r="B680" s="62" t="s">
        <v>5188</v>
      </c>
      <c r="C680" s="63" t="s">
        <v>1935</v>
      </c>
      <c r="D680" s="174">
        <v>4.47</v>
      </c>
      <c r="E680" s="175">
        <v>4.47</v>
      </c>
      <c r="F680" s="46">
        <v>179.53</v>
      </c>
      <c r="G680" s="46">
        <v>802.5</v>
      </c>
      <c r="H680" s="36" t="s">
        <v>5147</v>
      </c>
    </row>
    <row r="681" customHeight="1" spans="1:8">
      <c r="A681" s="36">
        <v>677</v>
      </c>
      <c r="B681" s="62" t="s">
        <v>5189</v>
      </c>
      <c r="C681" s="155" t="s">
        <v>1874</v>
      </c>
      <c r="D681" s="174">
        <v>1.84</v>
      </c>
      <c r="E681" s="175">
        <v>1.84</v>
      </c>
      <c r="F681" s="46">
        <v>179.53</v>
      </c>
      <c r="G681" s="46">
        <v>330.34</v>
      </c>
      <c r="H681" s="36" t="s">
        <v>5147</v>
      </c>
    </row>
    <row r="682" customHeight="1" spans="1:8">
      <c r="A682" s="36">
        <v>678</v>
      </c>
      <c r="B682" s="62" t="s">
        <v>3734</v>
      </c>
      <c r="C682" s="63" t="s">
        <v>1883</v>
      </c>
      <c r="D682" s="174">
        <v>4.91</v>
      </c>
      <c r="E682" s="175">
        <v>4.91</v>
      </c>
      <c r="F682" s="46">
        <v>179.53</v>
      </c>
      <c r="G682" s="46">
        <v>881.49</v>
      </c>
      <c r="H682" s="36" t="s">
        <v>5147</v>
      </c>
    </row>
    <row r="683" customHeight="1" spans="1:8">
      <c r="A683" s="36">
        <v>679</v>
      </c>
      <c r="B683" s="62" t="s">
        <v>5190</v>
      </c>
      <c r="C683" s="63" t="s">
        <v>1933</v>
      </c>
      <c r="D683" s="174">
        <v>3.02</v>
      </c>
      <c r="E683" s="175">
        <v>3.02</v>
      </c>
      <c r="F683" s="46">
        <v>179.53</v>
      </c>
      <c r="G683" s="46">
        <v>542.18</v>
      </c>
      <c r="H683" s="36" t="s">
        <v>5147</v>
      </c>
    </row>
    <row r="684" customHeight="1" spans="1:8">
      <c r="A684" s="36">
        <v>680</v>
      </c>
      <c r="B684" s="178" t="s">
        <v>4294</v>
      </c>
      <c r="C684" s="179" t="s">
        <v>2264</v>
      </c>
      <c r="D684" s="174">
        <v>7.99</v>
      </c>
      <c r="E684" s="175">
        <v>7.99</v>
      </c>
      <c r="F684" s="46">
        <v>179.53</v>
      </c>
      <c r="G684" s="46">
        <v>1434.44</v>
      </c>
      <c r="H684" s="36" t="s">
        <v>5147</v>
      </c>
    </row>
    <row r="685" customHeight="1" spans="1:8">
      <c r="A685" s="36">
        <v>681</v>
      </c>
      <c r="B685" s="178" t="s">
        <v>5191</v>
      </c>
      <c r="C685" s="179" t="s">
        <v>1870</v>
      </c>
      <c r="D685" s="174">
        <v>2.96</v>
      </c>
      <c r="E685" s="175">
        <v>2.96</v>
      </c>
      <c r="F685" s="46">
        <v>179.53</v>
      </c>
      <c r="G685" s="46">
        <v>531.41</v>
      </c>
      <c r="H685" s="36" t="s">
        <v>5147</v>
      </c>
    </row>
    <row r="686" customHeight="1" spans="1:8">
      <c r="A686" s="36">
        <v>682</v>
      </c>
      <c r="B686" s="62" t="s">
        <v>5192</v>
      </c>
      <c r="C686" s="63" t="s">
        <v>5193</v>
      </c>
      <c r="D686" s="174">
        <v>2.04</v>
      </c>
      <c r="E686" s="175">
        <v>2.04</v>
      </c>
      <c r="F686" s="46">
        <v>179.53</v>
      </c>
      <c r="G686" s="46">
        <v>366.24</v>
      </c>
      <c r="H686" s="36" t="s">
        <v>5147</v>
      </c>
    </row>
    <row r="687" customHeight="1" spans="1:8">
      <c r="A687" s="36">
        <v>683</v>
      </c>
      <c r="B687" s="62" t="s">
        <v>5194</v>
      </c>
      <c r="C687" s="63" t="s">
        <v>2100</v>
      </c>
      <c r="D687" s="174">
        <v>1.57</v>
      </c>
      <c r="E687" s="175">
        <v>1.57</v>
      </c>
      <c r="F687" s="46">
        <v>179.53</v>
      </c>
      <c r="G687" s="46">
        <v>281.86</v>
      </c>
      <c r="H687" s="36" t="s">
        <v>5147</v>
      </c>
    </row>
    <row r="688" customHeight="1" spans="1:8">
      <c r="A688" s="36">
        <v>684</v>
      </c>
      <c r="B688" s="62" t="s">
        <v>5195</v>
      </c>
      <c r="C688" s="63" t="s">
        <v>1995</v>
      </c>
      <c r="D688" s="174">
        <v>5.01</v>
      </c>
      <c r="E688" s="175">
        <v>5.01</v>
      </c>
      <c r="F688" s="46">
        <v>179.53</v>
      </c>
      <c r="G688" s="46">
        <v>899.45</v>
      </c>
      <c r="H688" s="36" t="s">
        <v>5147</v>
      </c>
    </row>
    <row r="689" customHeight="1" spans="1:8">
      <c r="A689" s="36">
        <v>685</v>
      </c>
      <c r="B689" s="62" t="s">
        <v>3253</v>
      </c>
      <c r="C689" s="63" t="s">
        <v>2889</v>
      </c>
      <c r="D689" s="174">
        <v>0.57</v>
      </c>
      <c r="E689" s="175">
        <v>0.57</v>
      </c>
      <c r="F689" s="46">
        <v>179.53</v>
      </c>
      <c r="G689" s="46">
        <v>102.33</v>
      </c>
      <c r="H689" s="36" t="s">
        <v>5147</v>
      </c>
    </row>
    <row r="690" customHeight="1" spans="1:8">
      <c r="A690" s="36">
        <v>686</v>
      </c>
      <c r="B690" s="62" t="s">
        <v>5196</v>
      </c>
      <c r="C690" s="63" t="s">
        <v>3040</v>
      </c>
      <c r="D690" s="174">
        <v>1.91</v>
      </c>
      <c r="E690" s="175">
        <v>1.91</v>
      </c>
      <c r="F690" s="46">
        <v>179.53</v>
      </c>
      <c r="G690" s="46">
        <v>342.9</v>
      </c>
      <c r="H690" s="36" t="s">
        <v>5147</v>
      </c>
    </row>
    <row r="691" customHeight="1" spans="1:8">
      <c r="A691" s="36">
        <v>687</v>
      </c>
      <c r="B691" s="62" t="s">
        <v>5197</v>
      </c>
      <c r="C691" s="63" t="s">
        <v>5006</v>
      </c>
      <c r="D691" s="174">
        <v>1.93</v>
      </c>
      <c r="E691" s="175">
        <v>1.93</v>
      </c>
      <c r="F691" s="46">
        <v>179.53</v>
      </c>
      <c r="G691" s="46">
        <v>346.49</v>
      </c>
      <c r="H691" s="36" t="s">
        <v>5147</v>
      </c>
    </row>
    <row r="692" customHeight="1" spans="1:8">
      <c r="A692" s="36">
        <v>688</v>
      </c>
      <c r="B692" s="62" t="s">
        <v>5198</v>
      </c>
      <c r="C692" s="63" t="s">
        <v>1878</v>
      </c>
      <c r="D692" s="174">
        <v>4.71</v>
      </c>
      <c r="E692" s="175">
        <v>4.71</v>
      </c>
      <c r="F692" s="46">
        <v>179.53</v>
      </c>
      <c r="G692" s="46">
        <v>845.59</v>
      </c>
      <c r="H692" s="36" t="s">
        <v>5147</v>
      </c>
    </row>
    <row r="693" customHeight="1" spans="1:8">
      <c r="A693" s="36">
        <v>689</v>
      </c>
      <c r="B693" s="62" t="s">
        <v>5199</v>
      </c>
      <c r="C693" s="63" t="s">
        <v>2115</v>
      </c>
      <c r="D693" s="174">
        <v>5.81</v>
      </c>
      <c r="E693" s="175">
        <v>5.81</v>
      </c>
      <c r="F693" s="46">
        <v>179.53</v>
      </c>
      <c r="G693" s="46">
        <v>1043.07</v>
      </c>
      <c r="H693" s="36" t="s">
        <v>5147</v>
      </c>
    </row>
    <row r="694" customHeight="1" spans="1:8">
      <c r="A694" s="36">
        <v>690</v>
      </c>
      <c r="B694" s="62" t="s">
        <v>5200</v>
      </c>
      <c r="C694" s="63" t="s">
        <v>1968</v>
      </c>
      <c r="D694" s="174">
        <v>4.45</v>
      </c>
      <c r="E694" s="175">
        <v>4.45</v>
      </c>
      <c r="F694" s="46">
        <v>179.53</v>
      </c>
      <c r="G694" s="46">
        <v>798.91</v>
      </c>
      <c r="H694" s="36" t="s">
        <v>5147</v>
      </c>
    </row>
    <row r="695" customHeight="1" spans="1:8">
      <c r="A695" s="36">
        <v>691</v>
      </c>
      <c r="B695" s="27" t="s">
        <v>5201</v>
      </c>
      <c r="C695" s="21" t="s">
        <v>1894</v>
      </c>
      <c r="D695" s="174">
        <v>5.64</v>
      </c>
      <c r="E695" s="175">
        <v>5.64</v>
      </c>
      <c r="F695" s="46">
        <v>179.53</v>
      </c>
      <c r="G695" s="46">
        <v>1012.55</v>
      </c>
      <c r="H695" s="36" t="s">
        <v>5202</v>
      </c>
    </row>
    <row r="696" customHeight="1" spans="1:8">
      <c r="A696" s="36">
        <v>692</v>
      </c>
      <c r="B696" s="27" t="s">
        <v>5203</v>
      </c>
      <c r="C696" s="21" t="s">
        <v>2115</v>
      </c>
      <c r="D696" s="174">
        <v>8.14</v>
      </c>
      <c r="E696" s="175">
        <v>8.14</v>
      </c>
      <c r="F696" s="46">
        <v>179.53</v>
      </c>
      <c r="G696" s="46">
        <v>1461.37</v>
      </c>
      <c r="H696" s="36" t="s">
        <v>5202</v>
      </c>
    </row>
    <row r="697" customHeight="1" spans="1:8">
      <c r="A697" s="36">
        <v>693</v>
      </c>
      <c r="B697" s="27" t="s">
        <v>5204</v>
      </c>
      <c r="C697" s="21" t="s">
        <v>1888</v>
      </c>
      <c r="D697" s="174">
        <v>7.69</v>
      </c>
      <c r="E697" s="175">
        <v>7.69</v>
      </c>
      <c r="F697" s="46">
        <v>179.53</v>
      </c>
      <c r="G697" s="46">
        <v>1380.59</v>
      </c>
      <c r="H697" s="36" t="s">
        <v>5202</v>
      </c>
    </row>
    <row r="698" customHeight="1" spans="1:8">
      <c r="A698" s="36">
        <v>694</v>
      </c>
      <c r="B698" s="27" t="s">
        <v>5205</v>
      </c>
      <c r="C698" s="21" t="s">
        <v>2011</v>
      </c>
      <c r="D698" s="174">
        <v>11.34</v>
      </c>
      <c r="E698" s="175">
        <v>11.34</v>
      </c>
      <c r="F698" s="46">
        <v>179.53</v>
      </c>
      <c r="G698" s="46">
        <v>2035.87</v>
      </c>
      <c r="H698" s="36" t="s">
        <v>5202</v>
      </c>
    </row>
    <row r="699" customHeight="1" spans="1:8">
      <c r="A699" s="36">
        <v>695</v>
      </c>
      <c r="B699" s="27" t="s">
        <v>3397</v>
      </c>
      <c r="C699" s="21" t="s">
        <v>2115</v>
      </c>
      <c r="D699" s="174">
        <v>1.25</v>
      </c>
      <c r="E699" s="175">
        <v>1.25</v>
      </c>
      <c r="F699" s="46">
        <v>179.53</v>
      </c>
      <c r="G699" s="46">
        <v>224.41</v>
      </c>
      <c r="H699" s="36" t="s">
        <v>5202</v>
      </c>
    </row>
    <row r="700" customHeight="1" spans="1:8">
      <c r="A700" s="36">
        <v>696</v>
      </c>
      <c r="B700" s="27" t="s">
        <v>5206</v>
      </c>
      <c r="C700" s="21" t="s">
        <v>2003</v>
      </c>
      <c r="D700" s="174">
        <v>2.08</v>
      </c>
      <c r="E700" s="175">
        <v>2.08</v>
      </c>
      <c r="F700" s="46">
        <v>179.53</v>
      </c>
      <c r="G700" s="46">
        <v>373.42</v>
      </c>
      <c r="H700" s="36" t="s">
        <v>5202</v>
      </c>
    </row>
    <row r="701" customHeight="1" spans="1:8">
      <c r="A701" s="36">
        <v>697</v>
      </c>
      <c r="B701" s="27" t="s">
        <v>5207</v>
      </c>
      <c r="C701" s="21" t="s">
        <v>1864</v>
      </c>
      <c r="D701" s="174">
        <v>4.58</v>
      </c>
      <c r="E701" s="175">
        <v>4.58</v>
      </c>
      <c r="F701" s="46">
        <v>179.53</v>
      </c>
      <c r="G701" s="46">
        <v>822.25</v>
      </c>
      <c r="H701" s="36" t="s">
        <v>5202</v>
      </c>
    </row>
    <row r="702" customHeight="1" spans="1:8">
      <c r="A702" s="36">
        <v>698</v>
      </c>
      <c r="B702" s="27" t="s">
        <v>5208</v>
      </c>
      <c r="C702" s="21" t="s">
        <v>1929</v>
      </c>
      <c r="D702" s="174">
        <v>5.9</v>
      </c>
      <c r="E702" s="175">
        <v>5.9</v>
      </c>
      <c r="F702" s="46">
        <v>179.53</v>
      </c>
      <c r="G702" s="46">
        <v>1059.23</v>
      </c>
      <c r="H702" s="36" t="s">
        <v>5202</v>
      </c>
    </row>
    <row r="703" customHeight="1" spans="1:8">
      <c r="A703" s="36">
        <v>699</v>
      </c>
      <c r="B703" s="27" t="s">
        <v>5209</v>
      </c>
      <c r="C703" s="21" t="s">
        <v>1903</v>
      </c>
      <c r="D703" s="174">
        <v>2.72</v>
      </c>
      <c r="E703" s="175">
        <v>2.72</v>
      </c>
      <c r="F703" s="46">
        <v>179.53</v>
      </c>
      <c r="G703" s="46">
        <v>488.32</v>
      </c>
      <c r="H703" s="36" t="s">
        <v>5202</v>
      </c>
    </row>
    <row r="704" customHeight="1" spans="1:8">
      <c r="A704" s="36">
        <v>700</v>
      </c>
      <c r="B704" s="27" t="s">
        <v>5210</v>
      </c>
      <c r="C704" s="21" t="s">
        <v>1883</v>
      </c>
      <c r="D704" s="174">
        <v>5.22</v>
      </c>
      <c r="E704" s="175">
        <v>5.22</v>
      </c>
      <c r="F704" s="46">
        <v>179.53</v>
      </c>
      <c r="G704" s="46">
        <v>937.15</v>
      </c>
      <c r="H704" s="36" t="s">
        <v>5202</v>
      </c>
    </row>
    <row r="705" customHeight="1" spans="1:8">
      <c r="A705" s="36">
        <v>701</v>
      </c>
      <c r="B705" s="27" t="s">
        <v>4229</v>
      </c>
      <c r="C705" s="21" t="s">
        <v>1945</v>
      </c>
      <c r="D705" s="174">
        <v>7.84</v>
      </c>
      <c r="E705" s="175">
        <v>7.84</v>
      </c>
      <c r="F705" s="46">
        <v>179.53</v>
      </c>
      <c r="G705" s="46">
        <v>1407.52</v>
      </c>
      <c r="H705" s="36" t="s">
        <v>5202</v>
      </c>
    </row>
    <row r="706" customHeight="1" spans="1:8">
      <c r="A706" s="36">
        <v>702</v>
      </c>
      <c r="B706" s="27" t="s">
        <v>5211</v>
      </c>
      <c r="C706" s="21" t="s">
        <v>1922</v>
      </c>
      <c r="D706" s="174">
        <v>3.86</v>
      </c>
      <c r="E706" s="175">
        <v>3.86</v>
      </c>
      <c r="F706" s="46">
        <v>179.53</v>
      </c>
      <c r="G706" s="46">
        <v>692.99</v>
      </c>
      <c r="H706" s="36" t="s">
        <v>5202</v>
      </c>
    </row>
    <row r="707" customHeight="1" spans="1:8">
      <c r="A707" s="36">
        <v>703</v>
      </c>
      <c r="B707" s="27" t="s">
        <v>3307</v>
      </c>
      <c r="C707" s="21" t="s">
        <v>1968</v>
      </c>
      <c r="D707" s="174">
        <v>1.65</v>
      </c>
      <c r="E707" s="175">
        <v>1.65</v>
      </c>
      <c r="F707" s="46">
        <v>179.53</v>
      </c>
      <c r="G707" s="46">
        <v>296.22</v>
      </c>
      <c r="H707" s="36" t="s">
        <v>5202</v>
      </c>
    </row>
    <row r="708" customHeight="1" spans="1:8">
      <c r="A708" s="36">
        <v>704</v>
      </c>
      <c r="B708" s="27" t="s">
        <v>5212</v>
      </c>
      <c r="C708" s="21" t="s">
        <v>1914</v>
      </c>
      <c r="D708" s="174">
        <v>2.09</v>
      </c>
      <c r="E708" s="175">
        <v>2.09</v>
      </c>
      <c r="F708" s="46">
        <v>179.53</v>
      </c>
      <c r="G708" s="46">
        <v>375.22</v>
      </c>
      <c r="H708" s="36" t="s">
        <v>5202</v>
      </c>
    </row>
    <row r="709" customHeight="1" spans="1:8">
      <c r="A709" s="36">
        <v>705</v>
      </c>
      <c r="B709" s="27" t="s">
        <v>3649</v>
      </c>
      <c r="C709" s="21" t="s">
        <v>2174</v>
      </c>
      <c r="D709" s="174">
        <v>3.24</v>
      </c>
      <c r="E709" s="175">
        <v>3.24</v>
      </c>
      <c r="F709" s="46">
        <v>179.53</v>
      </c>
      <c r="G709" s="46">
        <v>581.68</v>
      </c>
      <c r="H709" s="36" t="s">
        <v>5202</v>
      </c>
    </row>
    <row r="710" customHeight="1" spans="1:8">
      <c r="A710" s="36">
        <v>706</v>
      </c>
      <c r="B710" s="27" t="s">
        <v>5213</v>
      </c>
      <c r="C710" s="21" t="s">
        <v>1949</v>
      </c>
      <c r="D710" s="174">
        <v>7.56</v>
      </c>
      <c r="E710" s="175">
        <v>7.56</v>
      </c>
      <c r="F710" s="46">
        <v>179.53</v>
      </c>
      <c r="G710" s="46">
        <v>1357.25</v>
      </c>
      <c r="H710" s="36" t="s">
        <v>5202</v>
      </c>
    </row>
    <row r="711" customHeight="1" spans="1:8">
      <c r="A711" s="36">
        <v>707</v>
      </c>
      <c r="B711" s="27" t="s">
        <v>5214</v>
      </c>
      <c r="C711" s="21" t="s">
        <v>1954</v>
      </c>
      <c r="D711" s="174">
        <v>5.29</v>
      </c>
      <c r="E711" s="175">
        <v>5.29</v>
      </c>
      <c r="F711" s="46">
        <v>179.53</v>
      </c>
      <c r="G711" s="46">
        <v>949.71</v>
      </c>
      <c r="H711" s="36" t="s">
        <v>5202</v>
      </c>
    </row>
    <row r="712" customHeight="1" spans="1:8">
      <c r="A712" s="36">
        <v>708</v>
      </c>
      <c r="B712" s="27" t="s">
        <v>5215</v>
      </c>
      <c r="C712" s="21" t="s">
        <v>2172</v>
      </c>
      <c r="D712" s="46">
        <v>3.18</v>
      </c>
      <c r="E712" s="48">
        <v>3.18</v>
      </c>
      <c r="F712" s="46">
        <v>179.53</v>
      </c>
      <c r="G712" s="46">
        <v>570.91</v>
      </c>
      <c r="H712" s="36" t="s">
        <v>5202</v>
      </c>
    </row>
    <row r="713" customHeight="1" spans="1:8">
      <c r="A713" s="36">
        <v>709</v>
      </c>
      <c r="B713" s="27" t="s">
        <v>5216</v>
      </c>
      <c r="C713" s="21" t="s">
        <v>1995</v>
      </c>
      <c r="D713" s="46">
        <v>7.79</v>
      </c>
      <c r="E713" s="48">
        <v>7.79</v>
      </c>
      <c r="F713" s="46">
        <v>179.53</v>
      </c>
      <c r="G713" s="46">
        <v>1398.54</v>
      </c>
      <c r="H713" s="36" t="s">
        <v>5202</v>
      </c>
    </row>
    <row r="714" customHeight="1" spans="1:8">
      <c r="A714" s="36">
        <v>710</v>
      </c>
      <c r="B714" s="27" t="s">
        <v>5217</v>
      </c>
      <c r="C714" s="21" t="s">
        <v>1898</v>
      </c>
      <c r="D714" s="46">
        <v>2.96</v>
      </c>
      <c r="E714" s="48">
        <v>2.96</v>
      </c>
      <c r="F714" s="46">
        <v>179.53</v>
      </c>
      <c r="G714" s="46">
        <v>531.41</v>
      </c>
      <c r="H714" s="36" t="s">
        <v>5202</v>
      </c>
    </row>
    <row r="715" customHeight="1" spans="1:8">
      <c r="A715" s="36">
        <v>711</v>
      </c>
      <c r="B715" s="27" t="s">
        <v>5218</v>
      </c>
      <c r="C715" s="21" t="s">
        <v>2174</v>
      </c>
      <c r="D715" s="46">
        <v>8</v>
      </c>
      <c r="E715" s="48">
        <v>8</v>
      </c>
      <c r="F715" s="46">
        <v>179.53</v>
      </c>
      <c r="G715" s="46">
        <v>1436.24</v>
      </c>
      <c r="H715" s="36" t="s">
        <v>5202</v>
      </c>
    </row>
    <row r="716" customHeight="1" spans="1:8">
      <c r="A716" s="36">
        <v>712</v>
      </c>
      <c r="B716" s="27" t="s">
        <v>1000</v>
      </c>
      <c r="C716" s="21" t="s">
        <v>1868</v>
      </c>
      <c r="D716" s="46">
        <v>2.95</v>
      </c>
      <c r="E716" s="48">
        <v>2.95</v>
      </c>
      <c r="F716" s="46">
        <v>179.53</v>
      </c>
      <c r="G716" s="46">
        <v>529.61</v>
      </c>
      <c r="H716" s="36" t="s">
        <v>5202</v>
      </c>
    </row>
    <row r="717" customHeight="1" spans="1:8">
      <c r="A717" s="36">
        <v>713</v>
      </c>
      <c r="B717" s="27" t="s">
        <v>5219</v>
      </c>
      <c r="C717" s="21" t="s">
        <v>1956</v>
      </c>
      <c r="D717" s="46">
        <v>2.75</v>
      </c>
      <c r="E717" s="48">
        <v>2.75</v>
      </c>
      <c r="F717" s="46">
        <v>179.53</v>
      </c>
      <c r="G717" s="46">
        <v>493.71</v>
      </c>
      <c r="H717" s="36" t="s">
        <v>5202</v>
      </c>
    </row>
    <row r="718" customHeight="1" spans="1:8">
      <c r="A718" s="36">
        <v>714</v>
      </c>
      <c r="B718" s="27" t="s">
        <v>5220</v>
      </c>
      <c r="C718" s="21" t="s">
        <v>1933</v>
      </c>
      <c r="D718" s="46">
        <v>1.68</v>
      </c>
      <c r="E718" s="48">
        <v>1.68</v>
      </c>
      <c r="F718" s="46">
        <v>179.53</v>
      </c>
      <c r="G718" s="46">
        <v>301.61</v>
      </c>
      <c r="H718" s="36" t="s">
        <v>5202</v>
      </c>
    </row>
    <row r="719" customHeight="1" spans="1:8">
      <c r="A719" s="36">
        <v>715</v>
      </c>
      <c r="B719" s="27" t="s">
        <v>5221</v>
      </c>
      <c r="C719" s="21" t="s">
        <v>1956</v>
      </c>
      <c r="D719" s="46">
        <v>9.87</v>
      </c>
      <c r="E719" s="48">
        <v>9.87</v>
      </c>
      <c r="F719" s="46">
        <v>179.53</v>
      </c>
      <c r="G719" s="46">
        <v>1771.96</v>
      </c>
      <c r="H719" s="36" t="s">
        <v>5202</v>
      </c>
    </row>
    <row r="720" customHeight="1" spans="1:8">
      <c r="A720" s="36">
        <v>716</v>
      </c>
      <c r="B720" s="27" t="s">
        <v>5222</v>
      </c>
      <c r="C720" s="21" t="s">
        <v>1956</v>
      </c>
      <c r="D720" s="46">
        <v>6.39</v>
      </c>
      <c r="E720" s="48">
        <v>6.39</v>
      </c>
      <c r="F720" s="46">
        <v>179.53</v>
      </c>
      <c r="G720" s="46">
        <v>1147.2</v>
      </c>
      <c r="H720" s="36" t="s">
        <v>5202</v>
      </c>
    </row>
    <row r="721" customHeight="1" spans="1:8">
      <c r="A721" s="36">
        <v>717</v>
      </c>
      <c r="B721" s="27" t="s">
        <v>5223</v>
      </c>
      <c r="C721" s="21" t="s">
        <v>2003</v>
      </c>
      <c r="D721" s="46">
        <v>4.85</v>
      </c>
      <c r="E721" s="48">
        <v>4.85</v>
      </c>
      <c r="F721" s="46">
        <v>179.53</v>
      </c>
      <c r="G721" s="46">
        <v>870.72</v>
      </c>
      <c r="H721" s="36" t="s">
        <v>5202</v>
      </c>
    </row>
    <row r="722" customHeight="1" spans="1:8">
      <c r="A722" s="36">
        <v>718</v>
      </c>
      <c r="B722" s="27" t="s">
        <v>5224</v>
      </c>
      <c r="C722" s="21" t="s">
        <v>1956</v>
      </c>
      <c r="D722" s="46">
        <v>6.89</v>
      </c>
      <c r="E722" s="48">
        <v>6.89</v>
      </c>
      <c r="F722" s="46">
        <v>179.53</v>
      </c>
      <c r="G722" s="46">
        <v>1236.96</v>
      </c>
      <c r="H722" s="36" t="s">
        <v>5202</v>
      </c>
    </row>
    <row r="723" customHeight="1" spans="1:8">
      <c r="A723" s="36">
        <v>719</v>
      </c>
      <c r="B723" s="27" t="s">
        <v>5225</v>
      </c>
      <c r="C723" s="21" t="s">
        <v>1929</v>
      </c>
      <c r="D723" s="46">
        <v>4.96</v>
      </c>
      <c r="E723" s="48">
        <v>4.96</v>
      </c>
      <c r="F723" s="46">
        <v>179.53</v>
      </c>
      <c r="G723" s="46">
        <v>890.47</v>
      </c>
      <c r="H723" s="36" t="s">
        <v>5202</v>
      </c>
    </row>
    <row r="724" customHeight="1" spans="1:8">
      <c r="A724" s="36">
        <v>720</v>
      </c>
      <c r="B724" s="21" t="s">
        <v>2525</v>
      </c>
      <c r="C724" s="21" t="s">
        <v>2115</v>
      </c>
      <c r="D724" s="46">
        <v>6.23</v>
      </c>
      <c r="E724" s="48">
        <v>6.23</v>
      </c>
      <c r="F724" s="46">
        <v>179.53</v>
      </c>
      <c r="G724" s="46">
        <v>1118.47</v>
      </c>
      <c r="H724" s="36" t="s">
        <v>5202</v>
      </c>
    </row>
    <row r="725" customHeight="1" spans="1:8">
      <c r="A725" s="36">
        <v>721</v>
      </c>
      <c r="B725" s="21" t="s">
        <v>5226</v>
      </c>
      <c r="C725" s="21" t="s">
        <v>2727</v>
      </c>
      <c r="D725" s="46">
        <v>7.31</v>
      </c>
      <c r="E725" s="48">
        <v>7.31</v>
      </c>
      <c r="F725" s="46">
        <v>179.53</v>
      </c>
      <c r="G725" s="46">
        <v>1312.36</v>
      </c>
      <c r="H725" s="36" t="s">
        <v>5202</v>
      </c>
    </row>
    <row r="726" customHeight="1" spans="1:8">
      <c r="A726" s="36">
        <v>722</v>
      </c>
      <c r="B726" s="21" t="s">
        <v>5227</v>
      </c>
      <c r="C726" s="21" t="s">
        <v>5228</v>
      </c>
      <c r="D726" s="46">
        <v>3.04</v>
      </c>
      <c r="E726" s="48">
        <v>3.04</v>
      </c>
      <c r="F726" s="46">
        <v>179.53</v>
      </c>
      <c r="G726" s="46">
        <v>545.77</v>
      </c>
      <c r="H726" s="36" t="s">
        <v>5202</v>
      </c>
    </row>
    <row r="727" customHeight="1" spans="1:8">
      <c r="A727" s="36">
        <v>723</v>
      </c>
      <c r="B727" s="21" t="s">
        <v>5229</v>
      </c>
      <c r="C727" s="21" t="s">
        <v>1956</v>
      </c>
      <c r="D727" s="46">
        <v>5.76</v>
      </c>
      <c r="E727" s="48">
        <v>5.76</v>
      </c>
      <c r="F727" s="46">
        <v>179.53</v>
      </c>
      <c r="G727" s="46">
        <v>1034.09</v>
      </c>
      <c r="H727" s="36" t="s">
        <v>5202</v>
      </c>
    </row>
    <row r="728" customHeight="1" spans="1:8">
      <c r="A728" s="36">
        <v>724</v>
      </c>
      <c r="B728" s="21" t="s">
        <v>5230</v>
      </c>
      <c r="C728" s="21" t="s">
        <v>3514</v>
      </c>
      <c r="D728" s="46">
        <v>4.19</v>
      </c>
      <c r="E728" s="48">
        <v>4.19</v>
      </c>
      <c r="F728" s="46">
        <v>179.53</v>
      </c>
      <c r="G728" s="46">
        <v>752.23</v>
      </c>
      <c r="H728" s="36" t="s">
        <v>5202</v>
      </c>
    </row>
    <row r="729" customHeight="1" spans="1:8">
      <c r="A729" s="36">
        <v>725</v>
      </c>
      <c r="B729" s="21" t="s">
        <v>5231</v>
      </c>
      <c r="C729" s="21" t="s">
        <v>2619</v>
      </c>
      <c r="D729" s="46">
        <v>7.83</v>
      </c>
      <c r="E729" s="48">
        <v>7.83</v>
      </c>
      <c r="F729" s="46">
        <v>179.53</v>
      </c>
      <c r="G729" s="46">
        <v>1405.72</v>
      </c>
      <c r="H729" s="36" t="s">
        <v>5202</v>
      </c>
    </row>
    <row r="730" customHeight="1" spans="1:8">
      <c r="A730" s="36">
        <v>726</v>
      </c>
      <c r="B730" s="21" t="s">
        <v>5232</v>
      </c>
      <c r="C730" s="21" t="s">
        <v>1995</v>
      </c>
      <c r="D730" s="46">
        <v>6.12</v>
      </c>
      <c r="E730" s="48">
        <v>6.12</v>
      </c>
      <c r="F730" s="46">
        <v>179.53</v>
      </c>
      <c r="G730" s="46">
        <v>1098.72</v>
      </c>
      <c r="H730" s="36" t="s">
        <v>5202</v>
      </c>
    </row>
    <row r="731" customHeight="1" spans="1:8">
      <c r="A731" s="36">
        <v>727</v>
      </c>
      <c r="B731" s="21" t="s">
        <v>5233</v>
      </c>
      <c r="C731" s="21" t="s">
        <v>1919</v>
      </c>
      <c r="D731" s="46">
        <v>7.28</v>
      </c>
      <c r="E731" s="48">
        <v>7.28</v>
      </c>
      <c r="F731" s="46">
        <v>179.53</v>
      </c>
      <c r="G731" s="46">
        <v>1306.98</v>
      </c>
      <c r="H731" s="36" t="s">
        <v>5202</v>
      </c>
    </row>
    <row r="732" customHeight="1" spans="1:8">
      <c r="A732" s="36">
        <v>728</v>
      </c>
      <c r="B732" s="21" t="s">
        <v>5234</v>
      </c>
      <c r="C732" s="21" t="s">
        <v>2027</v>
      </c>
      <c r="D732" s="46">
        <v>2.58</v>
      </c>
      <c r="E732" s="48">
        <v>2.58</v>
      </c>
      <c r="F732" s="46">
        <v>179.53</v>
      </c>
      <c r="G732" s="46">
        <v>463.19</v>
      </c>
      <c r="H732" s="36" t="s">
        <v>5202</v>
      </c>
    </row>
    <row r="733" customHeight="1" spans="1:8">
      <c r="A733" s="36">
        <v>729</v>
      </c>
      <c r="B733" s="21" t="s">
        <v>5235</v>
      </c>
      <c r="C733" s="21" t="s">
        <v>1951</v>
      </c>
      <c r="D733" s="46">
        <v>8.82</v>
      </c>
      <c r="E733" s="48">
        <v>8.82</v>
      </c>
      <c r="F733" s="46">
        <v>179.53</v>
      </c>
      <c r="G733" s="46">
        <v>1583.45</v>
      </c>
      <c r="H733" s="36" t="s">
        <v>5202</v>
      </c>
    </row>
    <row r="734" customHeight="1" spans="1:8">
      <c r="A734" s="36">
        <v>730</v>
      </c>
      <c r="B734" s="21" t="s">
        <v>5236</v>
      </c>
      <c r="C734" s="21" t="s">
        <v>1888</v>
      </c>
      <c r="D734" s="46">
        <v>1.25</v>
      </c>
      <c r="E734" s="48">
        <v>1.25</v>
      </c>
      <c r="F734" s="46">
        <v>179.53</v>
      </c>
      <c r="G734" s="46">
        <v>224.41</v>
      </c>
      <c r="H734" s="36" t="s">
        <v>5202</v>
      </c>
    </row>
    <row r="735" customHeight="1" spans="1:8">
      <c r="A735" s="36">
        <v>731</v>
      </c>
      <c r="B735" s="21" t="s">
        <v>5237</v>
      </c>
      <c r="C735" s="21" t="s">
        <v>1857</v>
      </c>
      <c r="D735" s="46">
        <v>8.48</v>
      </c>
      <c r="E735" s="48">
        <v>8.48</v>
      </c>
      <c r="F735" s="46">
        <v>179.53</v>
      </c>
      <c r="G735" s="46">
        <v>1522.41</v>
      </c>
      <c r="H735" s="36" t="s">
        <v>5202</v>
      </c>
    </row>
    <row r="736" customHeight="1" spans="1:8">
      <c r="A736" s="36">
        <v>732</v>
      </c>
      <c r="B736" s="21" t="s">
        <v>5238</v>
      </c>
      <c r="C736" s="21" t="s">
        <v>1986</v>
      </c>
      <c r="D736" s="46">
        <v>2.12</v>
      </c>
      <c r="E736" s="48">
        <v>2.12</v>
      </c>
      <c r="F736" s="46">
        <v>179.53</v>
      </c>
      <c r="G736" s="46">
        <v>380.6</v>
      </c>
      <c r="H736" s="36" t="s">
        <v>5202</v>
      </c>
    </row>
    <row r="737" customHeight="1" spans="1:8">
      <c r="A737" s="36">
        <v>733</v>
      </c>
      <c r="B737" s="21" t="s">
        <v>5239</v>
      </c>
      <c r="C737" s="21" t="s">
        <v>1880</v>
      </c>
      <c r="D737" s="46">
        <v>7.02</v>
      </c>
      <c r="E737" s="48">
        <v>7.02</v>
      </c>
      <c r="F737" s="46">
        <v>179.53</v>
      </c>
      <c r="G737" s="46">
        <v>1260.3</v>
      </c>
      <c r="H737" s="36" t="s">
        <v>5202</v>
      </c>
    </row>
    <row r="738" customHeight="1" spans="1:8">
      <c r="A738" s="36">
        <v>734</v>
      </c>
      <c r="B738" s="21" t="s">
        <v>5240</v>
      </c>
      <c r="C738" s="21" t="s">
        <v>1880</v>
      </c>
      <c r="D738" s="46">
        <v>10.5</v>
      </c>
      <c r="E738" s="48">
        <v>10.5</v>
      </c>
      <c r="F738" s="46">
        <v>179.53</v>
      </c>
      <c r="G738" s="46">
        <v>1885.07</v>
      </c>
      <c r="H738" s="36" t="s">
        <v>5202</v>
      </c>
    </row>
    <row r="739" customHeight="1" spans="1:8">
      <c r="A739" s="36">
        <v>735</v>
      </c>
      <c r="B739" s="27" t="s">
        <v>5241</v>
      </c>
      <c r="C739" s="21" t="s">
        <v>1929</v>
      </c>
      <c r="D739" s="46">
        <v>1.53</v>
      </c>
      <c r="E739" s="48">
        <v>1.53</v>
      </c>
      <c r="F739" s="46">
        <v>179.53</v>
      </c>
      <c r="G739" s="46">
        <v>274.68</v>
      </c>
      <c r="H739" s="36" t="s">
        <v>5202</v>
      </c>
    </row>
    <row r="740" customHeight="1" spans="1:8">
      <c r="A740" s="36">
        <v>736</v>
      </c>
      <c r="B740" s="27" t="s">
        <v>5242</v>
      </c>
      <c r="C740" s="21" t="s">
        <v>1914</v>
      </c>
      <c r="D740" s="46">
        <v>8.39</v>
      </c>
      <c r="E740" s="48">
        <v>8.39</v>
      </c>
      <c r="F740" s="46">
        <v>179.53</v>
      </c>
      <c r="G740" s="46">
        <v>1506.26</v>
      </c>
      <c r="H740" s="36" t="s">
        <v>5202</v>
      </c>
    </row>
    <row r="741" customHeight="1" spans="1:8">
      <c r="A741" s="36">
        <v>737</v>
      </c>
      <c r="B741" s="27" t="s">
        <v>5243</v>
      </c>
      <c r="C741" s="21" t="s">
        <v>1876</v>
      </c>
      <c r="D741" s="46">
        <v>7.79</v>
      </c>
      <c r="E741" s="48">
        <v>7.79</v>
      </c>
      <c r="F741" s="46">
        <v>179.53</v>
      </c>
      <c r="G741" s="46">
        <v>1398.54</v>
      </c>
      <c r="H741" s="36" t="s">
        <v>5202</v>
      </c>
    </row>
    <row r="742" customHeight="1" spans="1:8">
      <c r="A742" s="36">
        <v>738</v>
      </c>
      <c r="B742" s="27" t="s">
        <v>5244</v>
      </c>
      <c r="C742" s="21" t="s">
        <v>1931</v>
      </c>
      <c r="D742" s="46">
        <v>9.39</v>
      </c>
      <c r="E742" s="48">
        <v>9.39</v>
      </c>
      <c r="F742" s="46">
        <v>179.53</v>
      </c>
      <c r="G742" s="46">
        <v>1685.79</v>
      </c>
      <c r="H742" s="36" t="s">
        <v>5202</v>
      </c>
    </row>
    <row r="743" customHeight="1" spans="1:8">
      <c r="A743" s="36">
        <v>739</v>
      </c>
      <c r="B743" s="27" t="s">
        <v>5245</v>
      </c>
      <c r="C743" s="21" t="s">
        <v>1995</v>
      </c>
      <c r="D743" s="46">
        <v>4.3</v>
      </c>
      <c r="E743" s="48">
        <v>4.3</v>
      </c>
      <c r="F743" s="46">
        <v>179.53</v>
      </c>
      <c r="G743" s="46">
        <v>771.98</v>
      </c>
      <c r="H743" s="36" t="s">
        <v>5246</v>
      </c>
    </row>
    <row r="744" customHeight="1" spans="1:8">
      <c r="A744" s="36">
        <v>740</v>
      </c>
      <c r="B744" s="27" t="s">
        <v>5247</v>
      </c>
      <c r="C744" s="21" t="s">
        <v>1864</v>
      </c>
      <c r="D744" s="46">
        <v>4.53</v>
      </c>
      <c r="E744" s="48">
        <v>4.53</v>
      </c>
      <c r="F744" s="46">
        <v>179.53</v>
      </c>
      <c r="G744" s="46">
        <v>813.27</v>
      </c>
      <c r="H744" s="36" t="s">
        <v>5246</v>
      </c>
    </row>
    <row r="745" customHeight="1" spans="1:8">
      <c r="A745" s="36">
        <v>741</v>
      </c>
      <c r="B745" s="27" t="s">
        <v>2745</v>
      </c>
      <c r="C745" s="21" t="s">
        <v>1888</v>
      </c>
      <c r="D745" s="46">
        <v>5.71</v>
      </c>
      <c r="E745" s="48">
        <v>5.71</v>
      </c>
      <c r="F745" s="46">
        <v>179.53</v>
      </c>
      <c r="G745" s="46">
        <v>1025.12</v>
      </c>
      <c r="H745" s="36" t="s">
        <v>5246</v>
      </c>
    </row>
    <row r="746" customHeight="1" spans="1:8">
      <c r="A746" s="36">
        <v>742</v>
      </c>
      <c r="B746" s="27" t="s">
        <v>5248</v>
      </c>
      <c r="C746" s="21" t="s">
        <v>1868</v>
      </c>
      <c r="D746" s="46">
        <v>6.64</v>
      </c>
      <c r="E746" s="48">
        <v>6.64</v>
      </c>
      <c r="F746" s="46">
        <v>179.53</v>
      </c>
      <c r="G746" s="46">
        <v>1192.08</v>
      </c>
      <c r="H746" s="36" t="s">
        <v>5246</v>
      </c>
    </row>
    <row r="747" customHeight="1" spans="1:8">
      <c r="A747" s="36">
        <v>743</v>
      </c>
      <c r="B747" s="27" t="s">
        <v>5249</v>
      </c>
      <c r="C747" s="21" t="s">
        <v>1945</v>
      </c>
      <c r="D747" s="46">
        <v>2.84</v>
      </c>
      <c r="E747" s="48">
        <v>2.84</v>
      </c>
      <c r="F747" s="46">
        <v>179.53</v>
      </c>
      <c r="G747" s="46">
        <v>509.87</v>
      </c>
      <c r="H747" s="36" t="s">
        <v>5246</v>
      </c>
    </row>
    <row r="748" customHeight="1" spans="1:8">
      <c r="A748" s="36">
        <v>744</v>
      </c>
      <c r="B748" s="27" t="s">
        <v>5250</v>
      </c>
      <c r="C748" s="21" t="s">
        <v>1866</v>
      </c>
      <c r="D748" s="46">
        <v>5.06</v>
      </c>
      <c r="E748" s="48">
        <v>5.06</v>
      </c>
      <c r="F748" s="46">
        <v>179.53</v>
      </c>
      <c r="G748" s="46">
        <v>908.42</v>
      </c>
      <c r="H748" s="36" t="s">
        <v>5246</v>
      </c>
    </row>
    <row r="749" customHeight="1" spans="1:8">
      <c r="A749" s="36">
        <v>745</v>
      </c>
      <c r="B749" s="27" t="s">
        <v>5251</v>
      </c>
      <c r="C749" s="21" t="s">
        <v>1876</v>
      </c>
      <c r="D749" s="46">
        <v>5.17</v>
      </c>
      <c r="E749" s="48">
        <v>5.17</v>
      </c>
      <c r="F749" s="46">
        <v>179.53</v>
      </c>
      <c r="G749" s="46">
        <v>928.17</v>
      </c>
      <c r="H749" s="36" t="s">
        <v>5246</v>
      </c>
    </row>
    <row r="750" customHeight="1" spans="1:8">
      <c r="A750" s="36">
        <v>746</v>
      </c>
      <c r="B750" s="27" t="s">
        <v>5252</v>
      </c>
      <c r="C750" s="21" t="s">
        <v>2007</v>
      </c>
      <c r="D750" s="46">
        <v>1.12</v>
      </c>
      <c r="E750" s="48">
        <v>1.12</v>
      </c>
      <c r="F750" s="46">
        <v>179.53</v>
      </c>
      <c r="G750" s="46">
        <v>201.07</v>
      </c>
      <c r="H750" s="36" t="s">
        <v>5246</v>
      </c>
    </row>
    <row r="751" customHeight="1" spans="1:8">
      <c r="A751" s="36">
        <v>747</v>
      </c>
      <c r="B751" s="27" t="s">
        <v>5253</v>
      </c>
      <c r="C751" s="21" t="s">
        <v>2717</v>
      </c>
      <c r="D751" s="46">
        <v>3.8</v>
      </c>
      <c r="E751" s="48">
        <v>3.8</v>
      </c>
      <c r="F751" s="46">
        <v>179.53</v>
      </c>
      <c r="G751" s="46">
        <v>682.21</v>
      </c>
      <c r="H751" s="36" t="s">
        <v>5246</v>
      </c>
    </row>
    <row r="752" customHeight="1" spans="1:8">
      <c r="A752" s="36">
        <v>748</v>
      </c>
      <c r="B752" s="27" t="s">
        <v>5254</v>
      </c>
      <c r="C752" s="21" t="s">
        <v>1868</v>
      </c>
      <c r="D752" s="46">
        <v>1.31</v>
      </c>
      <c r="E752" s="48">
        <v>1.31</v>
      </c>
      <c r="F752" s="46">
        <v>179.53</v>
      </c>
      <c r="G752" s="46">
        <v>235.18</v>
      </c>
      <c r="H752" s="36" t="s">
        <v>5246</v>
      </c>
    </row>
    <row r="753" customHeight="1" spans="1:8">
      <c r="A753" s="36">
        <v>749</v>
      </c>
      <c r="B753" s="27" t="s">
        <v>5078</v>
      </c>
      <c r="C753" s="21" t="s">
        <v>5255</v>
      </c>
      <c r="D753" s="46">
        <v>1.16</v>
      </c>
      <c r="E753" s="48">
        <v>1.16</v>
      </c>
      <c r="F753" s="46">
        <v>179.53</v>
      </c>
      <c r="G753" s="46">
        <v>208.25</v>
      </c>
      <c r="H753" s="36" t="s">
        <v>5246</v>
      </c>
    </row>
    <row r="754" customHeight="1" spans="1:8">
      <c r="A754" s="36">
        <v>750</v>
      </c>
      <c r="B754" s="27" t="s">
        <v>5256</v>
      </c>
      <c r="C754" s="21" t="s">
        <v>1864</v>
      </c>
      <c r="D754" s="46">
        <v>2.09</v>
      </c>
      <c r="E754" s="48">
        <v>2.09</v>
      </c>
      <c r="F754" s="46">
        <v>179.53</v>
      </c>
      <c r="G754" s="46">
        <v>375.22</v>
      </c>
      <c r="H754" s="36" t="s">
        <v>5246</v>
      </c>
    </row>
    <row r="755" customHeight="1" spans="1:8">
      <c r="A755" s="36">
        <v>751</v>
      </c>
      <c r="B755" s="27" t="s">
        <v>5257</v>
      </c>
      <c r="C755" s="21" t="s">
        <v>1898</v>
      </c>
      <c r="D755" s="46">
        <v>5.56</v>
      </c>
      <c r="E755" s="48">
        <v>5.56</v>
      </c>
      <c r="F755" s="46">
        <v>179.53</v>
      </c>
      <c r="G755" s="46">
        <v>998.19</v>
      </c>
      <c r="H755" s="36" t="s">
        <v>5246</v>
      </c>
    </row>
    <row r="756" customHeight="1" spans="1:8">
      <c r="A756" s="36">
        <v>752</v>
      </c>
      <c r="B756" s="27" t="s">
        <v>5258</v>
      </c>
      <c r="C756" s="21" t="s">
        <v>1945</v>
      </c>
      <c r="D756" s="46">
        <v>2.12</v>
      </c>
      <c r="E756" s="48">
        <v>2.12</v>
      </c>
      <c r="F756" s="46">
        <v>179.53</v>
      </c>
      <c r="G756" s="46">
        <v>380.6</v>
      </c>
      <c r="H756" s="36" t="s">
        <v>5246</v>
      </c>
    </row>
    <row r="757" customHeight="1" spans="1:8">
      <c r="A757" s="36">
        <v>753</v>
      </c>
      <c r="B757" s="27" t="s">
        <v>5259</v>
      </c>
      <c r="C757" s="21" t="s">
        <v>1890</v>
      </c>
      <c r="D757" s="46">
        <v>10.49</v>
      </c>
      <c r="E757" s="48">
        <v>10.49</v>
      </c>
      <c r="F757" s="46">
        <v>179.53</v>
      </c>
      <c r="G757" s="46">
        <v>1883.27</v>
      </c>
      <c r="H757" s="36" t="s">
        <v>5246</v>
      </c>
    </row>
    <row r="758" customHeight="1" spans="1:8">
      <c r="A758" s="36">
        <v>754</v>
      </c>
      <c r="B758" s="27" t="s">
        <v>3238</v>
      </c>
      <c r="C758" s="21" t="s">
        <v>1945</v>
      </c>
      <c r="D758" s="46">
        <v>4.09</v>
      </c>
      <c r="E758" s="48">
        <v>4.09</v>
      </c>
      <c r="F758" s="46">
        <v>179.53</v>
      </c>
      <c r="G758" s="46">
        <v>734.28</v>
      </c>
      <c r="H758" s="36" t="s">
        <v>5246</v>
      </c>
    </row>
    <row r="759" customHeight="1" spans="1:8">
      <c r="A759" s="36">
        <v>755</v>
      </c>
      <c r="B759" s="27" t="s">
        <v>5260</v>
      </c>
      <c r="C759" s="21" t="s">
        <v>1898</v>
      </c>
      <c r="D759" s="46">
        <v>5.55</v>
      </c>
      <c r="E759" s="48">
        <v>5.55</v>
      </c>
      <c r="F759" s="46">
        <v>179.53</v>
      </c>
      <c r="G759" s="46">
        <v>996.39</v>
      </c>
      <c r="H759" s="36" t="s">
        <v>5246</v>
      </c>
    </row>
    <row r="760" customHeight="1" spans="1:8">
      <c r="A760" s="36">
        <v>756</v>
      </c>
      <c r="B760" s="27" t="s">
        <v>5261</v>
      </c>
      <c r="C760" s="21" t="s">
        <v>1945</v>
      </c>
      <c r="D760" s="46">
        <v>6.57</v>
      </c>
      <c r="E760" s="48">
        <v>6.57</v>
      </c>
      <c r="F760" s="46">
        <v>179.53</v>
      </c>
      <c r="G760" s="46">
        <v>1179.51</v>
      </c>
      <c r="H760" s="36" t="s">
        <v>5246</v>
      </c>
    </row>
    <row r="761" customHeight="1" spans="1:8">
      <c r="A761" s="36">
        <v>757</v>
      </c>
      <c r="B761" s="27" t="s">
        <v>5262</v>
      </c>
      <c r="C761" s="21" t="s">
        <v>1872</v>
      </c>
      <c r="D761" s="46">
        <v>2.31</v>
      </c>
      <c r="E761" s="48">
        <v>2.31</v>
      </c>
      <c r="F761" s="46">
        <v>179.53</v>
      </c>
      <c r="G761" s="46">
        <v>414.71</v>
      </c>
      <c r="H761" s="36" t="s">
        <v>5246</v>
      </c>
    </row>
    <row r="762" customHeight="1" spans="1:8">
      <c r="A762" s="36">
        <v>758</v>
      </c>
      <c r="B762" s="27" t="s">
        <v>5263</v>
      </c>
      <c r="C762" s="21" t="s">
        <v>1914</v>
      </c>
      <c r="D762" s="46">
        <v>4.66</v>
      </c>
      <c r="E762" s="48">
        <v>4.66</v>
      </c>
      <c r="F762" s="46">
        <v>179.53</v>
      </c>
      <c r="G762" s="46">
        <v>836.61</v>
      </c>
      <c r="H762" s="36" t="s">
        <v>5246</v>
      </c>
    </row>
    <row r="763" customHeight="1" spans="1:8">
      <c r="A763" s="36">
        <v>759</v>
      </c>
      <c r="B763" s="27" t="s">
        <v>640</v>
      </c>
      <c r="C763" s="21" t="s">
        <v>1872</v>
      </c>
      <c r="D763" s="46">
        <v>9.47</v>
      </c>
      <c r="E763" s="48">
        <v>9.47</v>
      </c>
      <c r="F763" s="46">
        <v>179.53</v>
      </c>
      <c r="G763" s="46">
        <v>1700.15</v>
      </c>
      <c r="H763" s="36" t="s">
        <v>5246</v>
      </c>
    </row>
    <row r="764" customHeight="1" spans="1:8">
      <c r="A764" s="36">
        <v>760</v>
      </c>
      <c r="B764" s="27" t="s">
        <v>5101</v>
      </c>
      <c r="C764" s="21" t="s">
        <v>1968</v>
      </c>
      <c r="D764" s="46">
        <v>3.18</v>
      </c>
      <c r="E764" s="48">
        <v>3.18</v>
      </c>
      <c r="F764" s="46">
        <v>179.53</v>
      </c>
      <c r="G764" s="46">
        <v>570.91</v>
      </c>
      <c r="H764" s="36" t="s">
        <v>5246</v>
      </c>
    </row>
    <row r="765" customHeight="1" spans="1:8">
      <c r="A765" s="36">
        <v>761</v>
      </c>
      <c r="B765" s="27" t="s">
        <v>5264</v>
      </c>
      <c r="C765" s="21" t="s">
        <v>2065</v>
      </c>
      <c r="D765" s="46">
        <v>2.47</v>
      </c>
      <c r="E765" s="48">
        <v>2.47</v>
      </c>
      <c r="F765" s="46">
        <v>179.53</v>
      </c>
      <c r="G765" s="46">
        <v>443.44</v>
      </c>
      <c r="H765" s="36" t="s">
        <v>5246</v>
      </c>
    </row>
    <row r="766" customHeight="1" spans="1:8">
      <c r="A766" s="36">
        <v>762</v>
      </c>
      <c r="B766" s="27" t="s">
        <v>5265</v>
      </c>
      <c r="C766" s="21" t="s">
        <v>1933</v>
      </c>
      <c r="D766" s="46">
        <v>4.8</v>
      </c>
      <c r="E766" s="48">
        <v>4.8</v>
      </c>
      <c r="F766" s="46">
        <v>179.53</v>
      </c>
      <c r="G766" s="46">
        <v>861.74</v>
      </c>
      <c r="H766" s="36" t="s">
        <v>5246</v>
      </c>
    </row>
    <row r="767" customHeight="1" spans="1:8">
      <c r="A767" s="36">
        <v>763</v>
      </c>
      <c r="B767" s="27" t="s">
        <v>5266</v>
      </c>
      <c r="C767" s="21" t="s">
        <v>1880</v>
      </c>
      <c r="D767" s="46">
        <v>6.59</v>
      </c>
      <c r="E767" s="48">
        <v>6.59</v>
      </c>
      <c r="F767" s="46">
        <v>179.53</v>
      </c>
      <c r="G767" s="46">
        <v>1183.1</v>
      </c>
      <c r="H767" s="36" t="s">
        <v>5246</v>
      </c>
    </row>
    <row r="768" customHeight="1" spans="1:8">
      <c r="A768" s="36">
        <v>764</v>
      </c>
      <c r="B768" s="27" t="s">
        <v>5267</v>
      </c>
      <c r="C768" s="21" t="s">
        <v>2727</v>
      </c>
      <c r="D768" s="46">
        <v>3.74</v>
      </c>
      <c r="E768" s="48">
        <v>3.74</v>
      </c>
      <c r="F768" s="46">
        <v>179.53</v>
      </c>
      <c r="G768" s="46">
        <v>671.44</v>
      </c>
      <c r="H768" s="36" t="s">
        <v>5246</v>
      </c>
    </row>
    <row r="769" customHeight="1" spans="1:8">
      <c r="A769" s="36">
        <v>765</v>
      </c>
      <c r="B769" s="27" t="s">
        <v>5268</v>
      </c>
      <c r="C769" s="21" t="s">
        <v>1866</v>
      </c>
      <c r="D769" s="46">
        <v>7.54</v>
      </c>
      <c r="E769" s="48">
        <v>7.54</v>
      </c>
      <c r="F769" s="46">
        <v>179.53</v>
      </c>
      <c r="G769" s="46">
        <v>1353.66</v>
      </c>
      <c r="H769" s="36" t="s">
        <v>5246</v>
      </c>
    </row>
    <row r="770" customHeight="1" spans="1:8">
      <c r="A770" s="36">
        <v>766</v>
      </c>
      <c r="B770" s="27" t="s">
        <v>5269</v>
      </c>
      <c r="C770" s="21" t="s">
        <v>1929</v>
      </c>
      <c r="D770" s="46">
        <v>2.84</v>
      </c>
      <c r="E770" s="48">
        <v>2.84</v>
      </c>
      <c r="F770" s="46">
        <v>179.53</v>
      </c>
      <c r="G770" s="46">
        <v>509.87</v>
      </c>
      <c r="H770" s="36" t="s">
        <v>5246</v>
      </c>
    </row>
    <row r="771" customHeight="1" spans="1:8">
      <c r="A771" s="36">
        <v>767</v>
      </c>
      <c r="B771" s="27" t="s">
        <v>5270</v>
      </c>
      <c r="C771" s="21" t="s">
        <v>5271</v>
      </c>
      <c r="D771" s="46">
        <v>4.89</v>
      </c>
      <c r="E771" s="48">
        <v>4.89</v>
      </c>
      <c r="F771" s="46">
        <v>179.53</v>
      </c>
      <c r="G771" s="46">
        <v>877.9</v>
      </c>
      <c r="H771" s="36" t="s">
        <v>5246</v>
      </c>
    </row>
    <row r="772" customHeight="1" spans="1:8">
      <c r="A772" s="36">
        <v>768</v>
      </c>
      <c r="B772" s="27" t="s">
        <v>5272</v>
      </c>
      <c r="C772" s="21" t="s">
        <v>1864</v>
      </c>
      <c r="D772" s="46">
        <v>6.63</v>
      </c>
      <c r="E772" s="48">
        <v>6.63</v>
      </c>
      <c r="F772" s="46">
        <v>179.53</v>
      </c>
      <c r="G772" s="46">
        <v>1190.28</v>
      </c>
      <c r="H772" s="36" t="s">
        <v>5246</v>
      </c>
    </row>
    <row r="773" customHeight="1" spans="1:8">
      <c r="A773" s="36">
        <v>769</v>
      </c>
      <c r="B773" s="27" t="s">
        <v>3543</v>
      </c>
      <c r="C773" s="21" t="s">
        <v>2007</v>
      </c>
      <c r="D773" s="46">
        <v>5.41</v>
      </c>
      <c r="E773" s="48">
        <v>5.41</v>
      </c>
      <c r="F773" s="46">
        <v>179.53</v>
      </c>
      <c r="G773" s="46">
        <v>971.26</v>
      </c>
      <c r="H773" s="36" t="s">
        <v>5246</v>
      </c>
    </row>
    <row r="774" customHeight="1" spans="1:8">
      <c r="A774" s="36">
        <v>770</v>
      </c>
      <c r="B774" s="27" t="s">
        <v>5273</v>
      </c>
      <c r="C774" s="21" t="s">
        <v>3933</v>
      </c>
      <c r="D774" s="46">
        <v>1.7</v>
      </c>
      <c r="E774" s="48">
        <v>1.7</v>
      </c>
      <c r="F774" s="46">
        <v>179.53</v>
      </c>
      <c r="G774" s="46">
        <v>305.2</v>
      </c>
      <c r="H774" s="36" t="s">
        <v>5246</v>
      </c>
    </row>
    <row r="775" customHeight="1" spans="1:8">
      <c r="A775" s="36">
        <v>771</v>
      </c>
      <c r="B775" s="27" t="s">
        <v>5274</v>
      </c>
      <c r="C775" s="21" t="s">
        <v>2044</v>
      </c>
      <c r="D775" s="46">
        <v>6.58</v>
      </c>
      <c r="E775" s="48">
        <v>6.58</v>
      </c>
      <c r="F775" s="46">
        <v>179.53</v>
      </c>
      <c r="G775" s="46">
        <v>1181.31</v>
      </c>
      <c r="H775" s="36" t="s">
        <v>5246</v>
      </c>
    </row>
    <row r="776" customHeight="1" spans="1:8">
      <c r="A776" s="36">
        <v>772</v>
      </c>
      <c r="B776" s="27" t="s">
        <v>5275</v>
      </c>
      <c r="C776" s="21" t="s">
        <v>2011</v>
      </c>
      <c r="D776" s="46">
        <v>1.9</v>
      </c>
      <c r="E776" s="48">
        <v>1.9</v>
      </c>
      <c r="F776" s="46">
        <v>179.53</v>
      </c>
      <c r="G776" s="46">
        <v>341.11</v>
      </c>
      <c r="H776" s="36" t="s">
        <v>5246</v>
      </c>
    </row>
    <row r="777" customHeight="1" spans="1:8">
      <c r="A777" s="36">
        <v>773</v>
      </c>
      <c r="B777" s="27" t="s">
        <v>5276</v>
      </c>
      <c r="C777" s="21" t="s">
        <v>1929</v>
      </c>
      <c r="D777" s="46">
        <v>8.3</v>
      </c>
      <c r="E777" s="48">
        <v>8.3</v>
      </c>
      <c r="F777" s="46">
        <v>179.53</v>
      </c>
      <c r="G777" s="46">
        <v>1490.1</v>
      </c>
      <c r="H777" s="36" t="s">
        <v>5246</v>
      </c>
    </row>
    <row r="778" customHeight="1" spans="1:8">
      <c r="A778" s="36">
        <v>774</v>
      </c>
      <c r="B778" s="27" t="s">
        <v>5277</v>
      </c>
      <c r="C778" s="21" t="s">
        <v>1868</v>
      </c>
      <c r="D778" s="46">
        <v>5.24</v>
      </c>
      <c r="E778" s="48">
        <v>5.24</v>
      </c>
      <c r="F778" s="46">
        <v>179.53</v>
      </c>
      <c r="G778" s="46">
        <v>940.74</v>
      </c>
      <c r="H778" s="36" t="s">
        <v>5246</v>
      </c>
    </row>
    <row r="779" customHeight="1" spans="1:8">
      <c r="A779" s="36">
        <v>775</v>
      </c>
      <c r="B779" s="27" t="s">
        <v>5278</v>
      </c>
      <c r="C779" s="21" t="s">
        <v>1894</v>
      </c>
      <c r="D779" s="46">
        <v>1.87</v>
      </c>
      <c r="E779" s="48">
        <v>1.87</v>
      </c>
      <c r="F779" s="46">
        <v>179.53</v>
      </c>
      <c r="G779" s="46">
        <v>335.72</v>
      </c>
      <c r="H779" s="36" t="s">
        <v>5246</v>
      </c>
    </row>
    <row r="780" customHeight="1" spans="1:8">
      <c r="A780" s="36">
        <v>776</v>
      </c>
      <c r="B780" s="27" t="s">
        <v>5279</v>
      </c>
      <c r="C780" s="21" t="s">
        <v>1945</v>
      </c>
      <c r="D780" s="46">
        <v>6.98</v>
      </c>
      <c r="E780" s="48">
        <v>6.98</v>
      </c>
      <c r="F780" s="46">
        <v>179.53</v>
      </c>
      <c r="G780" s="46">
        <v>1253.12</v>
      </c>
      <c r="H780" s="36" t="s">
        <v>5246</v>
      </c>
    </row>
    <row r="781" customHeight="1" spans="1:8">
      <c r="A781" s="36">
        <v>777</v>
      </c>
      <c r="B781" s="27" t="s">
        <v>5280</v>
      </c>
      <c r="C781" s="21" t="s">
        <v>2003</v>
      </c>
      <c r="D781" s="46">
        <v>1.6</v>
      </c>
      <c r="E781" s="48">
        <v>1.6</v>
      </c>
      <c r="F781" s="46">
        <v>179.53</v>
      </c>
      <c r="G781" s="46">
        <v>287.25</v>
      </c>
      <c r="H781" s="36" t="s">
        <v>5246</v>
      </c>
    </row>
    <row r="782" customHeight="1" spans="1:8">
      <c r="A782" s="36">
        <v>778</v>
      </c>
      <c r="B782" s="27" t="s">
        <v>5281</v>
      </c>
      <c r="C782" s="21" t="s">
        <v>1857</v>
      </c>
      <c r="D782" s="46">
        <v>4.07</v>
      </c>
      <c r="E782" s="48">
        <v>4.07</v>
      </c>
      <c r="F782" s="46">
        <v>179.53</v>
      </c>
      <c r="G782" s="46">
        <v>730.69</v>
      </c>
      <c r="H782" s="36" t="s">
        <v>5246</v>
      </c>
    </row>
    <row r="783" customHeight="1" spans="1:8">
      <c r="A783" s="36">
        <v>779</v>
      </c>
      <c r="B783" s="27" t="s">
        <v>5282</v>
      </c>
      <c r="C783" s="21" t="s">
        <v>1986</v>
      </c>
      <c r="D783" s="46">
        <v>4.28</v>
      </c>
      <c r="E783" s="48">
        <v>4.28</v>
      </c>
      <c r="F783" s="46">
        <v>179.53</v>
      </c>
      <c r="G783" s="46">
        <v>768.39</v>
      </c>
      <c r="H783" s="36" t="s">
        <v>5246</v>
      </c>
    </row>
    <row r="784" customHeight="1" spans="1:8">
      <c r="A784" s="36">
        <v>780</v>
      </c>
      <c r="B784" s="27" t="s">
        <v>5283</v>
      </c>
      <c r="C784" s="21" t="s">
        <v>1888</v>
      </c>
      <c r="D784" s="46">
        <v>6.21</v>
      </c>
      <c r="E784" s="48">
        <v>6.21</v>
      </c>
      <c r="F784" s="46">
        <v>179.53</v>
      </c>
      <c r="G784" s="46">
        <v>1114.88</v>
      </c>
      <c r="H784" s="36" t="s">
        <v>5246</v>
      </c>
    </row>
    <row r="785" customHeight="1" spans="1:8">
      <c r="A785" s="36">
        <v>781</v>
      </c>
      <c r="B785" s="27" t="s">
        <v>5284</v>
      </c>
      <c r="C785" s="21" t="s">
        <v>1876</v>
      </c>
      <c r="D785" s="46">
        <v>3.39</v>
      </c>
      <c r="E785" s="48">
        <v>3.39</v>
      </c>
      <c r="F785" s="46">
        <v>179.53</v>
      </c>
      <c r="G785" s="46">
        <v>608.61</v>
      </c>
      <c r="H785" s="36" t="s">
        <v>5246</v>
      </c>
    </row>
    <row r="786" customHeight="1" spans="1:8">
      <c r="A786" s="36">
        <v>782</v>
      </c>
      <c r="B786" s="27" t="s">
        <v>5285</v>
      </c>
      <c r="C786" s="21" t="s">
        <v>1872</v>
      </c>
      <c r="D786" s="46">
        <v>1.07</v>
      </c>
      <c r="E786" s="48">
        <v>1.07</v>
      </c>
      <c r="F786" s="46">
        <v>179.53</v>
      </c>
      <c r="G786" s="46">
        <v>192.1</v>
      </c>
      <c r="H786" s="36" t="s">
        <v>5246</v>
      </c>
    </row>
    <row r="787" customHeight="1" spans="1:8">
      <c r="A787" s="36">
        <v>783</v>
      </c>
      <c r="B787" s="27" t="s">
        <v>5286</v>
      </c>
      <c r="C787" s="21" t="s">
        <v>2003</v>
      </c>
      <c r="D787" s="46">
        <v>3.78</v>
      </c>
      <c r="E787" s="48">
        <v>3.78</v>
      </c>
      <c r="F787" s="46">
        <v>179.53</v>
      </c>
      <c r="G787" s="46">
        <v>678.62</v>
      </c>
      <c r="H787" s="36" t="s">
        <v>5246</v>
      </c>
    </row>
    <row r="788" customHeight="1" spans="1:8">
      <c r="A788" s="36">
        <v>784</v>
      </c>
      <c r="B788" s="62" t="s">
        <v>5287</v>
      </c>
      <c r="C788" s="63" t="s">
        <v>1986</v>
      </c>
      <c r="D788" s="46">
        <v>4.82</v>
      </c>
      <c r="E788" s="48">
        <v>4.82</v>
      </c>
      <c r="F788" s="46">
        <v>179.53</v>
      </c>
      <c r="G788" s="46">
        <v>865.33</v>
      </c>
      <c r="H788" s="36" t="s">
        <v>5246</v>
      </c>
    </row>
    <row r="789" customHeight="1" spans="1:8">
      <c r="A789" s="36">
        <v>785</v>
      </c>
      <c r="B789" s="62" t="s">
        <v>3882</v>
      </c>
      <c r="C789" s="63" t="s">
        <v>2024</v>
      </c>
      <c r="D789" s="46">
        <v>7.56</v>
      </c>
      <c r="E789" s="48">
        <v>7.56</v>
      </c>
      <c r="F789" s="46">
        <v>179.53</v>
      </c>
      <c r="G789" s="46">
        <v>1357.25</v>
      </c>
      <c r="H789" s="36" t="s">
        <v>5246</v>
      </c>
    </row>
    <row r="790" customHeight="1" spans="1:8">
      <c r="A790" s="36">
        <v>786</v>
      </c>
      <c r="B790" s="62" t="s">
        <v>5288</v>
      </c>
      <c r="C790" s="63" t="s">
        <v>1857</v>
      </c>
      <c r="D790" s="46">
        <v>2.41</v>
      </c>
      <c r="E790" s="48">
        <v>2.41</v>
      </c>
      <c r="F790" s="46">
        <v>179.53</v>
      </c>
      <c r="G790" s="46">
        <v>432.67</v>
      </c>
      <c r="H790" s="36" t="s">
        <v>5246</v>
      </c>
    </row>
    <row r="791" customHeight="1" spans="1:8">
      <c r="A791" s="36">
        <v>787</v>
      </c>
      <c r="B791" s="62" t="s">
        <v>3938</v>
      </c>
      <c r="C791" s="63" t="s">
        <v>1914</v>
      </c>
      <c r="D791" s="46">
        <v>4.46</v>
      </c>
      <c r="E791" s="48">
        <v>4.46</v>
      </c>
      <c r="F791" s="46">
        <v>179.53</v>
      </c>
      <c r="G791" s="46">
        <v>800.7</v>
      </c>
      <c r="H791" s="36" t="s">
        <v>5246</v>
      </c>
    </row>
    <row r="792" customHeight="1" spans="1:8">
      <c r="A792" s="36">
        <v>788</v>
      </c>
      <c r="B792" s="62" t="s">
        <v>5289</v>
      </c>
      <c r="C792" s="63" t="s">
        <v>1880</v>
      </c>
      <c r="D792" s="46">
        <v>4.39</v>
      </c>
      <c r="E792" s="48">
        <v>4.39</v>
      </c>
      <c r="F792" s="46">
        <v>179.53</v>
      </c>
      <c r="G792" s="46">
        <v>788.14</v>
      </c>
      <c r="H792" s="36" t="s">
        <v>5246</v>
      </c>
    </row>
    <row r="793" customHeight="1" spans="1:8">
      <c r="A793" s="36">
        <v>789</v>
      </c>
      <c r="B793" s="62" t="s">
        <v>5290</v>
      </c>
      <c r="C793" s="63" t="s">
        <v>1872</v>
      </c>
      <c r="D793" s="46">
        <v>2.71</v>
      </c>
      <c r="E793" s="48">
        <v>2.71</v>
      </c>
      <c r="F793" s="46">
        <v>179.53</v>
      </c>
      <c r="G793" s="46">
        <v>486.53</v>
      </c>
      <c r="H793" s="36" t="s">
        <v>5246</v>
      </c>
    </row>
    <row r="794" customHeight="1" spans="1:8">
      <c r="A794" s="36">
        <v>790</v>
      </c>
      <c r="B794" s="62" t="s">
        <v>4931</v>
      </c>
      <c r="C794" s="63" t="s">
        <v>1962</v>
      </c>
      <c r="D794" s="46">
        <v>5.54</v>
      </c>
      <c r="E794" s="48">
        <v>5.54</v>
      </c>
      <c r="F794" s="46">
        <v>179.53</v>
      </c>
      <c r="G794" s="46">
        <v>994.6</v>
      </c>
      <c r="H794" s="36" t="s">
        <v>5246</v>
      </c>
    </row>
    <row r="795" customHeight="1" spans="1:8">
      <c r="A795" s="36">
        <v>791</v>
      </c>
      <c r="B795" s="27" t="s">
        <v>5291</v>
      </c>
      <c r="C795" s="21" t="s">
        <v>1886</v>
      </c>
      <c r="D795" s="46">
        <v>2.97</v>
      </c>
      <c r="E795" s="48">
        <v>2.97</v>
      </c>
      <c r="F795" s="46">
        <v>179.53</v>
      </c>
      <c r="G795" s="46">
        <v>533.2</v>
      </c>
      <c r="H795" s="36" t="s">
        <v>5292</v>
      </c>
    </row>
    <row r="796" customHeight="1" spans="1:8">
      <c r="A796" s="36">
        <v>792</v>
      </c>
      <c r="B796" s="27" t="s">
        <v>5011</v>
      </c>
      <c r="C796" s="21" t="s">
        <v>1956</v>
      </c>
      <c r="D796" s="46">
        <v>6.61</v>
      </c>
      <c r="E796" s="48">
        <v>6.61</v>
      </c>
      <c r="F796" s="46">
        <v>179.53</v>
      </c>
      <c r="G796" s="46">
        <v>1186.69</v>
      </c>
      <c r="H796" s="36" t="s">
        <v>5292</v>
      </c>
    </row>
    <row r="797" customHeight="1" spans="1:8">
      <c r="A797" s="36">
        <v>793</v>
      </c>
      <c r="B797" s="27" t="s">
        <v>4169</v>
      </c>
      <c r="C797" s="21" t="s">
        <v>1857</v>
      </c>
      <c r="D797" s="46">
        <v>6.45</v>
      </c>
      <c r="E797" s="48">
        <v>6.45</v>
      </c>
      <c r="F797" s="46">
        <v>179.53</v>
      </c>
      <c r="G797" s="46">
        <v>1157.97</v>
      </c>
      <c r="H797" s="36" t="s">
        <v>5292</v>
      </c>
    </row>
    <row r="798" customHeight="1" spans="1:8">
      <c r="A798" s="36">
        <v>794</v>
      </c>
      <c r="B798" s="27" t="s">
        <v>3730</v>
      </c>
      <c r="C798" s="21" t="s">
        <v>1903</v>
      </c>
      <c r="D798" s="46">
        <v>6.21</v>
      </c>
      <c r="E798" s="48">
        <v>6.21</v>
      </c>
      <c r="F798" s="46">
        <v>179.53</v>
      </c>
      <c r="G798" s="46">
        <v>1114.88</v>
      </c>
      <c r="H798" s="36" t="s">
        <v>5292</v>
      </c>
    </row>
    <row r="799" customHeight="1" spans="1:8">
      <c r="A799" s="36">
        <v>795</v>
      </c>
      <c r="B799" s="27" t="s">
        <v>5293</v>
      </c>
      <c r="C799" s="21" t="s">
        <v>1919</v>
      </c>
      <c r="D799" s="46">
        <v>9.3</v>
      </c>
      <c r="E799" s="48">
        <v>9.3</v>
      </c>
      <c r="F799" s="46">
        <v>179.53</v>
      </c>
      <c r="G799" s="46">
        <v>1669.63</v>
      </c>
      <c r="H799" s="36" t="s">
        <v>5292</v>
      </c>
    </row>
    <row r="800" customHeight="1" spans="1:8">
      <c r="A800" s="36">
        <v>796</v>
      </c>
      <c r="B800" s="27" t="s">
        <v>5294</v>
      </c>
      <c r="C800" s="21" t="s">
        <v>1876</v>
      </c>
      <c r="D800" s="46">
        <v>8.95</v>
      </c>
      <c r="E800" s="48">
        <v>8.95</v>
      </c>
      <c r="F800" s="46">
        <v>179.53</v>
      </c>
      <c r="G800" s="46">
        <v>1606.79</v>
      </c>
      <c r="H800" s="36" t="s">
        <v>5292</v>
      </c>
    </row>
    <row r="801" customHeight="1" spans="1:8">
      <c r="A801" s="36">
        <v>797</v>
      </c>
      <c r="B801" s="27" t="s">
        <v>5295</v>
      </c>
      <c r="C801" s="21" t="s">
        <v>1872</v>
      </c>
      <c r="D801" s="46">
        <v>6.93</v>
      </c>
      <c r="E801" s="48">
        <v>6.93</v>
      </c>
      <c r="F801" s="46">
        <v>179.53</v>
      </c>
      <c r="G801" s="46">
        <v>1244.14</v>
      </c>
      <c r="H801" s="36" t="s">
        <v>5292</v>
      </c>
    </row>
    <row r="802" customHeight="1" spans="1:8">
      <c r="A802" s="36">
        <v>798</v>
      </c>
      <c r="B802" s="27" t="s">
        <v>5296</v>
      </c>
      <c r="C802" s="21" t="s">
        <v>1898</v>
      </c>
      <c r="D802" s="46">
        <v>6.16</v>
      </c>
      <c r="E802" s="48">
        <v>6.16</v>
      </c>
      <c r="F802" s="46">
        <v>179.53</v>
      </c>
      <c r="G802" s="46">
        <v>1105.9</v>
      </c>
      <c r="H802" s="36" t="s">
        <v>5292</v>
      </c>
    </row>
    <row r="803" customHeight="1" spans="1:8">
      <c r="A803" s="36">
        <v>799</v>
      </c>
      <c r="B803" s="27" t="s">
        <v>4177</v>
      </c>
      <c r="C803" s="21" t="s">
        <v>1883</v>
      </c>
      <c r="D803" s="46">
        <v>4.97</v>
      </c>
      <c r="E803" s="48">
        <v>4.97</v>
      </c>
      <c r="F803" s="46">
        <v>179.53</v>
      </c>
      <c r="G803" s="46">
        <v>892.26</v>
      </c>
      <c r="H803" s="36" t="s">
        <v>5292</v>
      </c>
    </row>
    <row r="804" customHeight="1" spans="1:8">
      <c r="A804" s="36">
        <v>800</v>
      </c>
      <c r="B804" s="27" t="s">
        <v>4171</v>
      </c>
      <c r="C804" s="21" t="s">
        <v>1898</v>
      </c>
      <c r="D804" s="46">
        <v>6.53</v>
      </c>
      <c r="E804" s="48">
        <v>6.53</v>
      </c>
      <c r="F804" s="46">
        <v>179.53</v>
      </c>
      <c r="G804" s="46">
        <v>1172.33</v>
      </c>
      <c r="H804" s="36" t="s">
        <v>5292</v>
      </c>
    </row>
    <row r="805" customHeight="1" spans="1:8">
      <c r="A805" s="36">
        <v>801</v>
      </c>
      <c r="B805" s="27" t="s">
        <v>2458</v>
      </c>
      <c r="C805" s="21" t="s">
        <v>1968</v>
      </c>
      <c r="D805" s="46">
        <v>8.68</v>
      </c>
      <c r="E805" s="48">
        <v>8.68</v>
      </c>
      <c r="F805" s="46">
        <v>179.53</v>
      </c>
      <c r="G805" s="46">
        <v>1558.32</v>
      </c>
      <c r="H805" s="36" t="s">
        <v>5292</v>
      </c>
    </row>
    <row r="806" customHeight="1" spans="1:8">
      <c r="A806" s="36">
        <v>802</v>
      </c>
      <c r="B806" s="27" t="s">
        <v>5297</v>
      </c>
      <c r="C806" s="20" t="s">
        <v>2172</v>
      </c>
      <c r="D806" s="46">
        <v>6.06</v>
      </c>
      <c r="E806" s="48">
        <v>6.06</v>
      </c>
      <c r="F806" s="46">
        <v>179.53</v>
      </c>
      <c r="G806" s="46">
        <v>1087.95</v>
      </c>
      <c r="H806" s="36" t="s">
        <v>5292</v>
      </c>
    </row>
    <row r="807" customHeight="1" spans="1:8">
      <c r="A807" s="36">
        <v>803</v>
      </c>
      <c r="B807" s="27" t="s">
        <v>5298</v>
      </c>
      <c r="C807" s="21" t="s">
        <v>1868</v>
      </c>
      <c r="D807" s="46">
        <v>5.99</v>
      </c>
      <c r="E807" s="48">
        <v>5.99</v>
      </c>
      <c r="F807" s="46">
        <v>179.53</v>
      </c>
      <c r="G807" s="46">
        <v>1075.38</v>
      </c>
      <c r="H807" s="36" t="s">
        <v>5292</v>
      </c>
    </row>
    <row r="808" customHeight="1" spans="1:8">
      <c r="A808" s="36">
        <v>804</v>
      </c>
      <c r="B808" s="27" t="s">
        <v>5299</v>
      </c>
      <c r="C808" s="21" t="s">
        <v>1903</v>
      </c>
      <c r="D808" s="46">
        <v>7.1</v>
      </c>
      <c r="E808" s="48">
        <v>7.1</v>
      </c>
      <c r="F808" s="46">
        <v>179.53</v>
      </c>
      <c r="G808" s="46">
        <v>1274.66</v>
      </c>
      <c r="H808" s="36" t="s">
        <v>5292</v>
      </c>
    </row>
    <row r="809" customHeight="1" spans="1:8">
      <c r="A809" s="36">
        <v>805</v>
      </c>
      <c r="B809" s="27" t="s">
        <v>2985</v>
      </c>
      <c r="C809" s="21" t="s">
        <v>2003</v>
      </c>
      <c r="D809" s="46">
        <v>4.67</v>
      </c>
      <c r="E809" s="48">
        <v>4.67</v>
      </c>
      <c r="F809" s="46">
        <v>179.53</v>
      </c>
      <c r="G809" s="46">
        <v>838.41</v>
      </c>
      <c r="H809" s="36" t="s">
        <v>5292</v>
      </c>
    </row>
    <row r="810" customHeight="1" spans="1:8">
      <c r="A810" s="36">
        <v>806</v>
      </c>
      <c r="B810" s="27" t="s">
        <v>5300</v>
      </c>
      <c r="C810" s="21" t="s">
        <v>2007</v>
      </c>
      <c r="D810" s="46">
        <v>2.84</v>
      </c>
      <c r="E810" s="48">
        <v>2.84</v>
      </c>
      <c r="F810" s="46">
        <v>179.53</v>
      </c>
      <c r="G810" s="46">
        <v>509.87</v>
      </c>
      <c r="H810" s="36" t="s">
        <v>5292</v>
      </c>
    </row>
    <row r="811" customHeight="1" spans="1:8">
      <c r="A811" s="36">
        <v>807</v>
      </c>
      <c r="B811" s="27" t="s">
        <v>5301</v>
      </c>
      <c r="C811" s="21" t="s">
        <v>1968</v>
      </c>
      <c r="D811" s="46">
        <v>4.01</v>
      </c>
      <c r="E811" s="48">
        <v>4.01</v>
      </c>
      <c r="F811" s="46">
        <v>179.53</v>
      </c>
      <c r="G811" s="46">
        <v>719.92</v>
      </c>
      <c r="H811" s="36" t="s">
        <v>5292</v>
      </c>
    </row>
    <row r="812" customHeight="1" spans="1:8">
      <c r="A812" s="36">
        <v>808</v>
      </c>
      <c r="B812" s="27" t="s">
        <v>5302</v>
      </c>
      <c r="C812" s="21" t="s">
        <v>1888</v>
      </c>
      <c r="D812" s="46">
        <v>4.9</v>
      </c>
      <c r="E812" s="48">
        <v>4.9</v>
      </c>
      <c r="F812" s="46">
        <v>179.53</v>
      </c>
      <c r="G812" s="46">
        <v>879.7</v>
      </c>
      <c r="H812" s="36" t="s">
        <v>5292</v>
      </c>
    </row>
    <row r="813" customHeight="1" spans="1:8">
      <c r="A813" s="36">
        <v>809</v>
      </c>
      <c r="B813" s="27" t="s">
        <v>5303</v>
      </c>
      <c r="C813" s="21" t="s">
        <v>1945</v>
      </c>
      <c r="D813" s="46">
        <v>8.04</v>
      </c>
      <c r="E813" s="48">
        <v>8.04</v>
      </c>
      <c r="F813" s="46">
        <v>179.53</v>
      </c>
      <c r="G813" s="46">
        <v>1443.42</v>
      </c>
      <c r="H813" s="36" t="s">
        <v>5292</v>
      </c>
    </row>
    <row r="814" customHeight="1" spans="1:8">
      <c r="A814" s="36">
        <v>810</v>
      </c>
      <c r="B814" s="27" t="s">
        <v>2992</v>
      </c>
      <c r="C814" s="21" t="s">
        <v>1864</v>
      </c>
      <c r="D814" s="46">
        <v>5.47</v>
      </c>
      <c r="E814" s="48">
        <v>5.47</v>
      </c>
      <c r="F814" s="46">
        <v>179.53</v>
      </c>
      <c r="G814" s="46">
        <v>982.03</v>
      </c>
      <c r="H814" s="36" t="s">
        <v>5292</v>
      </c>
    </row>
    <row r="815" customHeight="1" spans="1:8">
      <c r="A815" s="36">
        <v>811</v>
      </c>
      <c r="B815" s="27" t="s">
        <v>5304</v>
      </c>
      <c r="C815" s="21" t="s">
        <v>1986</v>
      </c>
      <c r="D815" s="46">
        <v>1.07</v>
      </c>
      <c r="E815" s="48">
        <v>1.07</v>
      </c>
      <c r="F815" s="46">
        <v>179.53</v>
      </c>
      <c r="G815" s="46">
        <v>192.1</v>
      </c>
      <c r="H815" s="36" t="s">
        <v>5292</v>
      </c>
    </row>
    <row r="816" customHeight="1" spans="1:8">
      <c r="A816" s="36">
        <v>812</v>
      </c>
      <c r="B816" s="27" t="s">
        <v>5305</v>
      </c>
      <c r="C816" s="21" t="s">
        <v>1933</v>
      </c>
      <c r="D816" s="46">
        <v>6.42</v>
      </c>
      <c r="E816" s="48">
        <v>6.42</v>
      </c>
      <c r="F816" s="46">
        <v>179.53</v>
      </c>
      <c r="G816" s="46">
        <v>1152.58</v>
      </c>
      <c r="H816" s="36" t="s">
        <v>5292</v>
      </c>
    </row>
    <row r="817" customHeight="1" spans="1:8">
      <c r="A817" s="36">
        <v>813</v>
      </c>
      <c r="B817" s="27" t="s">
        <v>5306</v>
      </c>
      <c r="C817" s="21" t="s">
        <v>1956</v>
      </c>
      <c r="D817" s="46">
        <v>3.68</v>
      </c>
      <c r="E817" s="48">
        <v>3.68</v>
      </c>
      <c r="F817" s="46">
        <v>179.53</v>
      </c>
      <c r="G817" s="46">
        <v>660.67</v>
      </c>
      <c r="H817" s="36" t="s">
        <v>5292</v>
      </c>
    </row>
    <row r="818" customHeight="1" spans="1:8">
      <c r="A818" s="36">
        <v>814</v>
      </c>
      <c r="B818" s="27" t="s">
        <v>5307</v>
      </c>
      <c r="C818" s="21" t="s">
        <v>2051</v>
      </c>
      <c r="D818" s="46">
        <v>6.02</v>
      </c>
      <c r="E818" s="48">
        <v>6.02</v>
      </c>
      <c r="F818" s="46">
        <v>179.53</v>
      </c>
      <c r="G818" s="46">
        <v>1080.77</v>
      </c>
      <c r="H818" s="36" t="s">
        <v>5292</v>
      </c>
    </row>
    <row r="819" customHeight="1" spans="1:8">
      <c r="A819" s="36">
        <v>815</v>
      </c>
      <c r="B819" s="27" t="s">
        <v>4898</v>
      </c>
      <c r="C819" s="21" t="s">
        <v>1935</v>
      </c>
      <c r="D819" s="46">
        <v>1.43</v>
      </c>
      <c r="E819" s="48">
        <v>1.43</v>
      </c>
      <c r="F819" s="46">
        <v>179.53</v>
      </c>
      <c r="G819" s="46">
        <v>256.73</v>
      </c>
      <c r="H819" s="36" t="s">
        <v>5292</v>
      </c>
    </row>
    <row r="820" customHeight="1" spans="1:8">
      <c r="A820" s="36">
        <v>816</v>
      </c>
      <c r="B820" s="27" t="s">
        <v>5308</v>
      </c>
      <c r="C820" s="21" t="s">
        <v>1931</v>
      </c>
      <c r="D820" s="46">
        <v>1</v>
      </c>
      <c r="E820" s="48">
        <v>1</v>
      </c>
      <c r="F820" s="46">
        <v>179.53</v>
      </c>
      <c r="G820" s="46">
        <v>179.53</v>
      </c>
      <c r="H820" s="36" t="s">
        <v>5309</v>
      </c>
    </row>
    <row r="821" customHeight="1" spans="1:8">
      <c r="A821" s="36">
        <v>817</v>
      </c>
      <c r="B821" s="27" t="s">
        <v>4313</v>
      </c>
      <c r="C821" s="21" t="s">
        <v>1894</v>
      </c>
      <c r="D821" s="46">
        <v>1.64</v>
      </c>
      <c r="E821" s="48">
        <v>1.64</v>
      </c>
      <c r="F821" s="46">
        <v>179.53</v>
      </c>
      <c r="G821" s="46">
        <v>294.43</v>
      </c>
      <c r="H821" s="36" t="s">
        <v>5309</v>
      </c>
    </row>
    <row r="822" customHeight="1" spans="1:8">
      <c r="A822" s="36">
        <v>818</v>
      </c>
      <c r="B822" s="27" t="s">
        <v>5310</v>
      </c>
      <c r="C822" s="21" t="s">
        <v>1880</v>
      </c>
      <c r="D822" s="46">
        <v>5.59</v>
      </c>
      <c r="E822" s="48">
        <v>5.59</v>
      </c>
      <c r="F822" s="46">
        <v>179.53</v>
      </c>
      <c r="G822" s="46">
        <v>1003.57</v>
      </c>
      <c r="H822" s="36" t="s">
        <v>5309</v>
      </c>
    </row>
    <row r="823" customHeight="1" spans="1:8">
      <c r="A823" s="36">
        <v>819</v>
      </c>
      <c r="B823" s="27" t="s">
        <v>5311</v>
      </c>
      <c r="C823" s="21" t="s">
        <v>1935</v>
      </c>
      <c r="D823" s="46">
        <v>8.82</v>
      </c>
      <c r="E823" s="48">
        <v>8.82</v>
      </c>
      <c r="F823" s="46">
        <v>179.53</v>
      </c>
      <c r="G823" s="46">
        <v>1583.45</v>
      </c>
      <c r="H823" s="36" t="s">
        <v>5309</v>
      </c>
    </row>
    <row r="824" customHeight="1" spans="1:8">
      <c r="A824" s="36">
        <v>820</v>
      </c>
      <c r="B824" s="27" t="s">
        <v>5312</v>
      </c>
      <c r="C824" s="21" t="s">
        <v>1922</v>
      </c>
      <c r="D824" s="46">
        <v>4.95</v>
      </c>
      <c r="E824" s="48">
        <v>4.95</v>
      </c>
      <c r="F824" s="46">
        <v>179.53</v>
      </c>
      <c r="G824" s="46">
        <v>888.67</v>
      </c>
      <c r="H824" s="36" t="s">
        <v>5309</v>
      </c>
    </row>
    <row r="825" customHeight="1" spans="1:8">
      <c r="A825" s="36">
        <v>821</v>
      </c>
      <c r="B825" s="27" t="s">
        <v>5313</v>
      </c>
      <c r="C825" s="21" t="s">
        <v>1864</v>
      </c>
      <c r="D825" s="46">
        <v>6.61</v>
      </c>
      <c r="E825" s="48">
        <v>6.61</v>
      </c>
      <c r="F825" s="46">
        <v>179.53</v>
      </c>
      <c r="G825" s="46">
        <v>1186.69</v>
      </c>
      <c r="H825" s="36" t="s">
        <v>5309</v>
      </c>
    </row>
    <row r="826" customHeight="1" spans="1:8">
      <c r="A826" s="36">
        <v>822</v>
      </c>
      <c r="B826" s="27" t="s">
        <v>1969</v>
      </c>
      <c r="C826" s="21" t="s">
        <v>1857</v>
      </c>
      <c r="D826" s="46">
        <v>2.38</v>
      </c>
      <c r="E826" s="48">
        <v>2.38</v>
      </c>
      <c r="F826" s="46">
        <v>179.53</v>
      </c>
      <c r="G826" s="46">
        <v>427.28</v>
      </c>
      <c r="H826" s="36" t="s">
        <v>5309</v>
      </c>
    </row>
    <row r="827" customHeight="1" spans="1:8">
      <c r="A827" s="36">
        <v>823</v>
      </c>
      <c r="B827" s="27" t="s">
        <v>5314</v>
      </c>
      <c r="C827" s="21" t="s">
        <v>2100</v>
      </c>
      <c r="D827" s="46">
        <v>6.29</v>
      </c>
      <c r="E827" s="48">
        <v>6.29</v>
      </c>
      <c r="F827" s="46">
        <v>179.53</v>
      </c>
      <c r="G827" s="46">
        <v>1129.24</v>
      </c>
      <c r="H827" s="36" t="s">
        <v>5309</v>
      </c>
    </row>
    <row r="828" customHeight="1" spans="1:8">
      <c r="A828" s="36">
        <v>824</v>
      </c>
      <c r="B828" s="27" t="s">
        <v>5315</v>
      </c>
      <c r="C828" s="21" t="s">
        <v>1898</v>
      </c>
      <c r="D828" s="46">
        <v>5.52</v>
      </c>
      <c r="E828" s="48">
        <v>5.52</v>
      </c>
      <c r="F828" s="46">
        <v>179.53</v>
      </c>
      <c r="G828" s="46">
        <v>991.01</v>
      </c>
      <c r="H828" s="36" t="s">
        <v>5309</v>
      </c>
    </row>
    <row r="829" customHeight="1" spans="1:8">
      <c r="A829" s="36">
        <v>825</v>
      </c>
      <c r="B829" s="27" t="s">
        <v>5316</v>
      </c>
      <c r="C829" s="21" t="s">
        <v>1995</v>
      </c>
      <c r="D829" s="46">
        <v>4.76</v>
      </c>
      <c r="E829" s="48">
        <v>4.76</v>
      </c>
      <c r="F829" s="46">
        <v>179.53</v>
      </c>
      <c r="G829" s="46">
        <v>854.56</v>
      </c>
      <c r="H829" s="36" t="s">
        <v>5309</v>
      </c>
    </row>
    <row r="830" customHeight="1" spans="1:8">
      <c r="A830" s="36">
        <v>826</v>
      </c>
      <c r="B830" s="27" t="s">
        <v>5317</v>
      </c>
      <c r="C830" s="21" t="s">
        <v>1888</v>
      </c>
      <c r="D830" s="46">
        <v>2.54</v>
      </c>
      <c r="E830" s="48">
        <v>2.54</v>
      </c>
      <c r="F830" s="46">
        <v>179.53</v>
      </c>
      <c r="G830" s="46">
        <v>456.01</v>
      </c>
      <c r="H830" s="36" t="s">
        <v>5309</v>
      </c>
    </row>
    <row r="831" customHeight="1" spans="1:8">
      <c r="A831" s="36">
        <v>827</v>
      </c>
      <c r="B831" s="27" t="s">
        <v>5318</v>
      </c>
      <c r="C831" s="21" t="s">
        <v>1956</v>
      </c>
      <c r="D831" s="46">
        <v>4.43</v>
      </c>
      <c r="E831" s="48">
        <v>4.43</v>
      </c>
      <c r="F831" s="46">
        <v>179.53</v>
      </c>
      <c r="G831" s="46">
        <v>795.32</v>
      </c>
      <c r="H831" s="36" t="s">
        <v>5309</v>
      </c>
    </row>
    <row r="832" customHeight="1" spans="1:8">
      <c r="A832" s="36">
        <v>828</v>
      </c>
      <c r="B832" s="27" t="s">
        <v>2120</v>
      </c>
      <c r="C832" s="21" t="s">
        <v>1880</v>
      </c>
      <c r="D832" s="46">
        <v>3.01</v>
      </c>
      <c r="E832" s="48">
        <v>3.01</v>
      </c>
      <c r="F832" s="46">
        <v>179.53</v>
      </c>
      <c r="G832" s="46">
        <v>540.39</v>
      </c>
      <c r="H832" s="36" t="s">
        <v>5309</v>
      </c>
    </row>
    <row r="833" customHeight="1" spans="1:8">
      <c r="A833" s="36">
        <v>829</v>
      </c>
      <c r="B833" s="27" t="s">
        <v>5319</v>
      </c>
      <c r="C833" s="21" t="s">
        <v>1962</v>
      </c>
      <c r="D833" s="46">
        <v>1.5</v>
      </c>
      <c r="E833" s="48">
        <v>1.5</v>
      </c>
      <c r="F833" s="46">
        <v>179.53</v>
      </c>
      <c r="G833" s="46">
        <v>269.3</v>
      </c>
      <c r="H833" s="36" t="s">
        <v>5309</v>
      </c>
    </row>
    <row r="834" customHeight="1" spans="1:8">
      <c r="A834" s="36">
        <v>830</v>
      </c>
      <c r="B834" s="27" t="s">
        <v>5320</v>
      </c>
      <c r="C834" s="21" t="s">
        <v>1883</v>
      </c>
      <c r="D834" s="46">
        <v>4.98</v>
      </c>
      <c r="E834" s="48">
        <v>4.98</v>
      </c>
      <c r="F834" s="46">
        <v>179.53</v>
      </c>
      <c r="G834" s="46">
        <v>894.06</v>
      </c>
      <c r="H834" s="36" t="s">
        <v>5309</v>
      </c>
    </row>
    <row r="835" customHeight="1" spans="1:8">
      <c r="A835" s="36">
        <v>831</v>
      </c>
      <c r="B835" s="27" t="s">
        <v>1289</v>
      </c>
      <c r="C835" s="21" t="s">
        <v>1922</v>
      </c>
      <c r="D835" s="46">
        <v>5.12</v>
      </c>
      <c r="E835" s="48">
        <v>5.12</v>
      </c>
      <c r="F835" s="46">
        <v>179.53</v>
      </c>
      <c r="G835" s="46">
        <v>919.19</v>
      </c>
      <c r="H835" s="36" t="s">
        <v>5309</v>
      </c>
    </row>
    <row r="836" customHeight="1" spans="1:8">
      <c r="A836" s="36">
        <v>832</v>
      </c>
      <c r="B836" s="27" t="s">
        <v>5321</v>
      </c>
      <c r="C836" s="21" t="s">
        <v>1898</v>
      </c>
      <c r="D836" s="46">
        <v>3.36</v>
      </c>
      <c r="E836" s="48">
        <v>3.36</v>
      </c>
      <c r="F836" s="46">
        <v>179.53</v>
      </c>
      <c r="G836" s="46">
        <v>603.22</v>
      </c>
      <c r="H836" s="36" t="s">
        <v>5309</v>
      </c>
    </row>
    <row r="837" customHeight="1" spans="1:8">
      <c r="A837" s="36">
        <v>833</v>
      </c>
      <c r="B837" s="27" t="s">
        <v>3458</v>
      </c>
      <c r="C837" s="21" t="s">
        <v>2003</v>
      </c>
      <c r="D837" s="46">
        <v>6.79</v>
      </c>
      <c r="E837" s="48">
        <v>6.79</v>
      </c>
      <c r="F837" s="46">
        <v>179.53</v>
      </c>
      <c r="G837" s="46">
        <v>1219.01</v>
      </c>
      <c r="H837" s="36" t="s">
        <v>5309</v>
      </c>
    </row>
    <row r="838" customHeight="1" spans="1:8">
      <c r="A838" s="36">
        <v>834</v>
      </c>
      <c r="B838" s="27" t="s">
        <v>4585</v>
      </c>
      <c r="C838" s="21" t="s">
        <v>1956</v>
      </c>
      <c r="D838" s="144">
        <v>5.28</v>
      </c>
      <c r="E838" s="145">
        <v>5.28</v>
      </c>
      <c r="F838" s="46">
        <v>179.53</v>
      </c>
      <c r="G838" s="46">
        <v>947.92</v>
      </c>
      <c r="H838" s="36" t="s">
        <v>5309</v>
      </c>
    </row>
    <row r="839" customHeight="1" spans="1:8">
      <c r="A839" s="36">
        <v>835</v>
      </c>
      <c r="B839" s="27" t="s">
        <v>5322</v>
      </c>
      <c r="C839" s="21" t="s">
        <v>1903</v>
      </c>
      <c r="D839" s="144">
        <v>6.55</v>
      </c>
      <c r="E839" s="145">
        <v>6.55</v>
      </c>
      <c r="F839" s="46">
        <v>179.53</v>
      </c>
      <c r="G839" s="46">
        <v>1175.92</v>
      </c>
      <c r="H839" s="36" t="s">
        <v>5309</v>
      </c>
    </row>
    <row r="840" customHeight="1" spans="1:8">
      <c r="A840" s="36">
        <v>836</v>
      </c>
      <c r="B840" s="27" t="s">
        <v>5323</v>
      </c>
      <c r="C840" s="21" t="s">
        <v>2003</v>
      </c>
      <c r="D840" s="144">
        <v>2.49</v>
      </c>
      <c r="E840" s="145">
        <v>2.49</v>
      </c>
      <c r="F840" s="46">
        <v>179.53</v>
      </c>
      <c r="G840" s="46">
        <v>447.03</v>
      </c>
      <c r="H840" s="36" t="s">
        <v>5309</v>
      </c>
    </row>
    <row r="841" customHeight="1" spans="1:8">
      <c r="A841" s="36">
        <v>837</v>
      </c>
      <c r="B841" s="27" t="s">
        <v>5324</v>
      </c>
      <c r="C841" s="21" t="s">
        <v>1880</v>
      </c>
      <c r="D841" s="144">
        <v>4.37</v>
      </c>
      <c r="E841" s="145">
        <v>4.37</v>
      </c>
      <c r="F841" s="46">
        <v>179.53</v>
      </c>
      <c r="G841" s="46">
        <v>784.55</v>
      </c>
      <c r="H841" s="36" t="s">
        <v>5309</v>
      </c>
    </row>
    <row r="842" customHeight="1" spans="1:8">
      <c r="A842" s="36">
        <v>838</v>
      </c>
      <c r="B842" s="27" t="s">
        <v>2610</v>
      </c>
      <c r="C842" s="21" t="s">
        <v>1872</v>
      </c>
      <c r="D842" s="144">
        <v>6.28</v>
      </c>
      <c r="E842" s="145">
        <v>6.28</v>
      </c>
      <c r="F842" s="46">
        <v>179.53</v>
      </c>
      <c r="G842" s="46">
        <v>1127.45</v>
      </c>
      <c r="H842" s="36" t="s">
        <v>5309</v>
      </c>
    </row>
    <row r="843" customHeight="1" spans="1:8">
      <c r="A843" s="36">
        <v>839</v>
      </c>
      <c r="B843" s="27" t="s">
        <v>1601</v>
      </c>
      <c r="C843" s="21" t="s">
        <v>2007</v>
      </c>
      <c r="D843" s="144">
        <v>2.99</v>
      </c>
      <c r="E843" s="145">
        <v>2.99</v>
      </c>
      <c r="F843" s="46">
        <v>179.53</v>
      </c>
      <c r="G843" s="46">
        <v>536.79</v>
      </c>
      <c r="H843" s="36" t="s">
        <v>5309</v>
      </c>
    </row>
    <row r="844" customHeight="1" spans="1:8">
      <c r="A844" s="36">
        <v>840</v>
      </c>
      <c r="B844" s="27" t="s">
        <v>5325</v>
      </c>
      <c r="C844" s="21" t="s">
        <v>1894</v>
      </c>
      <c r="D844" s="144">
        <v>6.06</v>
      </c>
      <c r="E844" s="145">
        <v>6.06</v>
      </c>
      <c r="F844" s="46">
        <v>179.53</v>
      </c>
      <c r="G844" s="46">
        <v>1087.95</v>
      </c>
      <c r="H844" s="36" t="s">
        <v>5309</v>
      </c>
    </row>
    <row r="845" customHeight="1" spans="1:8">
      <c r="A845" s="36">
        <v>841</v>
      </c>
      <c r="B845" s="27" t="s">
        <v>5326</v>
      </c>
      <c r="C845" s="21" t="s">
        <v>1876</v>
      </c>
      <c r="D845" s="46">
        <v>3.85</v>
      </c>
      <c r="E845" s="48">
        <v>3.85</v>
      </c>
      <c r="F845" s="46">
        <v>179.53</v>
      </c>
      <c r="G845" s="46">
        <v>691.19</v>
      </c>
      <c r="H845" s="36" t="s">
        <v>5309</v>
      </c>
    </row>
    <row r="846" customHeight="1" spans="1:8">
      <c r="A846" s="36">
        <v>842</v>
      </c>
      <c r="B846" s="27" t="s">
        <v>5327</v>
      </c>
      <c r="C846" s="21" t="s">
        <v>1922</v>
      </c>
      <c r="D846" s="46">
        <v>0.94</v>
      </c>
      <c r="E846" s="48">
        <v>0.94</v>
      </c>
      <c r="F846" s="46">
        <v>179.53</v>
      </c>
      <c r="G846" s="46">
        <v>168.76</v>
      </c>
      <c r="H846" s="36" t="s">
        <v>5309</v>
      </c>
    </row>
    <row r="847" customHeight="1" spans="1:8">
      <c r="A847" s="36">
        <v>843</v>
      </c>
      <c r="B847" s="27" t="s">
        <v>5328</v>
      </c>
      <c r="C847" s="21" t="s">
        <v>1914</v>
      </c>
      <c r="D847" s="46">
        <v>6.87</v>
      </c>
      <c r="E847" s="48">
        <v>6.87</v>
      </c>
      <c r="F847" s="46">
        <v>179.53</v>
      </c>
      <c r="G847" s="46">
        <v>1233.37</v>
      </c>
      <c r="H847" s="36" t="s">
        <v>5309</v>
      </c>
    </row>
    <row r="848" customHeight="1" spans="1:8">
      <c r="A848" s="36">
        <v>844</v>
      </c>
      <c r="B848" s="27" t="s">
        <v>5329</v>
      </c>
      <c r="C848" s="21" t="s">
        <v>2092</v>
      </c>
      <c r="D848" s="46">
        <v>5.28</v>
      </c>
      <c r="E848" s="48">
        <v>5.28</v>
      </c>
      <c r="F848" s="46">
        <v>179.53</v>
      </c>
      <c r="G848" s="46">
        <v>947.92</v>
      </c>
      <c r="H848" s="36" t="s">
        <v>5309</v>
      </c>
    </row>
    <row r="849" customHeight="1" spans="1:8">
      <c r="A849" s="36">
        <v>845</v>
      </c>
      <c r="B849" s="27" t="s">
        <v>5330</v>
      </c>
      <c r="C849" s="21" t="s">
        <v>2264</v>
      </c>
      <c r="D849" s="46">
        <v>4.36</v>
      </c>
      <c r="E849" s="48">
        <v>4.36</v>
      </c>
      <c r="F849" s="46">
        <v>179.53</v>
      </c>
      <c r="G849" s="46">
        <v>782.75</v>
      </c>
      <c r="H849" s="36" t="s">
        <v>5309</v>
      </c>
    </row>
    <row r="850" customHeight="1" spans="1:8">
      <c r="A850" s="36">
        <v>846</v>
      </c>
      <c r="B850" s="27" t="s">
        <v>5331</v>
      </c>
      <c r="C850" s="21" t="s">
        <v>1898</v>
      </c>
      <c r="D850" s="46">
        <v>4.29</v>
      </c>
      <c r="E850" s="48">
        <v>4.29</v>
      </c>
      <c r="F850" s="46">
        <v>179.53</v>
      </c>
      <c r="G850" s="46">
        <v>770.18</v>
      </c>
      <c r="H850" s="36" t="s">
        <v>5309</v>
      </c>
    </row>
    <row r="851" customHeight="1" spans="1:8">
      <c r="A851" s="36">
        <v>847</v>
      </c>
      <c r="B851" s="27" t="s">
        <v>5332</v>
      </c>
      <c r="C851" s="21" t="s">
        <v>1914</v>
      </c>
      <c r="D851" s="46">
        <v>3.25</v>
      </c>
      <c r="E851" s="48">
        <v>3.25</v>
      </c>
      <c r="F851" s="46">
        <v>179.53</v>
      </c>
      <c r="G851" s="46">
        <v>583.47</v>
      </c>
      <c r="H851" s="36" t="s">
        <v>5309</v>
      </c>
    </row>
    <row r="852" customHeight="1" spans="1:8">
      <c r="A852" s="36">
        <v>848</v>
      </c>
      <c r="B852" s="27" t="s">
        <v>5333</v>
      </c>
      <c r="C852" s="21" t="s">
        <v>1903</v>
      </c>
      <c r="D852" s="46">
        <v>1.07</v>
      </c>
      <c r="E852" s="48">
        <v>1.07</v>
      </c>
      <c r="F852" s="46">
        <v>179.53</v>
      </c>
      <c r="G852" s="46">
        <v>192.1</v>
      </c>
      <c r="H852" s="36" t="s">
        <v>5309</v>
      </c>
    </row>
    <row r="853" customHeight="1" spans="1:8">
      <c r="A853" s="36">
        <v>849</v>
      </c>
      <c r="B853" s="27" t="s">
        <v>2403</v>
      </c>
      <c r="C853" s="21" t="s">
        <v>1914</v>
      </c>
      <c r="D853" s="46">
        <v>8.99</v>
      </c>
      <c r="E853" s="48">
        <v>8.99</v>
      </c>
      <c r="F853" s="46">
        <v>179.53</v>
      </c>
      <c r="G853" s="46">
        <v>1613.97</v>
      </c>
      <c r="H853" s="36" t="s">
        <v>5309</v>
      </c>
    </row>
    <row r="854" customHeight="1" spans="1:8">
      <c r="A854" s="36">
        <v>850</v>
      </c>
      <c r="B854" s="27" t="s">
        <v>5334</v>
      </c>
      <c r="C854" s="21" t="s">
        <v>1874</v>
      </c>
      <c r="D854" s="46">
        <v>3.97</v>
      </c>
      <c r="E854" s="48">
        <v>3.97</v>
      </c>
      <c r="F854" s="46">
        <v>179.53</v>
      </c>
      <c r="G854" s="46">
        <v>712.73</v>
      </c>
      <c r="H854" s="36" t="s">
        <v>5309</v>
      </c>
    </row>
    <row r="855" customHeight="1" spans="1:8">
      <c r="A855" s="36">
        <v>851</v>
      </c>
      <c r="B855" s="27" t="s">
        <v>5335</v>
      </c>
      <c r="C855" s="21" t="s">
        <v>2007</v>
      </c>
      <c r="D855" s="46">
        <v>1.62</v>
      </c>
      <c r="E855" s="48">
        <v>1.62</v>
      </c>
      <c r="F855" s="46">
        <v>179.53</v>
      </c>
      <c r="G855" s="46">
        <v>290.84</v>
      </c>
      <c r="H855" s="36" t="s">
        <v>5309</v>
      </c>
    </row>
    <row r="856" customHeight="1" spans="1:8">
      <c r="A856" s="36">
        <v>852</v>
      </c>
      <c r="B856" s="27" t="s">
        <v>5336</v>
      </c>
      <c r="C856" s="21" t="s">
        <v>1883</v>
      </c>
      <c r="D856" s="46">
        <v>4.68</v>
      </c>
      <c r="E856" s="48">
        <v>4.68</v>
      </c>
      <c r="F856" s="46">
        <v>179.53</v>
      </c>
      <c r="G856" s="46">
        <v>840.2</v>
      </c>
      <c r="H856" s="36" t="s">
        <v>5309</v>
      </c>
    </row>
    <row r="857" customHeight="1" spans="1:8">
      <c r="A857" s="36">
        <v>853</v>
      </c>
      <c r="B857" s="27" t="s">
        <v>5337</v>
      </c>
      <c r="C857" s="21" t="s">
        <v>1888</v>
      </c>
      <c r="D857" s="46">
        <v>6.1</v>
      </c>
      <c r="E857" s="48">
        <v>6.1</v>
      </c>
      <c r="F857" s="46">
        <v>179.53</v>
      </c>
      <c r="G857" s="46">
        <v>1095.13</v>
      </c>
      <c r="H857" s="36" t="s">
        <v>5309</v>
      </c>
    </row>
    <row r="858" customHeight="1" spans="1:8">
      <c r="A858" s="36">
        <v>854</v>
      </c>
      <c r="B858" s="27" t="s">
        <v>1058</v>
      </c>
      <c r="C858" s="21" t="s">
        <v>1914</v>
      </c>
      <c r="D858" s="46">
        <v>7.12</v>
      </c>
      <c r="E858" s="48">
        <v>7.12</v>
      </c>
      <c r="F858" s="46">
        <v>179.53</v>
      </c>
      <c r="G858" s="46">
        <v>1278.25</v>
      </c>
      <c r="H858" s="36" t="s">
        <v>5309</v>
      </c>
    </row>
    <row r="859" customHeight="1" spans="1:8">
      <c r="A859" s="36">
        <v>855</v>
      </c>
      <c r="B859" s="27" t="s">
        <v>5338</v>
      </c>
      <c r="C859" s="21" t="s">
        <v>5339</v>
      </c>
      <c r="D859" s="46">
        <v>8.3</v>
      </c>
      <c r="E859" s="48">
        <v>8.3</v>
      </c>
      <c r="F859" s="46">
        <v>179.53</v>
      </c>
      <c r="G859" s="46">
        <v>1490.1</v>
      </c>
      <c r="H859" s="36" t="s">
        <v>5309</v>
      </c>
    </row>
    <row r="860" customHeight="1" spans="1:8">
      <c r="A860" s="36">
        <v>856</v>
      </c>
      <c r="B860" s="27" t="s">
        <v>5326</v>
      </c>
      <c r="C860" s="21" t="s">
        <v>1914</v>
      </c>
      <c r="D860" s="46">
        <v>4.91</v>
      </c>
      <c r="E860" s="48">
        <v>4.91</v>
      </c>
      <c r="F860" s="46">
        <v>179.53</v>
      </c>
      <c r="G860" s="46">
        <v>881.49</v>
      </c>
      <c r="H860" s="36" t="s">
        <v>5309</v>
      </c>
    </row>
    <row r="861" customHeight="1" spans="1:8">
      <c r="A861" s="36">
        <v>857</v>
      </c>
      <c r="B861" s="27" t="s">
        <v>5340</v>
      </c>
      <c r="C861" s="21" t="s">
        <v>1962</v>
      </c>
      <c r="D861" s="46">
        <v>0.99</v>
      </c>
      <c r="E861" s="48">
        <v>0.99</v>
      </c>
      <c r="F861" s="46">
        <v>179.53</v>
      </c>
      <c r="G861" s="46">
        <v>177.73</v>
      </c>
      <c r="H861" s="36" t="s">
        <v>5309</v>
      </c>
    </row>
    <row r="862" customHeight="1" spans="1:8">
      <c r="A862" s="36">
        <v>858</v>
      </c>
      <c r="B862" s="27" t="s">
        <v>1567</v>
      </c>
      <c r="C862" s="21" t="s">
        <v>1862</v>
      </c>
      <c r="D862" s="46">
        <v>3.99</v>
      </c>
      <c r="E862" s="48">
        <v>3.99</v>
      </c>
      <c r="F862" s="46">
        <v>179.53</v>
      </c>
      <c r="G862" s="46">
        <v>716.32</v>
      </c>
      <c r="H862" s="36" t="s">
        <v>5309</v>
      </c>
    </row>
    <row r="863" customHeight="1" spans="1:8">
      <c r="A863" s="36">
        <v>859</v>
      </c>
      <c r="B863" s="27" t="s">
        <v>5326</v>
      </c>
      <c r="C863" s="21" t="s">
        <v>1876</v>
      </c>
      <c r="D863" s="46">
        <v>7.73</v>
      </c>
      <c r="E863" s="48">
        <v>7.73</v>
      </c>
      <c r="F863" s="46">
        <v>179.53</v>
      </c>
      <c r="G863" s="46">
        <v>1387.77</v>
      </c>
      <c r="H863" s="36" t="s">
        <v>5309</v>
      </c>
    </row>
    <row r="864" customHeight="1" spans="1:8">
      <c r="A864" s="36">
        <v>860</v>
      </c>
      <c r="B864" s="27" t="s">
        <v>1652</v>
      </c>
      <c r="C864" s="21" t="s">
        <v>1945</v>
      </c>
      <c r="D864" s="46">
        <v>7.15</v>
      </c>
      <c r="E864" s="48">
        <v>7.15</v>
      </c>
      <c r="F864" s="46">
        <v>179.53</v>
      </c>
      <c r="G864" s="46">
        <v>1283.64</v>
      </c>
      <c r="H864" s="36" t="s">
        <v>5309</v>
      </c>
    </row>
    <row r="865" customHeight="1" spans="1:8">
      <c r="A865" s="36">
        <v>861</v>
      </c>
      <c r="B865" s="27" t="s">
        <v>5341</v>
      </c>
      <c r="C865" s="21" t="s">
        <v>1939</v>
      </c>
      <c r="D865" s="46">
        <v>1.6</v>
      </c>
      <c r="E865" s="48">
        <v>1.6</v>
      </c>
      <c r="F865" s="46">
        <v>179.53</v>
      </c>
      <c r="G865" s="46">
        <v>287.25</v>
      </c>
      <c r="H865" s="36" t="s">
        <v>5309</v>
      </c>
    </row>
    <row r="866" customHeight="1" spans="1:8">
      <c r="A866" s="36">
        <v>862</v>
      </c>
      <c r="B866" s="27" t="s">
        <v>5342</v>
      </c>
      <c r="C866" s="21" t="s">
        <v>1922</v>
      </c>
      <c r="D866" s="46">
        <v>4.31</v>
      </c>
      <c r="E866" s="48">
        <v>4.31</v>
      </c>
      <c r="F866" s="46">
        <v>179.53</v>
      </c>
      <c r="G866" s="46">
        <v>773.77</v>
      </c>
      <c r="H866" s="36" t="s">
        <v>5309</v>
      </c>
    </row>
    <row r="867" customHeight="1" spans="1:8">
      <c r="A867" s="36">
        <v>863</v>
      </c>
      <c r="B867" s="27" t="s">
        <v>2114</v>
      </c>
      <c r="C867" s="21" t="s">
        <v>2393</v>
      </c>
      <c r="D867" s="46">
        <v>5.99</v>
      </c>
      <c r="E867" s="48">
        <v>5.99</v>
      </c>
      <c r="F867" s="46">
        <v>179.53</v>
      </c>
      <c r="G867" s="46">
        <v>1075.38</v>
      </c>
      <c r="H867" s="36" t="s">
        <v>5309</v>
      </c>
    </row>
    <row r="868" customHeight="1" spans="1:8">
      <c r="A868" s="36">
        <v>864</v>
      </c>
      <c r="B868" s="27" t="s">
        <v>5343</v>
      </c>
      <c r="C868" s="21" t="s">
        <v>2875</v>
      </c>
      <c r="D868" s="46">
        <v>4.54</v>
      </c>
      <c r="E868" s="48">
        <v>4.54</v>
      </c>
      <c r="F868" s="46">
        <v>179.53</v>
      </c>
      <c r="G868" s="46">
        <v>815.07</v>
      </c>
      <c r="H868" s="36" t="s">
        <v>5309</v>
      </c>
    </row>
    <row r="869" customHeight="1" spans="1:8">
      <c r="A869" s="36">
        <v>865</v>
      </c>
      <c r="B869" s="27" t="s">
        <v>2587</v>
      </c>
      <c r="C869" s="21" t="s">
        <v>1903</v>
      </c>
      <c r="D869" s="46">
        <v>5.28</v>
      </c>
      <c r="E869" s="48">
        <v>5.28</v>
      </c>
      <c r="F869" s="46">
        <v>179.53</v>
      </c>
      <c r="G869" s="46">
        <v>947.92</v>
      </c>
      <c r="H869" s="36" t="s">
        <v>5309</v>
      </c>
    </row>
    <row r="870" customHeight="1" spans="1:8">
      <c r="A870" s="36">
        <v>866</v>
      </c>
      <c r="B870" s="27" t="s">
        <v>5344</v>
      </c>
      <c r="C870" s="21" t="s">
        <v>1883</v>
      </c>
      <c r="D870" s="46">
        <v>6.11</v>
      </c>
      <c r="E870" s="48">
        <v>6.11</v>
      </c>
      <c r="F870" s="46">
        <v>179.53</v>
      </c>
      <c r="G870" s="46">
        <v>1096.93</v>
      </c>
      <c r="H870" s="36" t="s">
        <v>5309</v>
      </c>
    </row>
    <row r="871" customHeight="1" spans="1:8">
      <c r="A871" s="36">
        <v>867</v>
      </c>
      <c r="B871" s="27" t="s">
        <v>3011</v>
      </c>
      <c r="C871" s="21" t="s">
        <v>1945</v>
      </c>
      <c r="D871" s="46">
        <v>2.9</v>
      </c>
      <c r="E871" s="48">
        <v>2.9</v>
      </c>
      <c r="F871" s="46">
        <v>179.53</v>
      </c>
      <c r="G871" s="46">
        <v>520.64</v>
      </c>
      <c r="H871" s="36" t="s">
        <v>5309</v>
      </c>
    </row>
    <row r="872" customHeight="1" spans="1:8">
      <c r="A872" s="36">
        <v>868</v>
      </c>
      <c r="B872" s="27" t="s">
        <v>3134</v>
      </c>
      <c r="C872" s="21" t="s">
        <v>1951</v>
      </c>
      <c r="D872" s="46">
        <v>7.17</v>
      </c>
      <c r="E872" s="48">
        <v>7.17</v>
      </c>
      <c r="F872" s="46">
        <v>179.53</v>
      </c>
      <c r="G872" s="46">
        <v>1287.23</v>
      </c>
      <c r="H872" s="36" t="s">
        <v>5309</v>
      </c>
    </row>
    <row r="873" customHeight="1" spans="1:8">
      <c r="A873" s="36">
        <v>869</v>
      </c>
      <c r="B873" s="27" t="s">
        <v>5345</v>
      </c>
      <c r="C873" s="21" t="s">
        <v>1949</v>
      </c>
      <c r="D873" s="46">
        <v>3.61</v>
      </c>
      <c r="E873" s="48">
        <v>3.61</v>
      </c>
      <c r="F873" s="46">
        <v>179.53</v>
      </c>
      <c r="G873" s="46">
        <v>648.1</v>
      </c>
      <c r="H873" s="36" t="s">
        <v>5309</v>
      </c>
    </row>
    <row r="874" customHeight="1" spans="1:8">
      <c r="A874" s="36">
        <v>870</v>
      </c>
      <c r="B874" s="27" t="s">
        <v>5346</v>
      </c>
      <c r="C874" s="21" t="s">
        <v>2003</v>
      </c>
      <c r="D874" s="46">
        <v>6.46</v>
      </c>
      <c r="E874" s="48">
        <v>6.46</v>
      </c>
      <c r="F874" s="46">
        <v>179.53</v>
      </c>
      <c r="G874" s="46">
        <v>1159.76</v>
      </c>
      <c r="H874" s="36" t="s">
        <v>5309</v>
      </c>
    </row>
    <row r="875" customHeight="1" spans="1:8">
      <c r="A875" s="36">
        <v>871</v>
      </c>
      <c r="B875" s="27" t="s">
        <v>5347</v>
      </c>
      <c r="C875" s="21" t="s">
        <v>1954</v>
      </c>
      <c r="D875" s="46">
        <v>2.8</v>
      </c>
      <c r="E875" s="48">
        <v>2.8</v>
      </c>
      <c r="F875" s="46">
        <v>179.53</v>
      </c>
      <c r="G875" s="46">
        <v>502.68</v>
      </c>
      <c r="H875" s="36" t="s">
        <v>5309</v>
      </c>
    </row>
    <row r="876" customHeight="1" spans="1:8">
      <c r="A876" s="36">
        <v>872</v>
      </c>
      <c r="B876" s="27" t="s">
        <v>5348</v>
      </c>
      <c r="C876" s="21" t="s">
        <v>1857</v>
      </c>
      <c r="D876" s="46">
        <v>1.89</v>
      </c>
      <c r="E876" s="48">
        <v>1.89</v>
      </c>
      <c r="F876" s="46">
        <v>179.53</v>
      </c>
      <c r="G876" s="46">
        <v>339.31</v>
      </c>
      <c r="H876" s="36" t="s">
        <v>5309</v>
      </c>
    </row>
    <row r="877" customHeight="1" spans="1:8">
      <c r="A877" s="36">
        <v>873</v>
      </c>
      <c r="B877" s="27" t="s">
        <v>2351</v>
      </c>
      <c r="C877" s="21" t="s">
        <v>1962</v>
      </c>
      <c r="D877" s="46">
        <v>6.64</v>
      </c>
      <c r="E877" s="48">
        <v>6.64</v>
      </c>
      <c r="F877" s="46">
        <v>179.53</v>
      </c>
      <c r="G877" s="46">
        <v>1192.08</v>
      </c>
      <c r="H877" s="36" t="s">
        <v>5309</v>
      </c>
    </row>
    <row r="878" customHeight="1" spans="1:8">
      <c r="A878" s="36">
        <v>874</v>
      </c>
      <c r="B878" s="27" t="s">
        <v>2384</v>
      </c>
      <c r="C878" s="21" t="s">
        <v>1898</v>
      </c>
      <c r="D878" s="46">
        <v>7.61</v>
      </c>
      <c r="E878" s="48">
        <v>7.61</v>
      </c>
      <c r="F878" s="46">
        <v>179.53</v>
      </c>
      <c r="G878" s="46">
        <v>1366.22</v>
      </c>
      <c r="H878" s="36" t="s">
        <v>5309</v>
      </c>
    </row>
    <row r="879" customHeight="1" spans="1:8">
      <c r="A879" s="36">
        <v>875</v>
      </c>
      <c r="B879" s="27" t="s">
        <v>1899</v>
      </c>
      <c r="C879" s="21" t="s">
        <v>1894</v>
      </c>
      <c r="D879" s="46">
        <v>1.52</v>
      </c>
      <c r="E879" s="48">
        <v>1.52</v>
      </c>
      <c r="F879" s="46">
        <v>179.53</v>
      </c>
      <c r="G879" s="46">
        <v>272.89</v>
      </c>
      <c r="H879" s="36" t="s">
        <v>5309</v>
      </c>
    </row>
    <row r="880" customHeight="1" spans="1:8">
      <c r="A880" s="36">
        <v>876</v>
      </c>
      <c r="B880" s="27" t="s">
        <v>5349</v>
      </c>
      <c r="C880" s="21" t="s">
        <v>1947</v>
      </c>
      <c r="D880" s="46">
        <v>3.62</v>
      </c>
      <c r="E880" s="48">
        <v>3.62</v>
      </c>
      <c r="F880" s="46">
        <v>179.53</v>
      </c>
      <c r="G880" s="46">
        <v>649.9</v>
      </c>
      <c r="H880" s="36" t="s">
        <v>5309</v>
      </c>
    </row>
    <row r="881" customHeight="1" spans="1:8">
      <c r="A881" s="36">
        <v>877</v>
      </c>
      <c r="B881" s="27" t="s">
        <v>3618</v>
      </c>
      <c r="C881" s="21" t="s">
        <v>1857</v>
      </c>
      <c r="D881" s="46">
        <v>8</v>
      </c>
      <c r="E881" s="48">
        <v>8</v>
      </c>
      <c r="F881" s="46">
        <v>179.53</v>
      </c>
      <c r="G881" s="46">
        <v>1436.24</v>
      </c>
      <c r="H881" s="36" t="s">
        <v>5309</v>
      </c>
    </row>
    <row r="882" customHeight="1" spans="1:8">
      <c r="A882" s="36">
        <v>878</v>
      </c>
      <c r="B882" s="27" t="s">
        <v>5350</v>
      </c>
      <c r="C882" s="21" t="s">
        <v>1929</v>
      </c>
      <c r="D882" s="46">
        <v>4.57</v>
      </c>
      <c r="E882" s="48">
        <v>4.57</v>
      </c>
      <c r="F882" s="46">
        <v>179.53</v>
      </c>
      <c r="G882" s="46">
        <v>820.45</v>
      </c>
      <c r="H882" s="36" t="s">
        <v>5309</v>
      </c>
    </row>
    <row r="883" customHeight="1" spans="1:8">
      <c r="A883" s="36">
        <v>879</v>
      </c>
      <c r="B883" s="27" t="s">
        <v>5351</v>
      </c>
      <c r="C883" s="21" t="s">
        <v>1995</v>
      </c>
      <c r="D883" s="46">
        <v>1.56</v>
      </c>
      <c r="E883" s="48">
        <v>1.56</v>
      </c>
      <c r="F883" s="46">
        <v>179.53</v>
      </c>
      <c r="G883" s="46">
        <v>280.07</v>
      </c>
      <c r="H883" s="36" t="s">
        <v>5352</v>
      </c>
    </row>
    <row r="884" customHeight="1" spans="1:8">
      <c r="A884" s="36">
        <v>880</v>
      </c>
      <c r="B884" s="27" t="s">
        <v>5353</v>
      </c>
      <c r="C884" s="21" t="s">
        <v>1860</v>
      </c>
      <c r="D884" s="46">
        <v>4.22</v>
      </c>
      <c r="E884" s="48">
        <v>4.22</v>
      </c>
      <c r="F884" s="46">
        <v>179.53</v>
      </c>
      <c r="G884" s="46">
        <v>757.62</v>
      </c>
      <c r="H884" s="36" t="s">
        <v>5352</v>
      </c>
    </row>
    <row r="885" customHeight="1" spans="1:8">
      <c r="A885" s="36">
        <v>881</v>
      </c>
      <c r="B885" s="177" t="s">
        <v>5354</v>
      </c>
      <c r="C885" s="177" t="s">
        <v>1933</v>
      </c>
      <c r="D885" s="46">
        <v>6.07</v>
      </c>
      <c r="E885" s="48">
        <v>6.07</v>
      </c>
      <c r="F885" s="46">
        <v>179.53</v>
      </c>
      <c r="G885" s="46">
        <v>1089.75</v>
      </c>
      <c r="H885" s="36" t="s">
        <v>5352</v>
      </c>
    </row>
    <row r="886" customHeight="1" spans="1:8">
      <c r="A886" s="36">
        <v>882</v>
      </c>
      <c r="B886" s="177" t="s">
        <v>5355</v>
      </c>
      <c r="C886" s="177" t="s">
        <v>3625</v>
      </c>
      <c r="D886" s="46">
        <v>3.03</v>
      </c>
      <c r="E886" s="48">
        <v>3.03</v>
      </c>
      <c r="F886" s="46">
        <v>179.53</v>
      </c>
      <c r="G886" s="46">
        <v>543.98</v>
      </c>
      <c r="H886" s="36" t="s">
        <v>5352</v>
      </c>
    </row>
    <row r="887" customHeight="1" spans="1:8">
      <c r="A887" s="36">
        <v>883</v>
      </c>
      <c r="B887" s="177" t="s">
        <v>5356</v>
      </c>
      <c r="C887" s="177" t="s">
        <v>2051</v>
      </c>
      <c r="D887" s="46">
        <v>2.78</v>
      </c>
      <c r="E887" s="48">
        <v>2.78</v>
      </c>
      <c r="F887" s="46">
        <v>179.53</v>
      </c>
      <c r="G887" s="46">
        <v>499.09</v>
      </c>
      <c r="H887" s="36" t="s">
        <v>5352</v>
      </c>
    </row>
    <row r="888" customHeight="1" spans="1:8">
      <c r="A888" s="36">
        <v>884</v>
      </c>
      <c r="B888" s="27" t="s">
        <v>461</v>
      </c>
      <c r="C888" s="21" t="s">
        <v>3690</v>
      </c>
      <c r="D888" s="46">
        <v>1.55</v>
      </c>
      <c r="E888" s="48">
        <v>1.55</v>
      </c>
      <c r="F888" s="46">
        <v>179.53</v>
      </c>
      <c r="G888" s="46">
        <v>278.27</v>
      </c>
      <c r="H888" s="36" t="s">
        <v>5352</v>
      </c>
    </row>
    <row r="889" customHeight="1" spans="1:8">
      <c r="A889" s="36">
        <v>885</v>
      </c>
      <c r="B889" s="27" t="s">
        <v>1662</v>
      </c>
      <c r="C889" s="21" t="s">
        <v>1880</v>
      </c>
      <c r="D889" s="46">
        <v>5.53</v>
      </c>
      <c r="E889" s="48">
        <v>5.53</v>
      </c>
      <c r="F889" s="46">
        <v>179.53</v>
      </c>
      <c r="G889" s="46">
        <v>992.8</v>
      </c>
      <c r="H889" s="36" t="s">
        <v>5352</v>
      </c>
    </row>
    <row r="890" customHeight="1" spans="1:8">
      <c r="A890" s="36">
        <v>886</v>
      </c>
      <c r="B890" s="27" t="s">
        <v>5357</v>
      </c>
      <c r="C890" s="21" t="s">
        <v>1903</v>
      </c>
      <c r="D890" s="46">
        <v>6.27</v>
      </c>
      <c r="E890" s="48">
        <v>6.27</v>
      </c>
      <c r="F890" s="46">
        <v>179.53</v>
      </c>
      <c r="G890" s="46">
        <v>1125.65</v>
      </c>
      <c r="H890" s="36" t="s">
        <v>5352</v>
      </c>
    </row>
    <row r="891" customHeight="1" spans="1:8">
      <c r="A891" s="36">
        <v>887</v>
      </c>
      <c r="B891" s="177" t="s">
        <v>5358</v>
      </c>
      <c r="C891" s="177" t="s">
        <v>1956</v>
      </c>
      <c r="D891" s="46">
        <v>1.48</v>
      </c>
      <c r="E891" s="48">
        <v>1.48</v>
      </c>
      <c r="F891" s="46">
        <v>179.53</v>
      </c>
      <c r="G891" s="46">
        <v>265.7</v>
      </c>
      <c r="H891" s="36" t="s">
        <v>5352</v>
      </c>
    </row>
    <row r="892" customHeight="1" spans="1:8">
      <c r="A892" s="36">
        <v>888</v>
      </c>
      <c r="B892" s="177" t="s">
        <v>5263</v>
      </c>
      <c r="C892" s="177" t="s">
        <v>1880</v>
      </c>
      <c r="D892" s="46">
        <v>4.22</v>
      </c>
      <c r="E892" s="48">
        <v>4.22</v>
      </c>
      <c r="F892" s="46">
        <v>179.53</v>
      </c>
      <c r="G892" s="46">
        <v>757.62</v>
      </c>
      <c r="H892" s="36" t="s">
        <v>5352</v>
      </c>
    </row>
    <row r="893" customHeight="1" spans="1:8">
      <c r="A893" s="36">
        <v>889</v>
      </c>
      <c r="B893" s="177" t="s">
        <v>5359</v>
      </c>
      <c r="C893" s="177" t="s">
        <v>1995</v>
      </c>
      <c r="D893" s="46">
        <v>5.62</v>
      </c>
      <c r="E893" s="48">
        <v>5.62</v>
      </c>
      <c r="F893" s="46">
        <v>179.53</v>
      </c>
      <c r="G893" s="46">
        <v>1008.96</v>
      </c>
      <c r="H893" s="36" t="s">
        <v>5352</v>
      </c>
    </row>
    <row r="894" customHeight="1" spans="1:8">
      <c r="A894" s="36">
        <v>890</v>
      </c>
      <c r="B894" s="27" t="s">
        <v>5360</v>
      </c>
      <c r="C894" s="21" t="s">
        <v>2889</v>
      </c>
      <c r="D894" s="46">
        <v>2.89</v>
      </c>
      <c r="E894" s="48">
        <v>2.89</v>
      </c>
      <c r="F894" s="46">
        <v>179.53</v>
      </c>
      <c r="G894" s="46">
        <v>518.84</v>
      </c>
      <c r="H894" s="36" t="s">
        <v>5352</v>
      </c>
    </row>
    <row r="895" customHeight="1" spans="1:8">
      <c r="A895" s="36">
        <v>891</v>
      </c>
      <c r="B895" s="177" t="s">
        <v>4006</v>
      </c>
      <c r="C895" s="177" t="s">
        <v>2617</v>
      </c>
      <c r="D895" s="46">
        <v>1.84</v>
      </c>
      <c r="E895" s="48">
        <v>1.84</v>
      </c>
      <c r="F895" s="46">
        <v>179.53</v>
      </c>
      <c r="G895" s="46">
        <v>330.34</v>
      </c>
      <c r="H895" s="36" t="s">
        <v>5352</v>
      </c>
    </row>
    <row r="896" customHeight="1" spans="1:8">
      <c r="A896" s="36">
        <v>892</v>
      </c>
      <c r="B896" s="27" t="s">
        <v>4837</v>
      </c>
      <c r="C896" s="21" t="s">
        <v>2092</v>
      </c>
      <c r="D896" s="46">
        <v>5.27</v>
      </c>
      <c r="E896" s="48">
        <v>5.27</v>
      </c>
      <c r="F896" s="46">
        <v>179.53</v>
      </c>
      <c r="G896" s="46">
        <v>946.12</v>
      </c>
      <c r="H896" s="36" t="s">
        <v>5352</v>
      </c>
    </row>
    <row r="897" customHeight="1" spans="1:8">
      <c r="A897" s="36">
        <v>893</v>
      </c>
      <c r="B897" s="177" t="s">
        <v>5361</v>
      </c>
      <c r="C897" s="177" t="s">
        <v>1956</v>
      </c>
      <c r="D897" s="46">
        <v>3.65</v>
      </c>
      <c r="E897" s="48">
        <v>3.65</v>
      </c>
      <c r="F897" s="46">
        <v>179.53</v>
      </c>
      <c r="G897" s="46">
        <v>655.28</v>
      </c>
      <c r="H897" s="36" t="s">
        <v>5352</v>
      </c>
    </row>
    <row r="898" customHeight="1" spans="1:8">
      <c r="A898" s="36">
        <v>894</v>
      </c>
      <c r="B898" s="177" t="s">
        <v>5362</v>
      </c>
      <c r="C898" s="177" t="s">
        <v>1903</v>
      </c>
      <c r="D898" s="46">
        <v>1.1</v>
      </c>
      <c r="E898" s="48">
        <v>1.1</v>
      </c>
      <c r="F898" s="46">
        <v>179.53</v>
      </c>
      <c r="G898" s="46">
        <v>197.48</v>
      </c>
      <c r="H898" s="36" t="s">
        <v>5352</v>
      </c>
    </row>
    <row r="899" customHeight="1" spans="1:8">
      <c r="A899" s="36">
        <v>895</v>
      </c>
      <c r="B899" s="27" t="s">
        <v>5363</v>
      </c>
      <c r="C899" s="21" t="s">
        <v>1878</v>
      </c>
      <c r="D899" s="46">
        <v>6.51</v>
      </c>
      <c r="E899" s="48">
        <v>6.51</v>
      </c>
      <c r="F899" s="46">
        <v>179.53</v>
      </c>
      <c r="G899" s="46">
        <v>1168.74</v>
      </c>
      <c r="H899" s="36" t="s">
        <v>5352</v>
      </c>
    </row>
    <row r="900" customHeight="1" spans="1:8">
      <c r="A900" s="36">
        <v>896</v>
      </c>
      <c r="B900" s="177" t="s">
        <v>1910</v>
      </c>
      <c r="C900" s="177" t="s">
        <v>1956</v>
      </c>
      <c r="D900" s="46">
        <v>5.18</v>
      </c>
      <c r="E900" s="48">
        <v>5.18</v>
      </c>
      <c r="F900" s="46">
        <v>179.53</v>
      </c>
      <c r="G900" s="46">
        <v>929.97</v>
      </c>
      <c r="H900" s="36" t="s">
        <v>5352</v>
      </c>
    </row>
    <row r="901" customHeight="1" spans="1:8">
      <c r="A901" s="36">
        <v>897</v>
      </c>
      <c r="B901" s="177" t="s">
        <v>5364</v>
      </c>
      <c r="C901" s="177" t="s">
        <v>5365</v>
      </c>
      <c r="D901" s="46">
        <v>5.4</v>
      </c>
      <c r="E901" s="48">
        <v>5.4</v>
      </c>
      <c r="F901" s="46">
        <v>179.53</v>
      </c>
      <c r="G901" s="46">
        <v>969.46</v>
      </c>
      <c r="H901" s="36" t="s">
        <v>5352</v>
      </c>
    </row>
    <row r="902" customHeight="1" spans="1:8">
      <c r="A902" s="36">
        <v>898</v>
      </c>
      <c r="B902" s="177" t="s">
        <v>5366</v>
      </c>
      <c r="C902" s="177" t="s">
        <v>1986</v>
      </c>
      <c r="D902" s="46">
        <v>3.58</v>
      </c>
      <c r="E902" s="48">
        <v>3.58</v>
      </c>
      <c r="F902" s="46">
        <v>179.53</v>
      </c>
      <c r="G902" s="46">
        <v>642.72</v>
      </c>
      <c r="H902" s="36" t="s">
        <v>5352</v>
      </c>
    </row>
    <row r="903" customHeight="1" spans="1:8">
      <c r="A903" s="36">
        <v>899</v>
      </c>
      <c r="B903" s="27" t="s">
        <v>5367</v>
      </c>
      <c r="C903" s="21" t="s">
        <v>2258</v>
      </c>
      <c r="D903" s="46">
        <v>2.15</v>
      </c>
      <c r="E903" s="48">
        <v>2.15</v>
      </c>
      <c r="F903" s="46">
        <v>179.53</v>
      </c>
      <c r="G903" s="46">
        <v>385.99</v>
      </c>
      <c r="H903" s="36" t="s">
        <v>5352</v>
      </c>
    </row>
    <row r="904" customHeight="1" spans="1:8">
      <c r="A904" s="36">
        <v>900</v>
      </c>
      <c r="B904" s="177" t="s">
        <v>5368</v>
      </c>
      <c r="C904" s="177" t="s">
        <v>1903</v>
      </c>
      <c r="D904" s="46">
        <v>2.32</v>
      </c>
      <c r="E904" s="48">
        <v>2.32</v>
      </c>
      <c r="F904" s="46">
        <v>179.53</v>
      </c>
      <c r="G904" s="46">
        <v>416.51</v>
      </c>
      <c r="H904" s="36" t="s">
        <v>5352</v>
      </c>
    </row>
    <row r="905" customHeight="1" spans="1:8">
      <c r="A905" s="36">
        <v>901</v>
      </c>
      <c r="B905" s="177" t="s">
        <v>5369</v>
      </c>
      <c r="C905" s="177" t="s">
        <v>1919</v>
      </c>
      <c r="D905" s="46">
        <v>1.96</v>
      </c>
      <c r="E905" s="48">
        <v>1.96</v>
      </c>
      <c r="F905" s="46">
        <v>179.53</v>
      </c>
      <c r="G905" s="46">
        <v>351.88</v>
      </c>
      <c r="H905" s="36" t="s">
        <v>5352</v>
      </c>
    </row>
    <row r="906" customHeight="1" spans="1:8">
      <c r="A906" s="36">
        <v>902</v>
      </c>
      <c r="B906" s="177" t="s">
        <v>5370</v>
      </c>
      <c r="C906" s="177" t="s">
        <v>1903</v>
      </c>
      <c r="D906" s="46">
        <v>5.39</v>
      </c>
      <c r="E906" s="48">
        <v>5.39</v>
      </c>
      <c r="F906" s="46">
        <v>179.53</v>
      </c>
      <c r="G906" s="46">
        <v>967.67</v>
      </c>
      <c r="H906" s="36" t="s">
        <v>5352</v>
      </c>
    </row>
    <row r="907" customHeight="1" spans="1:8">
      <c r="A907" s="36">
        <v>903</v>
      </c>
      <c r="B907" s="177" t="s">
        <v>2671</v>
      </c>
      <c r="C907" s="177" t="s">
        <v>1968</v>
      </c>
      <c r="D907" s="46">
        <v>5.93</v>
      </c>
      <c r="E907" s="48">
        <v>5.93</v>
      </c>
      <c r="F907" s="46">
        <v>179.53</v>
      </c>
      <c r="G907" s="46">
        <v>1064.61</v>
      </c>
      <c r="H907" s="36" t="s">
        <v>5352</v>
      </c>
    </row>
    <row r="908" customHeight="1" spans="1:8">
      <c r="A908" s="36">
        <v>904</v>
      </c>
      <c r="B908" s="27" t="s">
        <v>5371</v>
      </c>
      <c r="C908" s="21" t="s">
        <v>1986</v>
      </c>
      <c r="D908" s="46">
        <v>4.43</v>
      </c>
      <c r="E908" s="48">
        <v>4.43</v>
      </c>
      <c r="F908" s="46">
        <v>179.53</v>
      </c>
      <c r="G908" s="46">
        <v>795.32</v>
      </c>
      <c r="H908" s="36" t="s">
        <v>5352</v>
      </c>
    </row>
    <row r="909" customHeight="1" spans="1:8">
      <c r="A909" s="36">
        <v>905</v>
      </c>
      <c r="B909" s="177" t="s">
        <v>5372</v>
      </c>
      <c r="C909" s="177" t="s">
        <v>1872</v>
      </c>
      <c r="D909" s="46">
        <v>5.75</v>
      </c>
      <c r="E909" s="48">
        <v>5.75</v>
      </c>
      <c r="F909" s="46">
        <v>179.53</v>
      </c>
      <c r="G909" s="46">
        <v>1032.3</v>
      </c>
      <c r="H909" s="36" t="s">
        <v>5352</v>
      </c>
    </row>
    <row r="910" customHeight="1" spans="1:8">
      <c r="A910" s="36">
        <v>906</v>
      </c>
      <c r="B910" s="177" t="s">
        <v>5373</v>
      </c>
      <c r="C910" s="177" t="s">
        <v>5374</v>
      </c>
      <c r="D910" s="46">
        <v>6.48</v>
      </c>
      <c r="E910" s="48">
        <v>6.48</v>
      </c>
      <c r="F910" s="46">
        <v>179.53</v>
      </c>
      <c r="G910" s="46">
        <v>1163.35</v>
      </c>
      <c r="H910" s="36" t="s">
        <v>5352</v>
      </c>
    </row>
    <row r="911" customHeight="1" spans="1:8">
      <c r="A911" s="36">
        <v>907</v>
      </c>
      <c r="B911" s="177" t="s">
        <v>5375</v>
      </c>
      <c r="C911" s="177" t="s">
        <v>1874</v>
      </c>
      <c r="D911" s="46">
        <v>9.57</v>
      </c>
      <c r="E911" s="48">
        <v>9.57</v>
      </c>
      <c r="F911" s="46">
        <v>179.53</v>
      </c>
      <c r="G911" s="46">
        <v>1718.1</v>
      </c>
      <c r="H911" s="36" t="s">
        <v>5352</v>
      </c>
    </row>
    <row r="912" customHeight="1" spans="1:8">
      <c r="A912" s="36">
        <v>908</v>
      </c>
      <c r="B912" s="177" t="s">
        <v>5376</v>
      </c>
      <c r="C912" s="177" t="s">
        <v>1880</v>
      </c>
      <c r="D912" s="46">
        <v>5.36</v>
      </c>
      <c r="E912" s="48">
        <v>5.36</v>
      </c>
      <c r="F912" s="46">
        <v>179.53</v>
      </c>
      <c r="G912" s="46">
        <v>962.28</v>
      </c>
      <c r="H912" s="36" t="s">
        <v>5352</v>
      </c>
    </row>
    <row r="913" customHeight="1" spans="1:8">
      <c r="A913" s="36">
        <v>909</v>
      </c>
      <c r="B913" s="177" t="s">
        <v>5377</v>
      </c>
      <c r="C913" s="177" t="s">
        <v>1890</v>
      </c>
      <c r="D913" s="46">
        <v>0.97</v>
      </c>
      <c r="E913" s="48">
        <v>0.97</v>
      </c>
      <c r="F913" s="46">
        <v>179.53</v>
      </c>
      <c r="G913" s="46">
        <v>174.14</v>
      </c>
      <c r="H913" s="36" t="s">
        <v>5352</v>
      </c>
    </row>
    <row r="914" customHeight="1" spans="1:8">
      <c r="A914" s="36">
        <v>910</v>
      </c>
      <c r="B914" s="177" t="s">
        <v>1289</v>
      </c>
      <c r="C914" s="177" t="s">
        <v>2037</v>
      </c>
      <c r="D914" s="46">
        <v>2.82</v>
      </c>
      <c r="E914" s="48">
        <v>2.82</v>
      </c>
      <c r="F914" s="46">
        <v>179.53</v>
      </c>
      <c r="G914" s="46">
        <v>506.27</v>
      </c>
      <c r="H914" s="36" t="s">
        <v>5352</v>
      </c>
    </row>
    <row r="915" customHeight="1" spans="1:8">
      <c r="A915" s="36">
        <v>911</v>
      </c>
      <c r="B915" s="177" t="s">
        <v>5378</v>
      </c>
      <c r="C915" s="177" t="s">
        <v>1914</v>
      </c>
      <c r="D915" s="46">
        <v>7.32</v>
      </c>
      <c r="E915" s="48">
        <v>7.32</v>
      </c>
      <c r="F915" s="46">
        <v>179.53</v>
      </c>
      <c r="G915" s="46">
        <v>1314.16</v>
      </c>
      <c r="H915" s="36" t="s">
        <v>5352</v>
      </c>
    </row>
    <row r="916" customHeight="1" spans="1:8">
      <c r="A916" s="36">
        <v>912</v>
      </c>
      <c r="B916" s="177" t="s">
        <v>5379</v>
      </c>
      <c r="C916" s="177" t="s">
        <v>1883</v>
      </c>
      <c r="D916" s="46">
        <v>1.42</v>
      </c>
      <c r="E916" s="48">
        <v>1.42</v>
      </c>
      <c r="F916" s="46">
        <v>179.53</v>
      </c>
      <c r="G916" s="46">
        <v>254.93</v>
      </c>
      <c r="H916" s="36" t="s">
        <v>5352</v>
      </c>
    </row>
    <row r="917" customHeight="1" spans="1:8">
      <c r="A917" s="36">
        <v>913</v>
      </c>
      <c r="B917" s="27" t="s">
        <v>5380</v>
      </c>
      <c r="C917" s="21" t="s">
        <v>1962</v>
      </c>
      <c r="D917" s="46">
        <v>7.7</v>
      </c>
      <c r="E917" s="48">
        <v>7.7</v>
      </c>
      <c r="F917" s="46">
        <v>179.53</v>
      </c>
      <c r="G917" s="46">
        <v>1382.38</v>
      </c>
      <c r="H917" s="36" t="s">
        <v>5352</v>
      </c>
    </row>
    <row r="918" customHeight="1" spans="1:8">
      <c r="A918" s="36">
        <v>914</v>
      </c>
      <c r="B918" s="27" t="s">
        <v>1641</v>
      </c>
      <c r="C918" s="21" t="s">
        <v>1962</v>
      </c>
      <c r="D918" s="46">
        <v>5.86</v>
      </c>
      <c r="E918" s="48">
        <v>5.86</v>
      </c>
      <c r="F918" s="46">
        <v>179.53</v>
      </c>
      <c r="G918" s="46">
        <v>1052.05</v>
      </c>
      <c r="H918" s="36" t="s">
        <v>5352</v>
      </c>
    </row>
    <row r="919" customHeight="1" spans="1:8">
      <c r="A919" s="36">
        <v>915</v>
      </c>
      <c r="B919" s="27" t="s">
        <v>5381</v>
      </c>
      <c r="C919" s="21" t="s">
        <v>1989</v>
      </c>
      <c r="D919" s="46">
        <v>1.92</v>
      </c>
      <c r="E919" s="48">
        <v>1.92</v>
      </c>
      <c r="F919" s="46">
        <v>179.53</v>
      </c>
      <c r="G919" s="46">
        <v>344.7</v>
      </c>
      <c r="H919" s="36" t="s">
        <v>5352</v>
      </c>
    </row>
    <row r="920" customHeight="1" spans="1:8">
      <c r="A920" s="36">
        <v>916</v>
      </c>
      <c r="B920" s="177" t="s">
        <v>2134</v>
      </c>
      <c r="C920" s="177" t="s">
        <v>2393</v>
      </c>
      <c r="D920" s="46">
        <v>5.98</v>
      </c>
      <c r="E920" s="48">
        <v>5.98</v>
      </c>
      <c r="F920" s="46">
        <v>179.53</v>
      </c>
      <c r="G920" s="46">
        <v>1073.59</v>
      </c>
      <c r="H920" s="36" t="s">
        <v>5352</v>
      </c>
    </row>
    <row r="921" customHeight="1" spans="1:8">
      <c r="A921" s="36">
        <v>917</v>
      </c>
      <c r="B921" s="27" t="s">
        <v>1628</v>
      </c>
      <c r="C921" s="21" t="s">
        <v>1945</v>
      </c>
      <c r="D921" s="46">
        <v>2.71</v>
      </c>
      <c r="E921" s="48">
        <v>2.71</v>
      </c>
      <c r="F921" s="46">
        <v>179.53</v>
      </c>
      <c r="G921" s="46">
        <v>486.53</v>
      </c>
      <c r="H921" s="36" t="s">
        <v>5352</v>
      </c>
    </row>
    <row r="922" customHeight="1" spans="1:8">
      <c r="A922" s="36">
        <v>918</v>
      </c>
      <c r="B922" s="177" t="s">
        <v>5382</v>
      </c>
      <c r="C922" s="177" t="s">
        <v>1986</v>
      </c>
      <c r="D922" s="46">
        <v>2.33</v>
      </c>
      <c r="E922" s="48">
        <v>2.33</v>
      </c>
      <c r="F922" s="46">
        <v>179.53</v>
      </c>
      <c r="G922" s="46">
        <v>418.3</v>
      </c>
      <c r="H922" s="36" t="s">
        <v>5352</v>
      </c>
    </row>
    <row r="923" customHeight="1" spans="1:8">
      <c r="A923" s="36">
        <v>919</v>
      </c>
      <c r="B923" s="177" t="s">
        <v>5383</v>
      </c>
      <c r="C923" s="177" t="s">
        <v>3714</v>
      </c>
      <c r="D923" s="46">
        <v>4.96</v>
      </c>
      <c r="E923" s="48">
        <v>4.96</v>
      </c>
      <c r="F923" s="46">
        <v>179.53</v>
      </c>
      <c r="G923" s="46">
        <v>890.47</v>
      </c>
      <c r="H923" s="36" t="s">
        <v>5352</v>
      </c>
    </row>
    <row r="924" customHeight="1" spans="1:8">
      <c r="A924" s="36">
        <v>920</v>
      </c>
      <c r="B924" s="177" t="s">
        <v>5384</v>
      </c>
      <c r="C924" s="177" t="s">
        <v>1935</v>
      </c>
      <c r="D924" s="46">
        <v>1.63</v>
      </c>
      <c r="E924" s="48">
        <v>1.63</v>
      </c>
      <c r="F924" s="46">
        <v>179.53</v>
      </c>
      <c r="G924" s="46">
        <v>292.63</v>
      </c>
      <c r="H924" s="36" t="s">
        <v>5352</v>
      </c>
    </row>
    <row r="925" customHeight="1" spans="1:8">
      <c r="A925" s="36">
        <v>921</v>
      </c>
      <c r="B925" s="27" t="s">
        <v>1587</v>
      </c>
      <c r="C925" s="21" t="s">
        <v>5385</v>
      </c>
      <c r="D925" s="46">
        <v>4.65</v>
      </c>
      <c r="E925" s="48">
        <v>4.65</v>
      </c>
      <c r="F925" s="46">
        <v>179.53</v>
      </c>
      <c r="G925" s="46">
        <v>834.81</v>
      </c>
      <c r="H925" s="36" t="s">
        <v>5352</v>
      </c>
    </row>
    <row r="926" customHeight="1" spans="1:8">
      <c r="A926" s="36">
        <v>922</v>
      </c>
      <c r="B926" s="27" t="s">
        <v>608</v>
      </c>
      <c r="C926" s="21" t="s">
        <v>1880</v>
      </c>
      <c r="D926" s="46">
        <v>5.28</v>
      </c>
      <c r="E926" s="48">
        <v>5.28</v>
      </c>
      <c r="F926" s="46">
        <v>179.53</v>
      </c>
      <c r="G926" s="46">
        <v>947.92</v>
      </c>
      <c r="H926" s="36" t="s">
        <v>5352</v>
      </c>
    </row>
    <row r="927" customHeight="1" spans="1:8">
      <c r="A927" s="36">
        <v>923</v>
      </c>
      <c r="B927" s="177" t="s">
        <v>2392</v>
      </c>
      <c r="C927" s="177" t="s">
        <v>1872</v>
      </c>
      <c r="D927" s="46">
        <v>5.59</v>
      </c>
      <c r="E927" s="48">
        <v>5.59</v>
      </c>
      <c r="F927" s="46">
        <v>179.53</v>
      </c>
      <c r="G927" s="46">
        <v>1003.57</v>
      </c>
      <c r="H927" s="36" t="s">
        <v>5352</v>
      </c>
    </row>
    <row r="928" customHeight="1" spans="1:8">
      <c r="A928" s="36">
        <v>924</v>
      </c>
      <c r="B928" s="27" t="s">
        <v>4957</v>
      </c>
      <c r="C928" s="21" t="s">
        <v>1968</v>
      </c>
      <c r="D928" s="46">
        <v>6.11</v>
      </c>
      <c r="E928" s="48">
        <v>6.11</v>
      </c>
      <c r="F928" s="46">
        <v>179.53</v>
      </c>
      <c r="G928" s="46">
        <v>1096.93</v>
      </c>
      <c r="H928" s="36" t="s">
        <v>5352</v>
      </c>
    </row>
    <row r="929" customHeight="1" spans="1:8">
      <c r="A929" s="36">
        <v>925</v>
      </c>
      <c r="B929" s="177" t="s">
        <v>5386</v>
      </c>
      <c r="C929" s="177" t="s">
        <v>2007</v>
      </c>
      <c r="D929" s="46">
        <v>4.35</v>
      </c>
      <c r="E929" s="48">
        <v>4.35</v>
      </c>
      <c r="F929" s="46">
        <v>179.53</v>
      </c>
      <c r="G929" s="46">
        <v>780.96</v>
      </c>
      <c r="H929" s="36" t="s">
        <v>5352</v>
      </c>
    </row>
    <row r="930" customHeight="1" spans="1:8">
      <c r="A930" s="36">
        <v>926</v>
      </c>
      <c r="B930" s="27" t="s">
        <v>5387</v>
      </c>
      <c r="C930" s="21" t="s">
        <v>1866</v>
      </c>
      <c r="D930" s="46">
        <v>5.73</v>
      </c>
      <c r="E930" s="48">
        <v>5.73</v>
      </c>
      <c r="F930" s="46">
        <v>179.53</v>
      </c>
      <c r="G930" s="46">
        <v>1028.71</v>
      </c>
      <c r="H930" s="36" t="s">
        <v>5352</v>
      </c>
    </row>
    <row r="931" customHeight="1" spans="1:8">
      <c r="A931" s="36">
        <v>927</v>
      </c>
      <c r="B931" s="177" t="s">
        <v>5346</v>
      </c>
      <c r="C931" s="177" t="s">
        <v>1968</v>
      </c>
      <c r="D931" s="46">
        <v>10.69</v>
      </c>
      <c r="E931" s="48">
        <v>10.69</v>
      </c>
      <c r="F931" s="46">
        <v>179.53</v>
      </c>
      <c r="G931" s="46">
        <v>1919.18</v>
      </c>
      <c r="H931" s="36" t="s">
        <v>5352</v>
      </c>
    </row>
    <row r="932" customHeight="1" spans="1:8">
      <c r="A932" s="36">
        <v>928</v>
      </c>
      <c r="B932" s="27" t="s">
        <v>5388</v>
      </c>
      <c r="C932" s="21" t="s">
        <v>2065</v>
      </c>
      <c r="D932" s="46">
        <v>3.47</v>
      </c>
      <c r="E932" s="48">
        <v>3.47</v>
      </c>
      <c r="F932" s="46">
        <v>179.53</v>
      </c>
      <c r="G932" s="46">
        <v>622.97</v>
      </c>
      <c r="H932" s="36" t="s">
        <v>5352</v>
      </c>
    </row>
    <row r="933" customHeight="1" spans="1:8">
      <c r="A933" s="36">
        <v>929</v>
      </c>
      <c r="B933" s="27" t="s">
        <v>5389</v>
      </c>
      <c r="C933" s="21" t="s">
        <v>2011</v>
      </c>
      <c r="D933" s="46">
        <v>3.61</v>
      </c>
      <c r="E933" s="48">
        <v>3.61</v>
      </c>
      <c r="F933" s="46">
        <v>179.53</v>
      </c>
      <c r="G933" s="46">
        <v>648.1</v>
      </c>
      <c r="H933" s="36" t="s">
        <v>5352</v>
      </c>
    </row>
    <row r="934" customHeight="1" spans="1:8">
      <c r="A934" s="36">
        <v>930</v>
      </c>
      <c r="B934" s="177" t="s">
        <v>5390</v>
      </c>
      <c r="C934" s="177" t="s">
        <v>1945</v>
      </c>
      <c r="D934" s="46">
        <v>1.9</v>
      </c>
      <c r="E934" s="48">
        <v>1.9</v>
      </c>
      <c r="F934" s="46">
        <v>179.53</v>
      </c>
      <c r="G934" s="46">
        <v>341.11</v>
      </c>
      <c r="H934" s="36" t="s">
        <v>5352</v>
      </c>
    </row>
    <row r="935" customHeight="1" spans="1:8">
      <c r="A935" s="36">
        <v>931</v>
      </c>
      <c r="B935" s="177" t="s">
        <v>2814</v>
      </c>
      <c r="C935" s="177" t="s">
        <v>1933</v>
      </c>
      <c r="D935" s="46">
        <v>4.75</v>
      </c>
      <c r="E935" s="48">
        <v>4.75</v>
      </c>
      <c r="F935" s="46">
        <v>179.53</v>
      </c>
      <c r="G935" s="46">
        <v>852.77</v>
      </c>
      <c r="H935" s="36" t="s">
        <v>5352</v>
      </c>
    </row>
    <row r="936" customHeight="1" spans="1:8">
      <c r="A936" s="36">
        <v>932</v>
      </c>
      <c r="B936" s="27" t="s">
        <v>5336</v>
      </c>
      <c r="C936" s="21" t="s">
        <v>1945</v>
      </c>
      <c r="D936" s="46">
        <v>3.9</v>
      </c>
      <c r="E936" s="48">
        <v>3.9</v>
      </c>
      <c r="F936" s="46">
        <v>179.53</v>
      </c>
      <c r="G936" s="46">
        <v>700.17</v>
      </c>
      <c r="H936" s="36" t="s">
        <v>5352</v>
      </c>
    </row>
    <row r="937" customHeight="1" spans="1:8">
      <c r="A937" s="36">
        <v>933</v>
      </c>
      <c r="B937" s="177" t="s">
        <v>5391</v>
      </c>
      <c r="C937" s="177" t="s">
        <v>1888</v>
      </c>
      <c r="D937" s="46">
        <v>2.91</v>
      </c>
      <c r="E937" s="48">
        <v>2.91</v>
      </c>
      <c r="F937" s="46">
        <v>179.53</v>
      </c>
      <c r="G937" s="46">
        <v>522.43</v>
      </c>
      <c r="H937" s="36" t="s">
        <v>5352</v>
      </c>
    </row>
    <row r="938" customHeight="1" spans="1:8">
      <c r="A938" s="36">
        <v>934</v>
      </c>
      <c r="B938" s="27" t="s">
        <v>4328</v>
      </c>
      <c r="C938" s="21" t="s">
        <v>1892</v>
      </c>
      <c r="D938" s="46">
        <v>1.41</v>
      </c>
      <c r="E938" s="48">
        <v>1.41</v>
      </c>
      <c r="F938" s="46">
        <v>179.53</v>
      </c>
      <c r="G938" s="46">
        <v>253.14</v>
      </c>
      <c r="H938" s="36" t="s">
        <v>5352</v>
      </c>
    </row>
    <row r="939" customHeight="1" spans="1:8">
      <c r="A939" s="36">
        <v>935</v>
      </c>
      <c r="B939" s="177" t="s">
        <v>5392</v>
      </c>
      <c r="C939" s="177" t="s">
        <v>1951</v>
      </c>
      <c r="D939" s="46">
        <v>2.61</v>
      </c>
      <c r="E939" s="48">
        <v>2.61</v>
      </c>
      <c r="F939" s="46">
        <v>179.53</v>
      </c>
      <c r="G939" s="46">
        <v>468.57</v>
      </c>
      <c r="H939" s="36" t="s">
        <v>5352</v>
      </c>
    </row>
    <row r="940" customHeight="1" spans="1:8">
      <c r="A940" s="36">
        <v>936</v>
      </c>
      <c r="B940" s="177" t="s">
        <v>5393</v>
      </c>
      <c r="C940" s="177" t="s">
        <v>1872</v>
      </c>
      <c r="D940" s="46">
        <v>1.51</v>
      </c>
      <c r="E940" s="48">
        <v>1.51</v>
      </c>
      <c r="F940" s="46">
        <v>179.53</v>
      </c>
      <c r="G940" s="46">
        <v>271.09</v>
      </c>
      <c r="H940" s="36" t="s">
        <v>5352</v>
      </c>
    </row>
    <row r="941" customHeight="1" spans="1:8">
      <c r="A941" s="36">
        <v>937</v>
      </c>
      <c r="B941" s="177" t="s">
        <v>4341</v>
      </c>
      <c r="C941" s="177" t="s">
        <v>1919</v>
      </c>
      <c r="D941" s="46">
        <v>6.58</v>
      </c>
      <c r="E941" s="48">
        <v>6.58</v>
      </c>
      <c r="F941" s="46">
        <v>179.53</v>
      </c>
      <c r="G941" s="46">
        <v>1181.31</v>
      </c>
      <c r="H941" s="36" t="s">
        <v>5352</v>
      </c>
    </row>
    <row r="942" customHeight="1" spans="1:8">
      <c r="A942" s="36">
        <v>938</v>
      </c>
      <c r="B942" s="177" t="s">
        <v>2349</v>
      </c>
      <c r="C942" s="177" t="s">
        <v>1878</v>
      </c>
      <c r="D942" s="46">
        <v>5.36</v>
      </c>
      <c r="E942" s="48">
        <v>5.36</v>
      </c>
      <c r="F942" s="46">
        <v>179.53</v>
      </c>
      <c r="G942" s="46">
        <v>962.28</v>
      </c>
      <c r="H942" s="36" t="s">
        <v>5352</v>
      </c>
    </row>
    <row r="943" customHeight="1" spans="1:8">
      <c r="A943" s="43" t="s">
        <v>349</v>
      </c>
      <c r="B943" s="75"/>
      <c r="C943" s="63"/>
      <c r="D943" s="171">
        <v>4381.78</v>
      </c>
      <c r="E943" s="55">
        <v>4381.78</v>
      </c>
      <c r="F943" s="46"/>
      <c r="G943" s="46">
        <v>786661.019999999</v>
      </c>
      <c r="H943" s="36"/>
    </row>
  </sheetData>
  <mergeCells count="3">
    <mergeCell ref="A1:H1"/>
    <mergeCell ref="A2:H2"/>
    <mergeCell ref="A943:B94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8"/>
  <sheetViews>
    <sheetView workbookViewId="0">
      <selection activeCell="F12" sqref="F12"/>
    </sheetView>
  </sheetViews>
  <sheetFormatPr defaultColWidth="9" defaultRowHeight="24" customHeight="1" outlineLevelCol="7"/>
  <cols>
    <col min="1" max="1" width="6.5" style="16" customWidth="1"/>
    <col min="2" max="2" width="16.625" style="16" customWidth="1"/>
    <col min="3" max="3" width="24.6333333333333" style="16" customWidth="1"/>
    <col min="4" max="4" width="13.125" style="154" customWidth="1"/>
    <col min="5" max="5" width="13.8833333333333" style="154" customWidth="1"/>
    <col min="6" max="6" width="18" style="154" customWidth="1"/>
    <col min="7" max="7" width="18.75" style="154" customWidth="1"/>
    <col min="8" max="8" width="15.3833333333333" style="16" customWidth="1"/>
    <col min="9" max="16381" width="9" style="16"/>
    <col min="16382" max="16383" width="26.375" style="16"/>
    <col min="16384" max="16384" width="9" style="16"/>
  </cols>
  <sheetData>
    <row r="1" s="16" customFormat="1" ht="36" customHeight="1" spans="1:8">
      <c r="A1" s="34" t="s">
        <v>0</v>
      </c>
      <c r="B1" s="34"/>
      <c r="C1" s="34"/>
      <c r="D1" s="79"/>
      <c r="E1" s="79"/>
      <c r="F1" s="79"/>
      <c r="G1" s="79"/>
      <c r="H1" s="34"/>
    </row>
    <row r="2" s="2" customFormat="1" ht="72" customHeight="1" spans="1:8">
      <c r="A2" s="6" t="s">
        <v>5394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16" customFormat="1" ht="55" customHeight="1" spans="1:8">
      <c r="A4" s="36" t="s">
        <v>3</v>
      </c>
      <c r="B4" s="36" t="s">
        <v>4</v>
      </c>
      <c r="C4" s="36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6" t="s">
        <v>10</v>
      </c>
    </row>
    <row r="5" s="16" customFormat="1" ht="28" customHeight="1" spans="1:8">
      <c r="A5" s="36">
        <v>1</v>
      </c>
      <c r="B5" s="27" t="s">
        <v>1582</v>
      </c>
      <c r="C5" s="21" t="s">
        <v>1945</v>
      </c>
      <c r="D5" s="48">
        <v>5</v>
      </c>
      <c r="E5" s="48">
        <v>5</v>
      </c>
      <c r="F5" s="48">
        <v>179.53</v>
      </c>
      <c r="G5" s="22">
        <f t="shared" ref="G5:G68" si="0">ROUND(E5*F5,2)</f>
        <v>897.65</v>
      </c>
      <c r="H5" s="22" t="s">
        <v>5395</v>
      </c>
    </row>
    <row r="6" s="16" customFormat="1" ht="28" customHeight="1" spans="1:8">
      <c r="A6" s="36">
        <v>2</v>
      </c>
      <c r="B6" s="37" t="s">
        <v>5396</v>
      </c>
      <c r="C6" s="99" t="s">
        <v>1922</v>
      </c>
      <c r="D6" s="145">
        <v>3.05</v>
      </c>
      <c r="E6" s="145">
        <v>3.05</v>
      </c>
      <c r="F6" s="48">
        <v>179.53</v>
      </c>
      <c r="G6" s="22">
        <f t="shared" si="0"/>
        <v>547.57</v>
      </c>
      <c r="H6" s="22" t="s">
        <v>5395</v>
      </c>
    </row>
    <row r="7" s="16" customFormat="1" ht="28" customHeight="1" spans="1:8">
      <c r="A7" s="36">
        <v>3</v>
      </c>
      <c r="B7" s="27" t="s">
        <v>5397</v>
      </c>
      <c r="C7" s="21" t="s">
        <v>2174</v>
      </c>
      <c r="D7" s="48">
        <v>1.3</v>
      </c>
      <c r="E7" s="48">
        <v>1.3</v>
      </c>
      <c r="F7" s="48">
        <v>179.53</v>
      </c>
      <c r="G7" s="22">
        <f t="shared" si="0"/>
        <v>233.39</v>
      </c>
      <c r="H7" s="22" t="s">
        <v>5395</v>
      </c>
    </row>
    <row r="8" s="16" customFormat="1" ht="28" customHeight="1" spans="1:8">
      <c r="A8" s="36">
        <v>4</v>
      </c>
      <c r="B8" s="27" t="s">
        <v>5398</v>
      </c>
      <c r="C8" s="21" t="s">
        <v>2115</v>
      </c>
      <c r="D8" s="48">
        <v>3.99</v>
      </c>
      <c r="E8" s="48">
        <v>3.99</v>
      </c>
      <c r="F8" s="48">
        <v>179.53</v>
      </c>
      <c r="G8" s="22">
        <f t="shared" si="0"/>
        <v>716.32</v>
      </c>
      <c r="H8" s="22" t="s">
        <v>5395</v>
      </c>
    </row>
    <row r="9" s="16" customFormat="1" ht="28" customHeight="1" spans="1:8">
      <c r="A9" s="36">
        <v>5</v>
      </c>
      <c r="B9" s="27" t="s">
        <v>5399</v>
      </c>
      <c r="C9" s="21" t="s">
        <v>1903</v>
      </c>
      <c r="D9" s="48">
        <v>4.87</v>
      </c>
      <c r="E9" s="48">
        <v>4.87</v>
      </c>
      <c r="F9" s="48">
        <v>179.53</v>
      </c>
      <c r="G9" s="22">
        <f t="shared" si="0"/>
        <v>874.31</v>
      </c>
      <c r="H9" s="22" t="s">
        <v>5395</v>
      </c>
    </row>
    <row r="10" s="16" customFormat="1" ht="28" customHeight="1" spans="1:8">
      <c r="A10" s="36">
        <v>6</v>
      </c>
      <c r="B10" s="27" t="s">
        <v>5400</v>
      </c>
      <c r="C10" s="21" t="s">
        <v>1929</v>
      </c>
      <c r="D10" s="48">
        <v>6.49</v>
      </c>
      <c r="E10" s="48">
        <v>6.49</v>
      </c>
      <c r="F10" s="48">
        <v>179.53</v>
      </c>
      <c r="G10" s="22">
        <f t="shared" si="0"/>
        <v>1165.15</v>
      </c>
      <c r="H10" s="22" t="s">
        <v>5395</v>
      </c>
    </row>
    <row r="11" s="16" customFormat="1" ht="28" customHeight="1" spans="1:8">
      <c r="A11" s="36">
        <v>7</v>
      </c>
      <c r="B11" s="27" t="s">
        <v>5401</v>
      </c>
      <c r="C11" s="21" t="s">
        <v>1890</v>
      </c>
      <c r="D11" s="48">
        <v>7.89</v>
      </c>
      <c r="E11" s="48">
        <v>7.89</v>
      </c>
      <c r="F11" s="48">
        <v>179.53</v>
      </c>
      <c r="G11" s="22">
        <f t="shared" si="0"/>
        <v>1416.49</v>
      </c>
      <c r="H11" s="22" t="s">
        <v>5395</v>
      </c>
    </row>
    <row r="12" s="16" customFormat="1" ht="28" customHeight="1" spans="1:8">
      <c r="A12" s="36">
        <v>8</v>
      </c>
      <c r="B12" s="27" t="s">
        <v>5402</v>
      </c>
      <c r="C12" s="21" t="s">
        <v>2115</v>
      </c>
      <c r="D12" s="48">
        <v>3.62</v>
      </c>
      <c r="E12" s="48">
        <v>3.62</v>
      </c>
      <c r="F12" s="48">
        <v>179.53</v>
      </c>
      <c r="G12" s="22">
        <f t="shared" si="0"/>
        <v>649.9</v>
      </c>
      <c r="H12" s="22" t="s">
        <v>5395</v>
      </c>
    </row>
    <row r="13" s="16" customFormat="1" ht="28" customHeight="1" spans="1:8">
      <c r="A13" s="36">
        <v>9</v>
      </c>
      <c r="B13" s="27" t="s">
        <v>5403</v>
      </c>
      <c r="C13" s="21" t="s">
        <v>1935</v>
      </c>
      <c r="D13" s="48">
        <v>1.36</v>
      </c>
      <c r="E13" s="48">
        <v>1.36</v>
      </c>
      <c r="F13" s="48">
        <v>179.53</v>
      </c>
      <c r="G13" s="22">
        <f t="shared" si="0"/>
        <v>244.16</v>
      </c>
      <c r="H13" s="22" t="s">
        <v>5395</v>
      </c>
    </row>
    <row r="14" s="16" customFormat="1" ht="28" customHeight="1" spans="1:8">
      <c r="A14" s="36">
        <v>10</v>
      </c>
      <c r="B14" s="27" t="s">
        <v>5404</v>
      </c>
      <c r="C14" s="21" t="s">
        <v>1974</v>
      </c>
      <c r="D14" s="48">
        <v>2.04</v>
      </c>
      <c r="E14" s="48">
        <v>2.04</v>
      </c>
      <c r="F14" s="48">
        <v>179.53</v>
      </c>
      <c r="G14" s="22">
        <f t="shared" si="0"/>
        <v>366.24</v>
      </c>
      <c r="H14" s="22" t="s">
        <v>5395</v>
      </c>
    </row>
    <row r="15" s="16" customFormat="1" ht="28" customHeight="1" spans="1:8">
      <c r="A15" s="36">
        <v>11</v>
      </c>
      <c r="B15" s="27" t="s">
        <v>5405</v>
      </c>
      <c r="C15" s="21" t="s">
        <v>1890</v>
      </c>
      <c r="D15" s="48">
        <v>1.2</v>
      </c>
      <c r="E15" s="48">
        <v>1.2</v>
      </c>
      <c r="F15" s="48">
        <v>179.53</v>
      </c>
      <c r="G15" s="22">
        <f t="shared" si="0"/>
        <v>215.44</v>
      </c>
      <c r="H15" s="22" t="s">
        <v>5395</v>
      </c>
    </row>
    <row r="16" s="16" customFormat="1" ht="28" customHeight="1" spans="1:8">
      <c r="A16" s="36">
        <v>12</v>
      </c>
      <c r="B16" s="27" t="s">
        <v>5406</v>
      </c>
      <c r="C16" s="21" t="s">
        <v>2042</v>
      </c>
      <c r="D16" s="48">
        <v>3.75</v>
      </c>
      <c r="E16" s="48">
        <v>3.75</v>
      </c>
      <c r="F16" s="48">
        <v>179.53</v>
      </c>
      <c r="G16" s="22">
        <f t="shared" si="0"/>
        <v>673.24</v>
      </c>
      <c r="H16" s="22" t="s">
        <v>5395</v>
      </c>
    </row>
    <row r="17" s="16" customFormat="1" ht="28" customHeight="1" spans="1:8">
      <c r="A17" s="36">
        <v>13</v>
      </c>
      <c r="B17" s="27" t="s">
        <v>5407</v>
      </c>
      <c r="C17" s="21" t="s">
        <v>1945</v>
      </c>
      <c r="D17" s="48">
        <v>5.54</v>
      </c>
      <c r="E17" s="48">
        <v>5.54</v>
      </c>
      <c r="F17" s="48">
        <v>179.53</v>
      </c>
      <c r="G17" s="22">
        <f t="shared" si="0"/>
        <v>994.6</v>
      </c>
      <c r="H17" s="22" t="s">
        <v>5395</v>
      </c>
    </row>
    <row r="18" s="16" customFormat="1" ht="28" customHeight="1" spans="1:8">
      <c r="A18" s="36">
        <v>14</v>
      </c>
      <c r="B18" s="27" t="s">
        <v>4325</v>
      </c>
      <c r="C18" s="21" t="s">
        <v>1935</v>
      </c>
      <c r="D18" s="48">
        <v>2.22</v>
      </c>
      <c r="E18" s="48">
        <v>2.22</v>
      </c>
      <c r="F18" s="48">
        <v>179.53</v>
      </c>
      <c r="G18" s="22">
        <f t="shared" si="0"/>
        <v>398.56</v>
      </c>
      <c r="H18" s="22" t="s">
        <v>5395</v>
      </c>
    </row>
    <row r="19" s="16" customFormat="1" ht="28" customHeight="1" spans="1:8">
      <c r="A19" s="36">
        <v>15</v>
      </c>
      <c r="B19" s="27" t="s">
        <v>5408</v>
      </c>
      <c r="C19" s="21" t="s">
        <v>2100</v>
      </c>
      <c r="D19" s="48">
        <v>4.49</v>
      </c>
      <c r="E19" s="48">
        <v>4.49</v>
      </c>
      <c r="F19" s="48">
        <v>179.53</v>
      </c>
      <c r="G19" s="22">
        <f t="shared" si="0"/>
        <v>806.09</v>
      </c>
      <c r="H19" s="22" t="s">
        <v>5395</v>
      </c>
    </row>
    <row r="20" s="16" customFormat="1" ht="28" customHeight="1" spans="1:8">
      <c r="A20" s="36">
        <v>16</v>
      </c>
      <c r="B20" s="27" t="s">
        <v>2502</v>
      </c>
      <c r="C20" s="21" t="s">
        <v>1982</v>
      </c>
      <c r="D20" s="48">
        <v>1.02</v>
      </c>
      <c r="E20" s="48">
        <v>1.02</v>
      </c>
      <c r="F20" s="48">
        <v>179.53</v>
      </c>
      <c r="G20" s="22">
        <f t="shared" si="0"/>
        <v>183.12</v>
      </c>
      <c r="H20" s="22" t="s">
        <v>5395</v>
      </c>
    </row>
    <row r="21" s="16" customFormat="1" ht="28" customHeight="1" spans="1:8">
      <c r="A21" s="36">
        <v>17</v>
      </c>
      <c r="B21" s="27" t="s">
        <v>5409</v>
      </c>
      <c r="C21" s="21" t="s">
        <v>1949</v>
      </c>
      <c r="D21" s="48">
        <v>4.6</v>
      </c>
      <c r="E21" s="48">
        <v>4.6</v>
      </c>
      <c r="F21" s="48">
        <v>179.53</v>
      </c>
      <c r="G21" s="22">
        <f t="shared" si="0"/>
        <v>825.84</v>
      </c>
      <c r="H21" s="22" t="s">
        <v>5395</v>
      </c>
    </row>
    <row r="22" s="16" customFormat="1" ht="28" customHeight="1" spans="1:8">
      <c r="A22" s="36">
        <v>18</v>
      </c>
      <c r="B22" s="27" t="s">
        <v>5410</v>
      </c>
      <c r="C22" s="21" t="s">
        <v>1995</v>
      </c>
      <c r="D22" s="48">
        <v>6.87</v>
      </c>
      <c r="E22" s="48">
        <v>6.87</v>
      </c>
      <c r="F22" s="48">
        <v>179.53</v>
      </c>
      <c r="G22" s="22">
        <f t="shared" si="0"/>
        <v>1233.37</v>
      </c>
      <c r="H22" s="22" t="s">
        <v>5395</v>
      </c>
    </row>
    <row r="23" s="16" customFormat="1" ht="28" customHeight="1" spans="1:8">
      <c r="A23" s="36">
        <v>19</v>
      </c>
      <c r="B23" s="27" t="s">
        <v>5411</v>
      </c>
      <c r="C23" s="21" t="s">
        <v>1888</v>
      </c>
      <c r="D23" s="48">
        <v>3.07</v>
      </c>
      <c r="E23" s="48">
        <v>3.07</v>
      </c>
      <c r="F23" s="48">
        <v>179.53</v>
      </c>
      <c r="G23" s="22">
        <f t="shared" si="0"/>
        <v>551.16</v>
      </c>
      <c r="H23" s="22" t="s">
        <v>5395</v>
      </c>
    </row>
    <row r="24" s="16" customFormat="1" ht="28" customHeight="1" spans="1:8">
      <c r="A24" s="36">
        <v>20</v>
      </c>
      <c r="B24" s="27" t="s">
        <v>5412</v>
      </c>
      <c r="C24" s="21" t="s">
        <v>1876</v>
      </c>
      <c r="D24" s="48">
        <v>4.09</v>
      </c>
      <c r="E24" s="48">
        <v>4.09</v>
      </c>
      <c r="F24" s="48">
        <v>179.53</v>
      </c>
      <c r="G24" s="22">
        <f t="shared" si="0"/>
        <v>734.28</v>
      </c>
      <c r="H24" s="22" t="s">
        <v>5395</v>
      </c>
    </row>
    <row r="25" s="16" customFormat="1" ht="28" customHeight="1" spans="1:8">
      <c r="A25" s="36">
        <v>21</v>
      </c>
      <c r="B25" s="27" t="s">
        <v>3171</v>
      </c>
      <c r="C25" s="21" t="s">
        <v>2717</v>
      </c>
      <c r="D25" s="48">
        <v>3.77</v>
      </c>
      <c r="E25" s="48">
        <v>3.77</v>
      </c>
      <c r="F25" s="48">
        <v>179.53</v>
      </c>
      <c r="G25" s="22">
        <f t="shared" si="0"/>
        <v>676.83</v>
      </c>
      <c r="H25" s="22" t="s">
        <v>5395</v>
      </c>
    </row>
    <row r="26" s="16" customFormat="1" ht="28" customHeight="1" spans="1:8">
      <c r="A26" s="36">
        <v>22</v>
      </c>
      <c r="B26" s="37" t="s">
        <v>5413</v>
      </c>
      <c r="C26" s="99" t="s">
        <v>1945</v>
      </c>
      <c r="D26" s="145">
        <v>3.45</v>
      </c>
      <c r="E26" s="145">
        <v>3.45</v>
      </c>
      <c r="F26" s="48">
        <v>179.53</v>
      </c>
      <c r="G26" s="22">
        <f t="shared" si="0"/>
        <v>619.38</v>
      </c>
      <c r="H26" s="22" t="s">
        <v>5395</v>
      </c>
    </row>
    <row r="27" s="16" customFormat="1" ht="28" customHeight="1" spans="1:8">
      <c r="A27" s="36">
        <v>23</v>
      </c>
      <c r="B27" s="27" t="s">
        <v>5414</v>
      </c>
      <c r="C27" s="21" t="s">
        <v>1857</v>
      </c>
      <c r="D27" s="48">
        <v>1.13</v>
      </c>
      <c r="E27" s="48">
        <v>1.13</v>
      </c>
      <c r="F27" s="48">
        <v>179.53</v>
      </c>
      <c r="G27" s="22">
        <f t="shared" si="0"/>
        <v>202.87</v>
      </c>
      <c r="H27" s="22" t="s">
        <v>5395</v>
      </c>
    </row>
    <row r="28" s="16" customFormat="1" ht="28" customHeight="1" spans="1:8">
      <c r="A28" s="36">
        <v>24</v>
      </c>
      <c r="B28" s="27" t="s">
        <v>5415</v>
      </c>
      <c r="C28" s="21" t="s">
        <v>1914</v>
      </c>
      <c r="D28" s="48">
        <v>4.18</v>
      </c>
      <c r="E28" s="48">
        <v>4.18</v>
      </c>
      <c r="F28" s="48">
        <v>179.53</v>
      </c>
      <c r="G28" s="22">
        <f t="shared" si="0"/>
        <v>750.44</v>
      </c>
      <c r="H28" s="22" t="s">
        <v>5395</v>
      </c>
    </row>
    <row r="29" s="16" customFormat="1" ht="28" customHeight="1" spans="1:8">
      <c r="A29" s="36">
        <v>25</v>
      </c>
      <c r="B29" s="27" t="s">
        <v>1585</v>
      </c>
      <c r="C29" s="21" t="s">
        <v>2007</v>
      </c>
      <c r="D29" s="48">
        <v>4.22</v>
      </c>
      <c r="E29" s="48">
        <v>4.22</v>
      </c>
      <c r="F29" s="48">
        <v>179.53</v>
      </c>
      <c r="G29" s="22">
        <f t="shared" si="0"/>
        <v>757.62</v>
      </c>
      <c r="H29" s="22" t="s">
        <v>5395</v>
      </c>
    </row>
    <row r="30" s="16" customFormat="1" ht="28" customHeight="1" spans="1:8">
      <c r="A30" s="36">
        <v>26</v>
      </c>
      <c r="B30" s="27" t="s">
        <v>5251</v>
      </c>
      <c r="C30" s="21" t="s">
        <v>1914</v>
      </c>
      <c r="D30" s="48">
        <v>1.42</v>
      </c>
      <c r="E30" s="48">
        <v>1.42</v>
      </c>
      <c r="F30" s="48">
        <v>179.53</v>
      </c>
      <c r="G30" s="22">
        <f t="shared" si="0"/>
        <v>254.93</v>
      </c>
      <c r="H30" s="22" t="s">
        <v>5395</v>
      </c>
    </row>
    <row r="31" s="16" customFormat="1" ht="28" customHeight="1" spans="1:8">
      <c r="A31" s="36">
        <v>27</v>
      </c>
      <c r="B31" s="99" t="s">
        <v>5143</v>
      </c>
      <c r="C31" s="99" t="s">
        <v>1898</v>
      </c>
      <c r="D31" s="145">
        <v>0.45</v>
      </c>
      <c r="E31" s="145">
        <v>0.45</v>
      </c>
      <c r="F31" s="48">
        <v>179.53</v>
      </c>
      <c r="G31" s="22">
        <f t="shared" si="0"/>
        <v>80.79</v>
      </c>
      <c r="H31" s="22" t="s">
        <v>5395</v>
      </c>
    </row>
    <row r="32" s="16" customFormat="1" ht="28" customHeight="1" spans="1:8">
      <c r="A32" s="36">
        <v>28</v>
      </c>
      <c r="B32" s="21" t="s">
        <v>5416</v>
      </c>
      <c r="C32" s="21" t="s">
        <v>1914</v>
      </c>
      <c r="D32" s="48">
        <v>2.67</v>
      </c>
      <c r="E32" s="48">
        <v>2.67</v>
      </c>
      <c r="F32" s="48">
        <v>179.53</v>
      </c>
      <c r="G32" s="22">
        <f t="shared" si="0"/>
        <v>479.35</v>
      </c>
      <c r="H32" s="22" t="s">
        <v>5395</v>
      </c>
    </row>
    <row r="33" s="16" customFormat="1" ht="28" customHeight="1" spans="1:8">
      <c r="A33" s="36">
        <v>29</v>
      </c>
      <c r="B33" s="21" t="s">
        <v>5417</v>
      </c>
      <c r="C33" s="21" t="s">
        <v>1914</v>
      </c>
      <c r="D33" s="48">
        <v>1.76</v>
      </c>
      <c r="E33" s="48">
        <v>1.76</v>
      </c>
      <c r="F33" s="48">
        <v>179.53</v>
      </c>
      <c r="G33" s="22">
        <f t="shared" si="0"/>
        <v>315.97</v>
      </c>
      <c r="H33" s="22" t="s">
        <v>5395</v>
      </c>
    </row>
    <row r="34" s="16" customFormat="1" ht="28" customHeight="1" spans="1:8">
      <c r="A34" s="36">
        <v>30</v>
      </c>
      <c r="B34" s="99" t="s">
        <v>1576</v>
      </c>
      <c r="C34" s="99" t="s">
        <v>2115</v>
      </c>
      <c r="D34" s="145">
        <v>6.73</v>
      </c>
      <c r="E34" s="145">
        <v>6.73</v>
      </c>
      <c r="F34" s="48">
        <v>179.53</v>
      </c>
      <c r="G34" s="22">
        <f t="shared" si="0"/>
        <v>1208.24</v>
      </c>
      <c r="H34" s="22" t="s">
        <v>5395</v>
      </c>
    </row>
    <row r="35" s="16" customFormat="1" ht="28" customHeight="1" spans="1:8">
      <c r="A35" s="36">
        <v>31</v>
      </c>
      <c r="B35" s="21" t="s">
        <v>5418</v>
      </c>
      <c r="C35" s="21" t="s">
        <v>1956</v>
      </c>
      <c r="D35" s="48">
        <v>4.02</v>
      </c>
      <c r="E35" s="48">
        <v>4.02</v>
      </c>
      <c r="F35" s="48">
        <v>179.53</v>
      </c>
      <c r="G35" s="22">
        <f t="shared" si="0"/>
        <v>721.71</v>
      </c>
      <c r="H35" s="22" t="s">
        <v>5395</v>
      </c>
    </row>
    <row r="36" s="16" customFormat="1" ht="28" customHeight="1" spans="1:8">
      <c r="A36" s="36">
        <v>32</v>
      </c>
      <c r="B36" s="21" t="s">
        <v>5419</v>
      </c>
      <c r="C36" s="21" t="s">
        <v>1914</v>
      </c>
      <c r="D36" s="48">
        <v>5.94</v>
      </c>
      <c r="E36" s="48">
        <v>5.94</v>
      </c>
      <c r="F36" s="48">
        <v>179.53</v>
      </c>
      <c r="G36" s="22">
        <f t="shared" si="0"/>
        <v>1066.41</v>
      </c>
      <c r="H36" s="22" t="s">
        <v>5395</v>
      </c>
    </row>
    <row r="37" s="16" customFormat="1" ht="28" customHeight="1" spans="1:8">
      <c r="A37" s="36">
        <v>33</v>
      </c>
      <c r="B37" s="21" t="s">
        <v>5420</v>
      </c>
      <c r="C37" s="21" t="s">
        <v>2051</v>
      </c>
      <c r="D37" s="48">
        <v>6.66</v>
      </c>
      <c r="E37" s="48">
        <v>6.66</v>
      </c>
      <c r="F37" s="48">
        <v>179.53</v>
      </c>
      <c r="G37" s="22">
        <f t="shared" si="0"/>
        <v>1195.67</v>
      </c>
      <c r="H37" s="22" t="s">
        <v>5395</v>
      </c>
    </row>
    <row r="38" s="16" customFormat="1" ht="28" customHeight="1" spans="1:8">
      <c r="A38" s="36">
        <v>34</v>
      </c>
      <c r="B38" s="21" t="s">
        <v>5421</v>
      </c>
      <c r="C38" s="21" t="s">
        <v>1872</v>
      </c>
      <c r="D38" s="48">
        <v>3.69</v>
      </c>
      <c r="E38" s="48">
        <v>3.69</v>
      </c>
      <c r="F38" s="48">
        <v>179.53</v>
      </c>
      <c r="G38" s="22">
        <f t="shared" si="0"/>
        <v>662.47</v>
      </c>
      <c r="H38" s="22" t="s">
        <v>5395</v>
      </c>
    </row>
    <row r="39" s="16" customFormat="1" ht="28" customHeight="1" spans="1:8">
      <c r="A39" s="36">
        <v>35</v>
      </c>
      <c r="B39" s="21" t="s">
        <v>5422</v>
      </c>
      <c r="C39" s="21" t="s">
        <v>1903</v>
      </c>
      <c r="D39" s="48">
        <v>2.15</v>
      </c>
      <c r="E39" s="48">
        <v>2.15</v>
      </c>
      <c r="F39" s="48">
        <v>179.53</v>
      </c>
      <c r="G39" s="22">
        <f t="shared" si="0"/>
        <v>385.99</v>
      </c>
      <c r="H39" s="22" t="s">
        <v>5395</v>
      </c>
    </row>
    <row r="40" s="16" customFormat="1" ht="28" customHeight="1" spans="1:8">
      <c r="A40" s="36">
        <v>36</v>
      </c>
      <c r="B40" s="21" t="s">
        <v>5423</v>
      </c>
      <c r="C40" s="21" t="s">
        <v>2042</v>
      </c>
      <c r="D40" s="48">
        <v>3.46</v>
      </c>
      <c r="E40" s="48">
        <v>3.46</v>
      </c>
      <c r="F40" s="48">
        <v>179.53</v>
      </c>
      <c r="G40" s="22">
        <f t="shared" si="0"/>
        <v>621.17</v>
      </c>
      <c r="H40" s="22" t="s">
        <v>5395</v>
      </c>
    </row>
    <row r="41" s="16" customFormat="1" ht="28" customHeight="1" spans="1:8">
      <c r="A41" s="36">
        <v>37</v>
      </c>
      <c r="B41" s="21" t="s">
        <v>5424</v>
      </c>
      <c r="C41" s="21" t="s">
        <v>2264</v>
      </c>
      <c r="D41" s="48">
        <v>0.83</v>
      </c>
      <c r="E41" s="48">
        <v>0.83</v>
      </c>
      <c r="F41" s="48">
        <v>179.53</v>
      </c>
      <c r="G41" s="22">
        <f t="shared" si="0"/>
        <v>149.01</v>
      </c>
      <c r="H41" s="22" t="s">
        <v>5395</v>
      </c>
    </row>
    <row r="42" s="16" customFormat="1" ht="28" customHeight="1" spans="1:8">
      <c r="A42" s="36">
        <v>38</v>
      </c>
      <c r="B42" s="21" t="s">
        <v>5425</v>
      </c>
      <c r="C42" s="21" t="s">
        <v>1894</v>
      </c>
      <c r="D42" s="48">
        <v>1.17</v>
      </c>
      <c r="E42" s="48">
        <v>1.17</v>
      </c>
      <c r="F42" s="48">
        <v>179.53</v>
      </c>
      <c r="G42" s="22">
        <f t="shared" si="0"/>
        <v>210.05</v>
      </c>
      <c r="H42" s="22" t="s">
        <v>5395</v>
      </c>
    </row>
    <row r="43" s="16" customFormat="1" ht="28" customHeight="1" spans="1:8">
      <c r="A43" s="36">
        <v>39</v>
      </c>
      <c r="B43" s="27" t="s">
        <v>5426</v>
      </c>
      <c r="C43" s="21" t="s">
        <v>1951</v>
      </c>
      <c r="D43" s="48">
        <v>5.25</v>
      </c>
      <c r="E43" s="48">
        <v>5.25</v>
      </c>
      <c r="F43" s="48">
        <v>179.53</v>
      </c>
      <c r="G43" s="22">
        <f t="shared" si="0"/>
        <v>942.53</v>
      </c>
      <c r="H43" s="22" t="s">
        <v>5395</v>
      </c>
    </row>
    <row r="44" s="16" customFormat="1" ht="28" customHeight="1" spans="1:8">
      <c r="A44" s="36">
        <v>40</v>
      </c>
      <c r="B44" s="21" t="s">
        <v>5427</v>
      </c>
      <c r="C44" s="21" t="s">
        <v>5428</v>
      </c>
      <c r="D44" s="48">
        <v>1.94</v>
      </c>
      <c r="E44" s="48">
        <v>1.94</v>
      </c>
      <c r="F44" s="48">
        <v>179.53</v>
      </c>
      <c r="G44" s="22">
        <f t="shared" si="0"/>
        <v>348.29</v>
      </c>
      <c r="H44" s="22" t="s">
        <v>5395</v>
      </c>
    </row>
    <row r="45" s="16" customFormat="1" ht="28" customHeight="1" spans="1:8">
      <c r="A45" s="36">
        <v>41</v>
      </c>
      <c r="B45" s="21" t="s">
        <v>5429</v>
      </c>
      <c r="C45" s="21" t="s">
        <v>1907</v>
      </c>
      <c r="D45" s="48">
        <v>4.69</v>
      </c>
      <c r="E45" s="48">
        <v>4.69</v>
      </c>
      <c r="F45" s="48">
        <v>179.53</v>
      </c>
      <c r="G45" s="22">
        <f t="shared" si="0"/>
        <v>842</v>
      </c>
      <c r="H45" s="22" t="s">
        <v>5395</v>
      </c>
    </row>
    <row r="46" s="16" customFormat="1" ht="28" customHeight="1" spans="1:8">
      <c r="A46" s="36">
        <v>42</v>
      </c>
      <c r="B46" s="21" t="s">
        <v>5430</v>
      </c>
      <c r="C46" s="21" t="s">
        <v>1866</v>
      </c>
      <c r="D46" s="48">
        <v>0.86</v>
      </c>
      <c r="E46" s="48">
        <v>0.86</v>
      </c>
      <c r="F46" s="48">
        <v>179.53</v>
      </c>
      <c r="G46" s="22">
        <f t="shared" si="0"/>
        <v>154.4</v>
      </c>
      <c r="H46" s="22" t="s">
        <v>5395</v>
      </c>
    </row>
    <row r="47" s="16" customFormat="1" customHeight="1" spans="1:8">
      <c r="A47" s="36">
        <v>43</v>
      </c>
      <c r="B47" s="27" t="s">
        <v>5431</v>
      </c>
      <c r="C47" s="21" t="s">
        <v>1880</v>
      </c>
      <c r="D47" s="48">
        <v>6.12</v>
      </c>
      <c r="E47" s="48">
        <v>6.12</v>
      </c>
      <c r="F47" s="48">
        <v>179.53</v>
      </c>
      <c r="G47" s="22">
        <f t="shared" si="0"/>
        <v>1098.72</v>
      </c>
      <c r="H47" s="22" t="s">
        <v>5432</v>
      </c>
    </row>
    <row r="48" s="16" customFormat="1" customHeight="1" spans="1:8">
      <c r="A48" s="36">
        <v>44</v>
      </c>
      <c r="B48" s="27" t="s">
        <v>5433</v>
      </c>
      <c r="C48" s="21" t="s">
        <v>1931</v>
      </c>
      <c r="D48" s="48">
        <v>2.84</v>
      </c>
      <c r="E48" s="48">
        <v>2.84</v>
      </c>
      <c r="F48" s="48">
        <v>179.53</v>
      </c>
      <c r="G48" s="22">
        <f t="shared" si="0"/>
        <v>509.87</v>
      </c>
      <c r="H48" s="22" t="s">
        <v>5432</v>
      </c>
    </row>
    <row r="49" s="16" customFormat="1" customHeight="1" spans="1:8">
      <c r="A49" s="36">
        <v>45</v>
      </c>
      <c r="B49" s="27" t="s">
        <v>5434</v>
      </c>
      <c r="C49" s="21" t="s">
        <v>2051</v>
      </c>
      <c r="D49" s="48">
        <v>4.21</v>
      </c>
      <c r="E49" s="48">
        <v>4.21</v>
      </c>
      <c r="F49" s="48">
        <v>179.53</v>
      </c>
      <c r="G49" s="22">
        <f t="shared" si="0"/>
        <v>755.82</v>
      </c>
      <c r="H49" s="22" t="s">
        <v>5432</v>
      </c>
    </row>
    <row r="50" s="16" customFormat="1" customHeight="1" spans="1:8">
      <c r="A50" s="36">
        <v>46</v>
      </c>
      <c r="B50" s="27" t="s">
        <v>5427</v>
      </c>
      <c r="C50" s="21" t="s">
        <v>1995</v>
      </c>
      <c r="D50" s="48">
        <v>3.83</v>
      </c>
      <c r="E50" s="48">
        <v>3.83</v>
      </c>
      <c r="F50" s="48">
        <v>179.53</v>
      </c>
      <c r="G50" s="22">
        <f t="shared" si="0"/>
        <v>687.6</v>
      </c>
      <c r="H50" s="22" t="s">
        <v>5432</v>
      </c>
    </row>
    <row r="51" s="16" customFormat="1" customHeight="1" spans="1:8">
      <c r="A51" s="36">
        <v>47</v>
      </c>
      <c r="B51" s="27" t="s">
        <v>5435</v>
      </c>
      <c r="C51" s="21" t="s">
        <v>1919</v>
      </c>
      <c r="D51" s="48">
        <v>2.98</v>
      </c>
      <c r="E51" s="48">
        <v>2.98</v>
      </c>
      <c r="F51" s="48">
        <v>179.53</v>
      </c>
      <c r="G51" s="22">
        <f t="shared" si="0"/>
        <v>535</v>
      </c>
      <c r="H51" s="22" t="s">
        <v>5432</v>
      </c>
    </row>
    <row r="52" s="16" customFormat="1" customHeight="1" spans="1:8">
      <c r="A52" s="36">
        <v>48</v>
      </c>
      <c r="B52" s="27" t="s">
        <v>5436</v>
      </c>
      <c r="C52" s="21" t="s">
        <v>1888</v>
      </c>
      <c r="D52" s="48">
        <v>1.23</v>
      </c>
      <c r="E52" s="48">
        <v>1.23</v>
      </c>
      <c r="F52" s="48">
        <v>179.53</v>
      </c>
      <c r="G52" s="22">
        <f t="shared" si="0"/>
        <v>220.82</v>
      </c>
      <c r="H52" s="22" t="s">
        <v>5432</v>
      </c>
    </row>
    <row r="53" s="16" customFormat="1" customHeight="1" spans="1:8">
      <c r="A53" s="36">
        <v>49</v>
      </c>
      <c r="B53" s="27" t="s">
        <v>1505</v>
      </c>
      <c r="C53" s="21" t="s">
        <v>2889</v>
      </c>
      <c r="D53" s="48">
        <v>1.94</v>
      </c>
      <c r="E53" s="48">
        <v>1.94</v>
      </c>
      <c r="F53" s="48">
        <v>179.53</v>
      </c>
      <c r="G53" s="22">
        <f t="shared" si="0"/>
        <v>348.29</v>
      </c>
      <c r="H53" s="22" t="s">
        <v>5432</v>
      </c>
    </row>
    <row r="54" s="16" customFormat="1" customHeight="1" spans="1:8">
      <c r="A54" s="36">
        <v>50</v>
      </c>
      <c r="B54" s="27" t="s">
        <v>1500</v>
      </c>
      <c r="C54" s="21" t="s">
        <v>1945</v>
      </c>
      <c r="D54" s="48">
        <v>4.68</v>
      </c>
      <c r="E54" s="48">
        <v>4.68</v>
      </c>
      <c r="F54" s="48">
        <v>179.53</v>
      </c>
      <c r="G54" s="22">
        <f t="shared" si="0"/>
        <v>840.2</v>
      </c>
      <c r="H54" s="22" t="s">
        <v>5432</v>
      </c>
    </row>
    <row r="55" s="16" customFormat="1" customHeight="1" spans="1:8">
      <c r="A55" s="36">
        <v>51</v>
      </c>
      <c r="B55" s="27" t="s">
        <v>5437</v>
      </c>
      <c r="C55" s="21" t="s">
        <v>1995</v>
      </c>
      <c r="D55" s="48">
        <v>1.32</v>
      </c>
      <c r="E55" s="48">
        <v>1.32</v>
      </c>
      <c r="F55" s="48">
        <v>179.53</v>
      </c>
      <c r="G55" s="22">
        <f t="shared" si="0"/>
        <v>236.98</v>
      </c>
      <c r="H55" s="22" t="s">
        <v>5432</v>
      </c>
    </row>
    <row r="56" s="16" customFormat="1" customHeight="1" spans="1:8">
      <c r="A56" s="36">
        <v>52</v>
      </c>
      <c r="B56" s="27" t="s">
        <v>5438</v>
      </c>
      <c r="C56" s="21" t="s">
        <v>1890</v>
      </c>
      <c r="D56" s="48">
        <v>4.16</v>
      </c>
      <c r="E56" s="48">
        <v>4.16</v>
      </c>
      <c r="F56" s="48">
        <v>179.53</v>
      </c>
      <c r="G56" s="22">
        <f t="shared" si="0"/>
        <v>746.84</v>
      </c>
      <c r="H56" s="22" t="s">
        <v>5432</v>
      </c>
    </row>
    <row r="57" s="16" customFormat="1" customHeight="1" spans="1:8">
      <c r="A57" s="36">
        <v>53</v>
      </c>
      <c r="B57" s="27" t="s">
        <v>5439</v>
      </c>
      <c r="C57" s="21" t="s">
        <v>1864</v>
      </c>
      <c r="D57" s="48">
        <v>3.13</v>
      </c>
      <c r="E57" s="48">
        <v>3.13</v>
      </c>
      <c r="F57" s="48">
        <v>179.53</v>
      </c>
      <c r="G57" s="22">
        <f t="shared" si="0"/>
        <v>561.93</v>
      </c>
      <c r="H57" s="22" t="s">
        <v>5432</v>
      </c>
    </row>
    <row r="58" s="16" customFormat="1" customHeight="1" spans="1:8">
      <c r="A58" s="36">
        <v>54</v>
      </c>
      <c r="B58" s="27" t="s">
        <v>1556</v>
      </c>
      <c r="C58" s="21" t="s">
        <v>2258</v>
      </c>
      <c r="D58" s="48">
        <v>4.04</v>
      </c>
      <c r="E58" s="48">
        <v>4.04</v>
      </c>
      <c r="F58" s="48">
        <v>179.53</v>
      </c>
      <c r="G58" s="22">
        <f t="shared" si="0"/>
        <v>725.3</v>
      </c>
      <c r="H58" s="22" t="s">
        <v>5432</v>
      </c>
    </row>
    <row r="59" s="16" customFormat="1" customHeight="1" spans="1:8">
      <c r="A59" s="36">
        <v>55</v>
      </c>
      <c r="B59" s="27" t="s">
        <v>5440</v>
      </c>
      <c r="C59" s="21" t="s">
        <v>1982</v>
      </c>
      <c r="D59" s="48">
        <v>3.16</v>
      </c>
      <c r="E59" s="48">
        <v>3.16</v>
      </c>
      <c r="F59" s="48">
        <v>179.53</v>
      </c>
      <c r="G59" s="22">
        <f t="shared" si="0"/>
        <v>567.31</v>
      </c>
      <c r="H59" s="22" t="s">
        <v>5432</v>
      </c>
    </row>
    <row r="60" s="16" customFormat="1" customHeight="1" spans="1:8">
      <c r="A60" s="36">
        <v>56</v>
      </c>
      <c r="B60" s="27" t="s">
        <v>5441</v>
      </c>
      <c r="C60" s="21" t="s">
        <v>1947</v>
      </c>
      <c r="D60" s="48">
        <v>3.87</v>
      </c>
      <c r="E60" s="48">
        <v>3.87</v>
      </c>
      <c r="F60" s="48">
        <v>179.53</v>
      </c>
      <c r="G60" s="22">
        <f t="shared" si="0"/>
        <v>694.78</v>
      </c>
      <c r="H60" s="22" t="s">
        <v>5432</v>
      </c>
    </row>
    <row r="61" s="16" customFormat="1" customHeight="1" spans="1:8">
      <c r="A61" s="36">
        <v>57</v>
      </c>
      <c r="B61" s="27" t="s">
        <v>5442</v>
      </c>
      <c r="C61" s="21" t="s">
        <v>1896</v>
      </c>
      <c r="D61" s="48">
        <v>8.03</v>
      </c>
      <c r="E61" s="48">
        <v>8.03</v>
      </c>
      <c r="F61" s="48">
        <v>179.53</v>
      </c>
      <c r="G61" s="22">
        <f t="shared" si="0"/>
        <v>1441.63</v>
      </c>
      <c r="H61" s="22" t="s">
        <v>5432</v>
      </c>
    </row>
    <row r="62" s="16" customFormat="1" customHeight="1" spans="1:8">
      <c r="A62" s="36">
        <v>58</v>
      </c>
      <c r="B62" s="27" t="s">
        <v>5443</v>
      </c>
      <c r="C62" s="21" t="s">
        <v>4170</v>
      </c>
      <c r="D62" s="48">
        <v>3.16</v>
      </c>
      <c r="E62" s="48">
        <v>3.16</v>
      </c>
      <c r="F62" s="48">
        <v>179.53</v>
      </c>
      <c r="G62" s="22">
        <f t="shared" si="0"/>
        <v>567.31</v>
      </c>
      <c r="H62" s="22" t="s">
        <v>5432</v>
      </c>
    </row>
    <row r="63" s="16" customFormat="1" customHeight="1" spans="1:8">
      <c r="A63" s="36">
        <v>59</v>
      </c>
      <c r="B63" s="27" t="s">
        <v>5444</v>
      </c>
      <c r="C63" s="21" t="s">
        <v>1935</v>
      </c>
      <c r="D63" s="48">
        <v>1.4</v>
      </c>
      <c r="E63" s="48">
        <v>1.4</v>
      </c>
      <c r="F63" s="48">
        <v>179.53</v>
      </c>
      <c r="G63" s="22">
        <f t="shared" si="0"/>
        <v>251.34</v>
      </c>
      <c r="H63" s="22" t="s">
        <v>5432</v>
      </c>
    </row>
    <row r="64" s="16" customFormat="1" customHeight="1" spans="1:8">
      <c r="A64" s="36">
        <v>60</v>
      </c>
      <c r="B64" s="27" t="s">
        <v>5445</v>
      </c>
      <c r="C64" s="21" t="s">
        <v>1914</v>
      </c>
      <c r="D64" s="48">
        <v>2.39</v>
      </c>
      <c r="E64" s="48">
        <v>2.39</v>
      </c>
      <c r="F64" s="48">
        <v>179.53</v>
      </c>
      <c r="G64" s="22">
        <f t="shared" si="0"/>
        <v>429.08</v>
      </c>
      <c r="H64" s="22" t="s">
        <v>5432</v>
      </c>
    </row>
    <row r="65" s="16" customFormat="1" customHeight="1" spans="1:8">
      <c r="A65" s="36">
        <v>61</v>
      </c>
      <c r="B65" s="27" t="s">
        <v>5446</v>
      </c>
      <c r="C65" s="21" t="s">
        <v>1917</v>
      </c>
      <c r="D65" s="48">
        <v>4.2</v>
      </c>
      <c r="E65" s="48">
        <v>4.2</v>
      </c>
      <c r="F65" s="48">
        <v>179.53</v>
      </c>
      <c r="G65" s="22">
        <f t="shared" si="0"/>
        <v>754.03</v>
      </c>
      <c r="H65" s="22" t="s">
        <v>5432</v>
      </c>
    </row>
    <row r="66" s="16" customFormat="1" customHeight="1" spans="1:8">
      <c r="A66" s="36">
        <v>62</v>
      </c>
      <c r="B66" s="27" t="s">
        <v>5447</v>
      </c>
      <c r="C66" s="21" t="s">
        <v>1929</v>
      </c>
      <c r="D66" s="48">
        <v>1</v>
      </c>
      <c r="E66" s="48">
        <v>1</v>
      </c>
      <c r="F66" s="48">
        <v>179.53</v>
      </c>
      <c r="G66" s="22">
        <f t="shared" si="0"/>
        <v>179.53</v>
      </c>
      <c r="H66" s="22" t="s">
        <v>5432</v>
      </c>
    </row>
    <row r="67" s="16" customFormat="1" customHeight="1" spans="1:8">
      <c r="A67" s="36">
        <v>63</v>
      </c>
      <c r="B67" s="27" t="s">
        <v>5448</v>
      </c>
      <c r="C67" s="21" t="s">
        <v>1880</v>
      </c>
      <c r="D67" s="48">
        <v>3.84</v>
      </c>
      <c r="E67" s="48">
        <v>3.84</v>
      </c>
      <c r="F67" s="48">
        <v>179.53</v>
      </c>
      <c r="G67" s="22">
        <f t="shared" si="0"/>
        <v>689.4</v>
      </c>
      <c r="H67" s="22" t="s">
        <v>5432</v>
      </c>
    </row>
    <row r="68" s="16" customFormat="1" customHeight="1" spans="1:8">
      <c r="A68" s="36">
        <v>64</v>
      </c>
      <c r="B68" s="27" t="s">
        <v>4853</v>
      </c>
      <c r="C68" s="21" t="s">
        <v>1888</v>
      </c>
      <c r="D68" s="48">
        <v>2.23</v>
      </c>
      <c r="E68" s="48">
        <v>2.23</v>
      </c>
      <c r="F68" s="48">
        <v>179.53</v>
      </c>
      <c r="G68" s="22">
        <f t="shared" si="0"/>
        <v>400.35</v>
      </c>
      <c r="H68" s="22" t="s">
        <v>5432</v>
      </c>
    </row>
    <row r="69" s="16" customFormat="1" customHeight="1" spans="1:8">
      <c r="A69" s="36">
        <v>65</v>
      </c>
      <c r="B69" s="27" t="s">
        <v>3743</v>
      </c>
      <c r="C69" s="21" t="s">
        <v>1870</v>
      </c>
      <c r="D69" s="48">
        <v>1.57</v>
      </c>
      <c r="E69" s="48">
        <v>1.57</v>
      </c>
      <c r="F69" s="48">
        <v>179.53</v>
      </c>
      <c r="G69" s="22">
        <f t="shared" ref="G69:G132" si="1">ROUND(E69*F69,2)</f>
        <v>281.86</v>
      </c>
      <c r="H69" s="22" t="s">
        <v>5432</v>
      </c>
    </row>
    <row r="70" s="16" customFormat="1" customHeight="1" spans="1:8">
      <c r="A70" s="36">
        <v>66</v>
      </c>
      <c r="B70" s="37" t="s">
        <v>5449</v>
      </c>
      <c r="C70" s="99" t="s">
        <v>1945</v>
      </c>
      <c r="D70" s="145">
        <v>1.47</v>
      </c>
      <c r="E70" s="145">
        <v>1.47</v>
      </c>
      <c r="F70" s="48">
        <v>179.53</v>
      </c>
      <c r="G70" s="22">
        <f t="shared" si="1"/>
        <v>263.91</v>
      </c>
      <c r="H70" s="22" t="s">
        <v>5432</v>
      </c>
    </row>
    <row r="71" s="16" customFormat="1" customHeight="1" spans="1:8">
      <c r="A71" s="36">
        <v>67</v>
      </c>
      <c r="B71" s="27" t="s">
        <v>2479</v>
      </c>
      <c r="C71" s="21" t="s">
        <v>1919</v>
      </c>
      <c r="D71" s="48">
        <v>4.74</v>
      </c>
      <c r="E71" s="48">
        <v>4.74</v>
      </c>
      <c r="F71" s="48">
        <v>179.53</v>
      </c>
      <c r="G71" s="22">
        <f t="shared" si="1"/>
        <v>850.97</v>
      </c>
      <c r="H71" s="22" t="s">
        <v>5432</v>
      </c>
    </row>
    <row r="72" s="16" customFormat="1" customHeight="1" spans="1:8">
      <c r="A72" s="36">
        <v>68</v>
      </c>
      <c r="B72" s="27" t="s">
        <v>5450</v>
      </c>
      <c r="C72" s="21" t="s">
        <v>1880</v>
      </c>
      <c r="D72" s="48">
        <v>2.53</v>
      </c>
      <c r="E72" s="48">
        <v>2.53</v>
      </c>
      <c r="F72" s="48">
        <v>179.53</v>
      </c>
      <c r="G72" s="22">
        <f t="shared" si="1"/>
        <v>454.21</v>
      </c>
      <c r="H72" s="22" t="s">
        <v>5432</v>
      </c>
    </row>
    <row r="73" s="16" customFormat="1" customHeight="1" spans="1:8">
      <c r="A73" s="36">
        <v>69</v>
      </c>
      <c r="B73" s="27" t="s">
        <v>5451</v>
      </c>
      <c r="C73" s="21" t="s">
        <v>2044</v>
      </c>
      <c r="D73" s="48">
        <v>7.91</v>
      </c>
      <c r="E73" s="48">
        <v>7.91</v>
      </c>
      <c r="F73" s="48">
        <v>179.53</v>
      </c>
      <c r="G73" s="22">
        <f t="shared" si="1"/>
        <v>1420.08</v>
      </c>
      <c r="H73" s="22" t="s">
        <v>5432</v>
      </c>
    </row>
    <row r="74" s="16" customFormat="1" customHeight="1" spans="1:8">
      <c r="A74" s="36">
        <v>70</v>
      </c>
      <c r="B74" s="27" t="s">
        <v>4370</v>
      </c>
      <c r="C74" s="21" t="s">
        <v>2172</v>
      </c>
      <c r="D74" s="48">
        <v>1.97</v>
      </c>
      <c r="E74" s="48">
        <v>1.97</v>
      </c>
      <c r="F74" s="48">
        <v>179.53</v>
      </c>
      <c r="G74" s="22">
        <f t="shared" si="1"/>
        <v>353.67</v>
      </c>
      <c r="H74" s="22" t="s">
        <v>5432</v>
      </c>
    </row>
    <row r="75" s="16" customFormat="1" customHeight="1" spans="1:8">
      <c r="A75" s="36">
        <v>71</v>
      </c>
      <c r="B75" s="27" t="s">
        <v>5452</v>
      </c>
      <c r="C75" s="21" t="s">
        <v>1866</v>
      </c>
      <c r="D75" s="48">
        <v>3.62</v>
      </c>
      <c r="E75" s="48">
        <v>3.62</v>
      </c>
      <c r="F75" s="48">
        <v>179.53</v>
      </c>
      <c r="G75" s="22">
        <f t="shared" si="1"/>
        <v>649.9</v>
      </c>
      <c r="H75" s="22" t="s">
        <v>5432</v>
      </c>
    </row>
    <row r="76" s="16" customFormat="1" customHeight="1" spans="1:8">
      <c r="A76" s="36">
        <v>72</v>
      </c>
      <c r="B76" s="27" t="s">
        <v>5453</v>
      </c>
      <c r="C76" s="21" t="s">
        <v>2092</v>
      </c>
      <c r="D76" s="48">
        <v>6.51</v>
      </c>
      <c r="E76" s="48">
        <v>6.51</v>
      </c>
      <c r="F76" s="48">
        <v>179.53</v>
      </c>
      <c r="G76" s="22">
        <f t="shared" si="1"/>
        <v>1168.74</v>
      </c>
      <c r="H76" s="22" t="s">
        <v>5432</v>
      </c>
    </row>
    <row r="77" s="16" customFormat="1" customHeight="1" spans="1:8">
      <c r="A77" s="36">
        <v>73</v>
      </c>
      <c r="B77" s="27" t="s">
        <v>5454</v>
      </c>
      <c r="C77" s="21" t="s">
        <v>2042</v>
      </c>
      <c r="D77" s="48">
        <v>1.25</v>
      </c>
      <c r="E77" s="48">
        <v>1.25</v>
      </c>
      <c r="F77" s="48">
        <v>179.53</v>
      </c>
      <c r="G77" s="22">
        <f t="shared" si="1"/>
        <v>224.41</v>
      </c>
      <c r="H77" s="22" t="s">
        <v>5432</v>
      </c>
    </row>
    <row r="78" s="16" customFormat="1" customHeight="1" spans="1:8">
      <c r="A78" s="36">
        <v>74</v>
      </c>
      <c r="B78" s="27" t="s">
        <v>1594</v>
      </c>
      <c r="C78" s="21" t="s">
        <v>1880</v>
      </c>
      <c r="D78" s="48">
        <v>5.94</v>
      </c>
      <c r="E78" s="48">
        <v>5.94</v>
      </c>
      <c r="F78" s="48">
        <v>179.53</v>
      </c>
      <c r="G78" s="22">
        <f t="shared" si="1"/>
        <v>1066.41</v>
      </c>
      <c r="H78" s="22" t="s">
        <v>5432</v>
      </c>
    </row>
    <row r="79" s="16" customFormat="1" customHeight="1" spans="1:8">
      <c r="A79" s="36">
        <v>75</v>
      </c>
      <c r="B79" s="37" t="s">
        <v>5455</v>
      </c>
      <c r="C79" s="99" t="s">
        <v>1962</v>
      </c>
      <c r="D79" s="145">
        <v>2.64</v>
      </c>
      <c r="E79" s="145">
        <v>2.64</v>
      </c>
      <c r="F79" s="48">
        <v>179.53</v>
      </c>
      <c r="G79" s="22">
        <f t="shared" si="1"/>
        <v>473.96</v>
      </c>
      <c r="H79" s="22" t="s">
        <v>5432</v>
      </c>
    </row>
    <row r="80" s="16" customFormat="1" customHeight="1" spans="1:8">
      <c r="A80" s="36">
        <v>76</v>
      </c>
      <c r="B80" s="27" t="s">
        <v>5456</v>
      </c>
      <c r="C80" s="21" t="s">
        <v>1956</v>
      </c>
      <c r="D80" s="48">
        <v>5.27</v>
      </c>
      <c r="E80" s="48">
        <v>5.27</v>
      </c>
      <c r="F80" s="48">
        <v>179.53</v>
      </c>
      <c r="G80" s="22">
        <f t="shared" si="1"/>
        <v>946.12</v>
      </c>
      <c r="H80" s="22" t="s">
        <v>5432</v>
      </c>
    </row>
    <row r="81" s="16" customFormat="1" customHeight="1" spans="1:8">
      <c r="A81" s="36">
        <v>77</v>
      </c>
      <c r="B81" s="27" t="s">
        <v>5457</v>
      </c>
      <c r="C81" s="21" t="s">
        <v>1898</v>
      </c>
      <c r="D81" s="48">
        <v>4.13</v>
      </c>
      <c r="E81" s="48">
        <v>4.13</v>
      </c>
      <c r="F81" s="48">
        <v>179.53</v>
      </c>
      <c r="G81" s="22">
        <f t="shared" si="1"/>
        <v>741.46</v>
      </c>
      <c r="H81" s="22" t="s">
        <v>5432</v>
      </c>
    </row>
    <row r="82" s="16" customFormat="1" customHeight="1" spans="1:8">
      <c r="A82" s="36">
        <v>78</v>
      </c>
      <c r="B82" s="27" t="s">
        <v>5458</v>
      </c>
      <c r="C82" s="21" t="s">
        <v>2007</v>
      </c>
      <c r="D82" s="48">
        <v>1.78</v>
      </c>
      <c r="E82" s="48">
        <v>1.78</v>
      </c>
      <c r="F82" s="48">
        <v>179.53</v>
      </c>
      <c r="G82" s="22">
        <f t="shared" si="1"/>
        <v>319.56</v>
      </c>
      <c r="H82" s="22" t="s">
        <v>5432</v>
      </c>
    </row>
    <row r="83" s="16" customFormat="1" customHeight="1" spans="1:8">
      <c r="A83" s="36">
        <v>79</v>
      </c>
      <c r="B83" s="27" t="s">
        <v>5459</v>
      </c>
      <c r="C83" s="21" t="s">
        <v>4170</v>
      </c>
      <c r="D83" s="48">
        <v>1.46</v>
      </c>
      <c r="E83" s="48">
        <v>1.46</v>
      </c>
      <c r="F83" s="48">
        <v>179.53</v>
      </c>
      <c r="G83" s="22">
        <f t="shared" si="1"/>
        <v>262.11</v>
      </c>
      <c r="H83" s="22" t="s">
        <v>5432</v>
      </c>
    </row>
    <row r="84" s="16" customFormat="1" customHeight="1" spans="1:8">
      <c r="A84" s="36">
        <v>80</v>
      </c>
      <c r="B84" s="27" t="s">
        <v>5460</v>
      </c>
      <c r="C84" s="21" t="s">
        <v>1995</v>
      </c>
      <c r="D84" s="48">
        <v>3.68</v>
      </c>
      <c r="E84" s="48">
        <v>3.68</v>
      </c>
      <c r="F84" s="48">
        <v>179.53</v>
      </c>
      <c r="G84" s="22">
        <f t="shared" si="1"/>
        <v>660.67</v>
      </c>
      <c r="H84" s="22" t="s">
        <v>5432</v>
      </c>
    </row>
    <row r="85" s="16" customFormat="1" ht="28" customHeight="1" spans="1:8">
      <c r="A85" s="36">
        <v>81</v>
      </c>
      <c r="B85" s="27" t="s">
        <v>5461</v>
      </c>
      <c r="C85" s="48" t="s">
        <v>1903</v>
      </c>
      <c r="D85" s="48">
        <v>3.19</v>
      </c>
      <c r="E85" s="48">
        <v>3.19</v>
      </c>
      <c r="F85" s="48">
        <v>179.53</v>
      </c>
      <c r="G85" s="22">
        <f t="shared" si="1"/>
        <v>572.7</v>
      </c>
      <c r="H85" s="22" t="s">
        <v>5462</v>
      </c>
    </row>
    <row r="86" s="16" customFormat="1" ht="28" customHeight="1" spans="1:8">
      <c r="A86" s="36">
        <v>82</v>
      </c>
      <c r="B86" s="27" t="s">
        <v>2134</v>
      </c>
      <c r="C86" s="48" t="s">
        <v>1922</v>
      </c>
      <c r="D86" s="48">
        <v>2.05</v>
      </c>
      <c r="E86" s="48">
        <v>2.05</v>
      </c>
      <c r="F86" s="48">
        <v>179.53</v>
      </c>
      <c r="G86" s="22">
        <f t="shared" si="1"/>
        <v>368.04</v>
      </c>
      <c r="H86" s="22" t="s">
        <v>5462</v>
      </c>
    </row>
    <row r="87" s="16" customFormat="1" ht="28" customHeight="1" spans="1:8">
      <c r="A87" s="36">
        <v>83</v>
      </c>
      <c r="B87" s="27" t="s">
        <v>5463</v>
      </c>
      <c r="C87" s="48" t="s">
        <v>1898</v>
      </c>
      <c r="D87" s="48">
        <v>5.13</v>
      </c>
      <c r="E87" s="48">
        <v>5.13</v>
      </c>
      <c r="F87" s="48">
        <v>179.53</v>
      </c>
      <c r="G87" s="22">
        <f t="shared" si="1"/>
        <v>920.99</v>
      </c>
      <c r="H87" s="22" t="s">
        <v>5462</v>
      </c>
    </row>
    <row r="88" s="16" customFormat="1" ht="28" customHeight="1" spans="1:8">
      <c r="A88" s="36">
        <v>84</v>
      </c>
      <c r="B88" s="27" t="s">
        <v>5464</v>
      </c>
      <c r="C88" s="48" t="s">
        <v>1866</v>
      </c>
      <c r="D88" s="48">
        <v>5.51</v>
      </c>
      <c r="E88" s="48">
        <v>5.51</v>
      </c>
      <c r="F88" s="48">
        <v>179.53</v>
      </c>
      <c r="G88" s="22">
        <f t="shared" si="1"/>
        <v>989.21</v>
      </c>
      <c r="H88" s="22" t="s">
        <v>5462</v>
      </c>
    </row>
    <row r="89" s="16" customFormat="1" ht="28" customHeight="1" spans="1:8">
      <c r="A89" s="36">
        <v>85</v>
      </c>
      <c r="B89" s="27" t="s">
        <v>5353</v>
      </c>
      <c r="C89" s="48" t="s">
        <v>1986</v>
      </c>
      <c r="D89" s="48">
        <v>1.68</v>
      </c>
      <c r="E89" s="48">
        <v>1.68</v>
      </c>
      <c r="F89" s="48">
        <v>179.53</v>
      </c>
      <c r="G89" s="22">
        <f t="shared" si="1"/>
        <v>301.61</v>
      </c>
      <c r="H89" s="22" t="s">
        <v>5462</v>
      </c>
    </row>
    <row r="90" s="16" customFormat="1" ht="28" customHeight="1" spans="1:8">
      <c r="A90" s="36">
        <v>86</v>
      </c>
      <c r="B90" s="27" t="s">
        <v>5465</v>
      </c>
      <c r="C90" s="48" t="s">
        <v>1898</v>
      </c>
      <c r="D90" s="48">
        <v>4.56</v>
      </c>
      <c r="E90" s="48">
        <v>4.56</v>
      </c>
      <c r="F90" s="48">
        <v>179.53</v>
      </c>
      <c r="G90" s="22">
        <f t="shared" si="1"/>
        <v>818.66</v>
      </c>
      <c r="H90" s="22" t="s">
        <v>5462</v>
      </c>
    </row>
    <row r="91" s="16" customFormat="1" ht="28" customHeight="1" spans="1:8">
      <c r="A91" s="36">
        <v>87</v>
      </c>
      <c r="B91" s="27" t="s">
        <v>5466</v>
      </c>
      <c r="C91" s="48" t="s">
        <v>1956</v>
      </c>
      <c r="D91" s="48">
        <v>5.76</v>
      </c>
      <c r="E91" s="48">
        <v>5.76</v>
      </c>
      <c r="F91" s="48">
        <v>179.53</v>
      </c>
      <c r="G91" s="22">
        <f t="shared" si="1"/>
        <v>1034.09</v>
      </c>
      <c r="H91" s="22" t="s">
        <v>5462</v>
      </c>
    </row>
    <row r="92" s="16" customFormat="1" ht="28" customHeight="1" spans="1:8">
      <c r="A92" s="36">
        <v>88</v>
      </c>
      <c r="B92" s="27" t="s">
        <v>5467</v>
      </c>
      <c r="C92" s="48" t="s">
        <v>1995</v>
      </c>
      <c r="D92" s="48">
        <v>2.85</v>
      </c>
      <c r="E92" s="48">
        <v>2.85</v>
      </c>
      <c r="F92" s="48">
        <v>179.53</v>
      </c>
      <c r="G92" s="22">
        <f t="shared" si="1"/>
        <v>511.66</v>
      </c>
      <c r="H92" s="22" t="s">
        <v>5462</v>
      </c>
    </row>
    <row r="93" s="16" customFormat="1" ht="28" customHeight="1" spans="1:8">
      <c r="A93" s="36">
        <v>89</v>
      </c>
      <c r="B93" s="27" t="s">
        <v>5314</v>
      </c>
      <c r="C93" s="48" t="s">
        <v>2727</v>
      </c>
      <c r="D93" s="48">
        <v>5.76</v>
      </c>
      <c r="E93" s="48">
        <v>5.76</v>
      </c>
      <c r="F93" s="48">
        <v>179.53</v>
      </c>
      <c r="G93" s="22">
        <f t="shared" si="1"/>
        <v>1034.09</v>
      </c>
      <c r="H93" s="22" t="s">
        <v>5462</v>
      </c>
    </row>
    <row r="94" s="16" customFormat="1" ht="28" customHeight="1" spans="1:8">
      <c r="A94" s="36">
        <v>90</v>
      </c>
      <c r="B94" s="27" t="s">
        <v>5468</v>
      </c>
      <c r="C94" s="48" t="s">
        <v>3754</v>
      </c>
      <c r="D94" s="48">
        <v>3.65</v>
      </c>
      <c r="E94" s="48">
        <v>3.65</v>
      </c>
      <c r="F94" s="48">
        <v>179.53</v>
      </c>
      <c r="G94" s="22">
        <f t="shared" si="1"/>
        <v>655.28</v>
      </c>
      <c r="H94" s="22" t="s">
        <v>5462</v>
      </c>
    </row>
    <row r="95" s="16" customFormat="1" ht="28" customHeight="1" spans="1:8">
      <c r="A95" s="36">
        <v>91</v>
      </c>
      <c r="B95" s="27" t="s">
        <v>5469</v>
      </c>
      <c r="C95" s="48" t="s">
        <v>2174</v>
      </c>
      <c r="D95" s="48">
        <v>4.8</v>
      </c>
      <c r="E95" s="48">
        <v>4.8</v>
      </c>
      <c r="F95" s="48">
        <v>179.53</v>
      </c>
      <c r="G95" s="22">
        <f t="shared" si="1"/>
        <v>861.74</v>
      </c>
      <c r="H95" s="22" t="s">
        <v>5462</v>
      </c>
    </row>
    <row r="96" s="16" customFormat="1" ht="28" customHeight="1" spans="1:8">
      <c r="A96" s="36">
        <v>92</v>
      </c>
      <c r="B96" s="27" t="s">
        <v>5470</v>
      </c>
      <c r="C96" s="48" t="s">
        <v>1898</v>
      </c>
      <c r="D96" s="48">
        <v>5.37</v>
      </c>
      <c r="E96" s="48">
        <v>5.37</v>
      </c>
      <c r="F96" s="48">
        <v>179.53</v>
      </c>
      <c r="G96" s="22">
        <f t="shared" si="1"/>
        <v>964.08</v>
      </c>
      <c r="H96" s="22" t="s">
        <v>5462</v>
      </c>
    </row>
    <row r="97" s="16" customFormat="1" ht="28" customHeight="1" spans="1:8">
      <c r="A97" s="36">
        <v>93</v>
      </c>
      <c r="B97" s="27" t="s">
        <v>5471</v>
      </c>
      <c r="C97" s="48" t="s">
        <v>1900</v>
      </c>
      <c r="D97" s="48">
        <v>1.53</v>
      </c>
      <c r="E97" s="48">
        <v>1.53</v>
      </c>
      <c r="F97" s="48">
        <v>179.53</v>
      </c>
      <c r="G97" s="22">
        <f t="shared" si="1"/>
        <v>274.68</v>
      </c>
      <c r="H97" s="22" t="s">
        <v>5462</v>
      </c>
    </row>
    <row r="98" s="16" customFormat="1" ht="28" customHeight="1" spans="1:8">
      <c r="A98" s="36">
        <v>94</v>
      </c>
      <c r="B98" s="27" t="s">
        <v>5472</v>
      </c>
      <c r="C98" s="48" t="s">
        <v>1947</v>
      </c>
      <c r="D98" s="48">
        <v>1</v>
      </c>
      <c r="E98" s="48">
        <v>1</v>
      </c>
      <c r="F98" s="48">
        <v>179.53</v>
      </c>
      <c r="G98" s="22">
        <f t="shared" si="1"/>
        <v>179.53</v>
      </c>
      <c r="H98" s="22" t="s">
        <v>5462</v>
      </c>
    </row>
    <row r="99" s="16" customFormat="1" ht="28" customHeight="1" spans="1:8">
      <c r="A99" s="36">
        <v>95</v>
      </c>
      <c r="B99" s="27" t="s">
        <v>5473</v>
      </c>
      <c r="C99" s="48" t="s">
        <v>2117</v>
      </c>
      <c r="D99" s="48">
        <v>6</v>
      </c>
      <c r="E99" s="48">
        <v>6</v>
      </c>
      <c r="F99" s="48">
        <v>179.53</v>
      </c>
      <c r="G99" s="22">
        <f t="shared" si="1"/>
        <v>1077.18</v>
      </c>
      <c r="H99" s="22" t="s">
        <v>5462</v>
      </c>
    </row>
    <row r="100" s="16" customFormat="1" ht="28" customHeight="1" spans="1:8">
      <c r="A100" s="36">
        <v>96</v>
      </c>
      <c r="B100" s="27" t="s">
        <v>5474</v>
      </c>
      <c r="C100" s="48" t="s">
        <v>1956</v>
      </c>
      <c r="D100" s="48">
        <v>2.27</v>
      </c>
      <c r="E100" s="48">
        <v>2.27</v>
      </c>
      <c r="F100" s="48">
        <v>179.53</v>
      </c>
      <c r="G100" s="22">
        <f t="shared" si="1"/>
        <v>407.53</v>
      </c>
      <c r="H100" s="22" t="s">
        <v>5462</v>
      </c>
    </row>
    <row r="101" s="16" customFormat="1" ht="28" customHeight="1" spans="1:8">
      <c r="A101" s="36">
        <v>97</v>
      </c>
      <c r="B101" s="27" t="s">
        <v>4107</v>
      </c>
      <c r="C101" s="21" t="s">
        <v>1939</v>
      </c>
      <c r="D101" s="48">
        <v>5.67</v>
      </c>
      <c r="E101" s="48">
        <v>5.67</v>
      </c>
      <c r="F101" s="48">
        <v>179.53</v>
      </c>
      <c r="G101" s="22">
        <f t="shared" si="1"/>
        <v>1017.94</v>
      </c>
      <c r="H101" s="22" t="s">
        <v>5462</v>
      </c>
    </row>
    <row r="102" s="16" customFormat="1" ht="28" customHeight="1" spans="1:8">
      <c r="A102" s="36">
        <v>98</v>
      </c>
      <c r="B102" s="27" t="s">
        <v>5475</v>
      </c>
      <c r="C102" s="21" t="s">
        <v>1933</v>
      </c>
      <c r="D102" s="48">
        <v>1.81</v>
      </c>
      <c r="E102" s="48">
        <v>1.81</v>
      </c>
      <c r="F102" s="48">
        <v>179.53</v>
      </c>
      <c r="G102" s="22">
        <f t="shared" si="1"/>
        <v>324.95</v>
      </c>
      <c r="H102" s="22" t="s">
        <v>5462</v>
      </c>
    </row>
    <row r="103" s="16" customFormat="1" ht="28" customHeight="1" spans="1:8">
      <c r="A103" s="36">
        <v>99</v>
      </c>
      <c r="B103" s="37" t="s">
        <v>5476</v>
      </c>
      <c r="C103" s="99" t="s">
        <v>1968</v>
      </c>
      <c r="D103" s="145">
        <v>5.79</v>
      </c>
      <c r="E103" s="145">
        <v>5.79</v>
      </c>
      <c r="F103" s="48">
        <v>179.53</v>
      </c>
      <c r="G103" s="22">
        <f t="shared" si="1"/>
        <v>1039.48</v>
      </c>
      <c r="H103" s="22" t="s">
        <v>5462</v>
      </c>
    </row>
    <row r="104" s="16" customFormat="1" ht="28" customHeight="1" spans="1:8">
      <c r="A104" s="36">
        <v>100</v>
      </c>
      <c r="B104" s="27" t="s">
        <v>2349</v>
      </c>
      <c r="C104" s="21" t="s">
        <v>1888</v>
      </c>
      <c r="D104" s="48">
        <v>3.57</v>
      </c>
      <c r="E104" s="48">
        <v>3.57</v>
      </c>
      <c r="F104" s="48">
        <v>179.53</v>
      </c>
      <c r="G104" s="22">
        <f t="shared" si="1"/>
        <v>640.92</v>
      </c>
      <c r="H104" s="22" t="s">
        <v>5462</v>
      </c>
    </row>
    <row r="105" s="16" customFormat="1" ht="28" customHeight="1" spans="1:8">
      <c r="A105" s="36">
        <v>101</v>
      </c>
      <c r="B105" s="27" t="s">
        <v>5477</v>
      </c>
      <c r="C105" s="21" t="s">
        <v>1914</v>
      </c>
      <c r="D105" s="48">
        <v>3.39</v>
      </c>
      <c r="E105" s="48">
        <v>3.39</v>
      </c>
      <c r="F105" s="48">
        <v>179.53</v>
      </c>
      <c r="G105" s="22">
        <f t="shared" si="1"/>
        <v>608.61</v>
      </c>
      <c r="H105" s="22" t="s">
        <v>5462</v>
      </c>
    </row>
    <row r="106" s="16" customFormat="1" ht="28" customHeight="1" spans="1:8">
      <c r="A106" s="36">
        <v>102</v>
      </c>
      <c r="B106" s="27" t="s">
        <v>5478</v>
      </c>
      <c r="C106" s="21" t="s">
        <v>1939</v>
      </c>
      <c r="D106" s="48">
        <v>6.28</v>
      </c>
      <c r="E106" s="48">
        <v>6.28</v>
      </c>
      <c r="F106" s="48">
        <v>179.53</v>
      </c>
      <c r="G106" s="22">
        <f t="shared" si="1"/>
        <v>1127.45</v>
      </c>
      <c r="H106" s="22" t="s">
        <v>5462</v>
      </c>
    </row>
    <row r="107" s="16" customFormat="1" ht="28" customHeight="1" spans="1:8">
      <c r="A107" s="36">
        <v>103</v>
      </c>
      <c r="B107" s="27" t="s">
        <v>5479</v>
      </c>
      <c r="C107" s="21" t="s">
        <v>1898</v>
      </c>
      <c r="D107" s="48">
        <v>7.24</v>
      </c>
      <c r="E107" s="48">
        <v>7.24</v>
      </c>
      <c r="F107" s="48">
        <v>179.53</v>
      </c>
      <c r="G107" s="22">
        <f t="shared" si="1"/>
        <v>1299.8</v>
      </c>
      <c r="H107" s="22" t="s">
        <v>5462</v>
      </c>
    </row>
    <row r="108" s="16" customFormat="1" ht="28" customHeight="1" spans="1:8">
      <c r="A108" s="36">
        <v>104</v>
      </c>
      <c r="B108" s="27" t="s">
        <v>5480</v>
      </c>
      <c r="C108" s="48" t="s">
        <v>1929</v>
      </c>
      <c r="D108" s="48">
        <v>1.26</v>
      </c>
      <c r="E108" s="48">
        <v>1.26</v>
      </c>
      <c r="F108" s="48">
        <v>179.53</v>
      </c>
      <c r="G108" s="22">
        <f t="shared" si="1"/>
        <v>226.21</v>
      </c>
      <c r="H108" s="22" t="s">
        <v>5462</v>
      </c>
    </row>
    <row r="109" s="16" customFormat="1" ht="28" customHeight="1" spans="1:8">
      <c r="A109" s="36">
        <v>105</v>
      </c>
      <c r="B109" s="27" t="s">
        <v>5481</v>
      </c>
      <c r="C109" s="48" t="s">
        <v>1876</v>
      </c>
      <c r="D109" s="48">
        <v>1.34</v>
      </c>
      <c r="E109" s="48">
        <v>1.34</v>
      </c>
      <c r="F109" s="48">
        <v>179.53</v>
      </c>
      <c r="G109" s="22">
        <f t="shared" si="1"/>
        <v>240.57</v>
      </c>
      <c r="H109" s="22" t="s">
        <v>5462</v>
      </c>
    </row>
    <row r="110" s="16" customFormat="1" ht="28" customHeight="1" spans="1:8">
      <c r="A110" s="36">
        <v>106</v>
      </c>
      <c r="B110" s="27" t="s">
        <v>5482</v>
      </c>
      <c r="C110" s="48" t="s">
        <v>1883</v>
      </c>
      <c r="D110" s="48">
        <v>4.93</v>
      </c>
      <c r="E110" s="48">
        <v>4.93</v>
      </c>
      <c r="F110" s="48">
        <v>179.53</v>
      </c>
      <c r="G110" s="22">
        <f t="shared" si="1"/>
        <v>885.08</v>
      </c>
      <c r="H110" s="22" t="s">
        <v>5462</v>
      </c>
    </row>
    <row r="111" s="16" customFormat="1" ht="28" customHeight="1" spans="1:8">
      <c r="A111" s="36">
        <v>107</v>
      </c>
      <c r="B111" s="37" t="s">
        <v>5483</v>
      </c>
      <c r="C111" s="155" t="s">
        <v>1922</v>
      </c>
      <c r="D111" s="145">
        <v>4.67</v>
      </c>
      <c r="E111" s="145">
        <v>4.67</v>
      </c>
      <c r="F111" s="48">
        <v>179.53</v>
      </c>
      <c r="G111" s="22">
        <f t="shared" si="1"/>
        <v>838.41</v>
      </c>
      <c r="H111" s="22" t="s">
        <v>5462</v>
      </c>
    </row>
    <row r="112" s="16" customFormat="1" ht="28" customHeight="1" spans="1:8">
      <c r="A112" s="36">
        <v>108</v>
      </c>
      <c r="B112" s="27" t="s">
        <v>5484</v>
      </c>
      <c r="C112" s="48" t="s">
        <v>1986</v>
      </c>
      <c r="D112" s="48">
        <v>5.44</v>
      </c>
      <c r="E112" s="48">
        <v>5.44</v>
      </c>
      <c r="F112" s="48">
        <v>179.53</v>
      </c>
      <c r="G112" s="22">
        <f t="shared" si="1"/>
        <v>976.64</v>
      </c>
      <c r="H112" s="22" t="s">
        <v>5462</v>
      </c>
    </row>
    <row r="113" s="16" customFormat="1" ht="28" customHeight="1" spans="1:8">
      <c r="A113" s="36">
        <v>109</v>
      </c>
      <c r="B113" s="27" t="s">
        <v>4654</v>
      </c>
      <c r="C113" s="48" t="s">
        <v>1888</v>
      </c>
      <c r="D113" s="48">
        <v>1.24</v>
      </c>
      <c r="E113" s="48">
        <v>1.24</v>
      </c>
      <c r="F113" s="48">
        <v>179.53</v>
      </c>
      <c r="G113" s="22">
        <f t="shared" si="1"/>
        <v>222.62</v>
      </c>
      <c r="H113" s="22" t="s">
        <v>5462</v>
      </c>
    </row>
    <row r="114" s="16" customFormat="1" ht="28" customHeight="1" spans="1:8">
      <c r="A114" s="36">
        <v>110</v>
      </c>
      <c r="B114" s="27" t="s">
        <v>5485</v>
      </c>
      <c r="C114" s="48" t="s">
        <v>2007</v>
      </c>
      <c r="D114" s="48">
        <v>1.54</v>
      </c>
      <c r="E114" s="48">
        <v>1.54</v>
      </c>
      <c r="F114" s="48">
        <v>179.53</v>
      </c>
      <c r="G114" s="22">
        <f t="shared" si="1"/>
        <v>276.48</v>
      </c>
      <c r="H114" s="22" t="s">
        <v>5462</v>
      </c>
    </row>
    <row r="115" s="16" customFormat="1" ht="28" customHeight="1" spans="1:8">
      <c r="A115" s="36">
        <v>111</v>
      </c>
      <c r="B115" s="27" t="s">
        <v>5486</v>
      </c>
      <c r="C115" s="48" t="s">
        <v>2051</v>
      </c>
      <c r="D115" s="48">
        <v>5.57</v>
      </c>
      <c r="E115" s="48">
        <v>5.57</v>
      </c>
      <c r="F115" s="48">
        <v>179.53</v>
      </c>
      <c r="G115" s="22">
        <f t="shared" si="1"/>
        <v>999.98</v>
      </c>
      <c r="H115" s="22" t="s">
        <v>5462</v>
      </c>
    </row>
    <row r="116" s="16" customFormat="1" ht="28" customHeight="1" spans="1:8">
      <c r="A116" s="36">
        <v>112</v>
      </c>
      <c r="B116" s="27" t="s">
        <v>5487</v>
      </c>
      <c r="C116" s="48" t="s">
        <v>5488</v>
      </c>
      <c r="D116" s="48">
        <v>3.93</v>
      </c>
      <c r="E116" s="48">
        <v>3.93</v>
      </c>
      <c r="F116" s="48">
        <v>179.53</v>
      </c>
      <c r="G116" s="22">
        <f t="shared" si="1"/>
        <v>705.55</v>
      </c>
      <c r="H116" s="22" t="s">
        <v>5462</v>
      </c>
    </row>
    <row r="117" s="16" customFormat="1" ht="28" customHeight="1" spans="1:8">
      <c r="A117" s="36">
        <v>113</v>
      </c>
      <c r="B117" s="27" t="s">
        <v>5489</v>
      </c>
      <c r="C117" s="48" t="s">
        <v>1890</v>
      </c>
      <c r="D117" s="48">
        <v>5.93</v>
      </c>
      <c r="E117" s="48">
        <v>5.93</v>
      </c>
      <c r="F117" s="48">
        <v>179.53</v>
      </c>
      <c r="G117" s="22">
        <f t="shared" si="1"/>
        <v>1064.61</v>
      </c>
      <c r="H117" s="22" t="s">
        <v>5462</v>
      </c>
    </row>
    <row r="118" s="16" customFormat="1" ht="28" customHeight="1" spans="1:8">
      <c r="A118" s="36">
        <v>114</v>
      </c>
      <c r="B118" s="27" t="s">
        <v>4220</v>
      </c>
      <c r="C118" s="21" t="s">
        <v>1894</v>
      </c>
      <c r="D118" s="48">
        <v>6.21</v>
      </c>
      <c r="E118" s="48">
        <v>6.21</v>
      </c>
      <c r="F118" s="48">
        <v>179.53</v>
      </c>
      <c r="G118" s="22">
        <f t="shared" si="1"/>
        <v>1114.88</v>
      </c>
      <c r="H118" s="22" t="s">
        <v>5462</v>
      </c>
    </row>
    <row r="119" s="16" customFormat="1" ht="28" customHeight="1" spans="1:8">
      <c r="A119" s="36">
        <v>115</v>
      </c>
      <c r="B119" s="27" t="s">
        <v>5336</v>
      </c>
      <c r="C119" s="21" t="s">
        <v>1857</v>
      </c>
      <c r="D119" s="48">
        <v>2.15</v>
      </c>
      <c r="E119" s="48">
        <v>2.15</v>
      </c>
      <c r="F119" s="48">
        <v>179.53</v>
      </c>
      <c r="G119" s="22">
        <f t="shared" si="1"/>
        <v>385.99</v>
      </c>
      <c r="H119" s="22" t="s">
        <v>5462</v>
      </c>
    </row>
    <row r="120" s="16" customFormat="1" ht="28" customHeight="1" spans="1:8">
      <c r="A120" s="36">
        <v>116</v>
      </c>
      <c r="B120" s="27" t="s">
        <v>5490</v>
      </c>
      <c r="C120" s="21" t="s">
        <v>1922</v>
      </c>
      <c r="D120" s="48">
        <v>1.41</v>
      </c>
      <c r="E120" s="48">
        <v>1.41</v>
      </c>
      <c r="F120" s="48">
        <v>179.53</v>
      </c>
      <c r="G120" s="22">
        <f t="shared" si="1"/>
        <v>253.14</v>
      </c>
      <c r="H120" s="22" t="s">
        <v>5462</v>
      </c>
    </row>
    <row r="121" s="16" customFormat="1" ht="28" customHeight="1" spans="1:8">
      <c r="A121" s="36">
        <v>117</v>
      </c>
      <c r="B121" s="27" t="s">
        <v>5491</v>
      </c>
      <c r="C121" s="21" t="s">
        <v>1864</v>
      </c>
      <c r="D121" s="48">
        <v>4.1</v>
      </c>
      <c r="E121" s="48">
        <v>4.1</v>
      </c>
      <c r="F121" s="48">
        <v>179.53</v>
      </c>
      <c r="G121" s="22">
        <f t="shared" si="1"/>
        <v>736.07</v>
      </c>
      <c r="H121" s="22" t="s">
        <v>5462</v>
      </c>
    </row>
    <row r="122" s="16" customFormat="1" ht="28" customHeight="1" spans="1:8">
      <c r="A122" s="36">
        <v>118</v>
      </c>
      <c r="B122" s="27" t="s">
        <v>4700</v>
      </c>
      <c r="C122" s="21" t="s">
        <v>1868</v>
      </c>
      <c r="D122" s="48">
        <v>6.45</v>
      </c>
      <c r="E122" s="48">
        <v>6.45</v>
      </c>
      <c r="F122" s="48">
        <v>179.53</v>
      </c>
      <c r="G122" s="22">
        <f t="shared" si="1"/>
        <v>1157.97</v>
      </c>
      <c r="H122" s="22" t="s">
        <v>5462</v>
      </c>
    </row>
    <row r="123" s="16" customFormat="1" ht="28" customHeight="1" spans="1:8">
      <c r="A123" s="36">
        <v>119</v>
      </c>
      <c r="B123" s="27" t="s">
        <v>5492</v>
      </c>
      <c r="C123" s="21" t="s">
        <v>2042</v>
      </c>
      <c r="D123" s="48">
        <v>4.02</v>
      </c>
      <c r="E123" s="48">
        <v>4.02</v>
      </c>
      <c r="F123" s="48">
        <v>179.53</v>
      </c>
      <c r="G123" s="22">
        <f t="shared" si="1"/>
        <v>721.71</v>
      </c>
      <c r="H123" s="22" t="s">
        <v>5462</v>
      </c>
    </row>
    <row r="124" s="16" customFormat="1" ht="28" customHeight="1" spans="1:8">
      <c r="A124" s="36">
        <v>120</v>
      </c>
      <c r="B124" s="27" t="s">
        <v>4173</v>
      </c>
      <c r="C124" s="21" t="s">
        <v>1857</v>
      </c>
      <c r="D124" s="48">
        <v>3.21</v>
      </c>
      <c r="E124" s="48">
        <v>3.21</v>
      </c>
      <c r="F124" s="48">
        <v>179.53</v>
      </c>
      <c r="G124" s="22">
        <f t="shared" si="1"/>
        <v>576.29</v>
      </c>
      <c r="H124" s="22" t="s">
        <v>5462</v>
      </c>
    </row>
    <row r="125" s="16" customFormat="1" ht="28" customHeight="1" spans="1:8">
      <c r="A125" s="36">
        <v>121</v>
      </c>
      <c r="B125" s="27" t="s">
        <v>2348</v>
      </c>
      <c r="C125" s="21" t="s">
        <v>1864</v>
      </c>
      <c r="D125" s="48">
        <v>1.59</v>
      </c>
      <c r="E125" s="48">
        <v>1.59</v>
      </c>
      <c r="F125" s="48">
        <v>179.53</v>
      </c>
      <c r="G125" s="22">
        <f t="shared" si="1"/>
        <v>285.45</v>
      </c>
      <c r="H125" s="22" t="s">
        <v>5462</v>
      </c>
    </row>
    <row r="126" s="16" customFormat="1" ht="28" customHeight="1" spans="1:8">
      <c r="A126" s="36">
        <v>122</v>
      </c>
      <c r="B126" s="27" t="s">
        <v>5493</v>
      </c>
      <c r="C126" s="21" t="s">
        <v>1860</v>
      </c>
      <c r="D126" s="48">
        <v>4.53</v>
      </c>
      <c r="E126" s="48">
        <v>4.53</v>
      </c>
      <c r="F126" s="48">
        <v>179.53</v>
      </c>
      <c r="G126" s="22">
        <f t="shared" si="1"/>
        <v>813.27</v>
      </c>
      <c r="H126" s="22" t="s">
        <v>5462</v>
      </c>
    </row>
    <row r="127" s="16" customFormat="1" ht="28" customHeight="1" spans="1:8">
      <c r="A127" s="36">
        <v>123</v>
      </c>
      <c r="B127" s="21" t="s">
        <v>5494</v>
      </c>
      <c r="C127" s="21" t="s">
        <v>1903</v>
      </c>
      <c r="D127" s="48">
        <v>2.62</v>
      </c>
      <c r="E127" s="48">
        <v>2.62</v>
      </c>
      <c r="F127" s="48">
        <v>179.53</v>
      </c>
      <c r="G127" s="22">
        <f t="shared" si="1"/>
        <v>470.37</v>
      </c>
      <c r="H127" s="22" t="s">
        <v>5495</v>
      </c>
    </row>
    <row r="128" s="16" customFormat="1" ht="28" customHeight="1" spans="1:8">
      <c r="A128" s="36">
        <v>124</v>
      </c>
      <c r="B128" s="21" t="s">
        <v>5496</v>
      </c>
      <c r="C128" s="21" t="s">
        <v>1935</v>
      </c>
      <c r="D128" s="48">
        <v>1.29</v>
      </c>
      <c r="E128" s="48">
        <v>1.29</v>
      </c>
      <c r="F128" s="48">
        <v>179.53</v>
      </c>
      <c r="G128" s="22">
        <f t="shared" si="1"/>
        <v>231.59</v>
      </c>
      <c r="H128" s="22" t="s">
        <v>5495</v>
      </c>
    </row>
    <row r="129" s="16" customFormat="1" ht="28" customHeight="1" spans="1:8">
      <c r="A129" s="36">
        <v>125</v>
      </c>
      <c r="B129" s="21" t="s">
        <v>5351</v>
      </c>
      <c r="C129" s="21" t="s">
        <v>1898</v>
      </c>
      <c r="D129" s="48">
        <v>3.58</v>
      </c>
      <c r="E129" s="48">
        <v>3.58</v>
      </c>
      <c r="F129" s="48">
        <v>179.53</v>
      </c>
      <c r="G129" s="22">
        <f t="shared" si="1"/>
        <v>642.72</v>
      </c>
      <c r="H129" s="22" t="s">
        <v>5495</v>
      </c>
    </row>
    <row r="130" s="16" customFormat="1" ht="28" customHeight="1" spans="1:8">
      <c r="A130" s="36">
        <v>126</v>
      </c>
      <c r="B130" s="21" t="s">
        <v>5497</v>
      </c>
      <c r="C130" s="21" t="s">
        <v>1956</v>
      </c>
      <c r="D130" s="48">
        <v>4.63</v>
      </c>
      <c r="E130" s="48">
        <v>4.63</v>
      </c>
      <c r="F130" s="48">
        <v>179.53</v>
      </c>
      <c r="G130" s="22">
        <f t="shared" si="1"/>
        <v>831.22</v>
      </c>
      <c r="H130" s="22" t="s">
        <v>5495</v>
      </c>
    </row>
    <row r="131" s="16" customFormat="1" ht="28" customHeight="1" spans="1:8">
      <c r="A131" s="36">
        <v>127</v>
      </c>
      <c r="B131" s="21" t="s">
        <v>5498</v>
      </c>
      <c r="C131" s="21" t="s">
        <v>1894</v>
      </c>
      <c r="D131" s="48">
        <v>3.53</v>
      </c>
      <c r="E131" s="48">
        <v>3.53</v>
      </c>
      <c r="F131" s="48">
        <v>179.53</v>
      </c>
      <c r="G131" s="22">
        <f t="shared" si="1"/>
        <v>633.74</v>
      </c>
      <c r="H131" s="22" t="s">
        <v>5495</v>
      </c>
    </row>
    <row r="132" s="16" customFormat="1" ht="28" customHeight="1" spans="1:8">
      <c r="A132" s="36">
        <v>128</v>
      </c>
      <c r="B132" s="21" t="s">
        <v>2599</v>
      </c>
      <c r="C132" s="21" t="s">
        <v>1914</v>
      </c>
      <c r="D132" s="48">
        <v>4.55</v>
      </c>
      <c r="E132" s="48">
        <v>4.55</v>
      </c>
      <c r="F132" s="48">
        <v>179.53</v>
      </c>
      <c r="G132" s="22">
        <f t="shared" si="1"/>
        <v>816.86</v>
      </c>
      <c r="H132" s="22" t="s">
        <v>5495</v>
      </c>
    </row>
    <row r="133" s="16" customFormat="1" ht="28" customHeight="1" spans="1:8">
      <c r="A133" s="36">
        <v>129</v>
      </c>
      <c r="B133" s="21" t="s">
        <v>5499</v>
      </c>
      <c r="C133" s="21" t="s">
        <v>2115</v>
      </c>
      <c r="D133" s="48">
        <v>5.78</v>
      </c>
      <c r="E133" s="48">
        <v>5.78</v>
      </c>
      <c r="F133" s="48">
        <v>179.53</v>
      </c>
      <c r="G133" s="22">
        <f t="shared" ref="G133:G196" si="2">ROUND(E133*F133,2)</f>
        <v>1037.68</v>
      </c>
      <c r="H133" s="22" t="s">
        <v>5495</v>
      </c>
    </row>
    <row r="134" s="16" customFormat="1" ht="28" customHeight="1" spans="1:8">
      <c r="A134" s="36">
        <v>130</v>
      </c>
      <c r="B134" s="21" t="s">
        <v>1505</v>
      </c>
      <c r="C134" s="21" t="s">
        <v>1914</v>
      </c>
      <c r="D134" s="48">
        <v>5.47</v>
      </c>
      <c r="E134" s="48">
        <v>5.47</v>
      </c>
      <c r="F134" s="48">
        <v>179.53</v>
      </c>
      <c r="G134" s="22">
        <f t="shared" si="2"/>
        <v>982.03</v>
      </c>
      <c r="H134" s="22" t="s">
        <v>5495</v>
      </c>
    </row>
    <row r="135" s="16" customFormat="1" ht="28" customHeight="1" spans="1:8">
      <c r="A135" s="36">
        <v>131</v>
      </c>
      <c r="B135" s="21" t="s">
        <v>1628</v>
      </c>
      <c r="C135" s="21" t="s">
        <v>1903</v>
      </c>
      <c r="D135" s="48">
        <v>2.3</v>
      </c>
      <c r="E135" s="48">
        <v>2.3</v>
      </c>
      <c r="F135" s="48">
        <v>179.53</v>
      </c>
      <c r="G135" s="22">
        <f t="shared" si="2"/>
        <v>412.92</v>
      </c>
      <c r="H135" s="22" t="s">
        <v>5495</v>
      </c>
    </row>
    <row r="136" s="16" customFormat="1" ht="28" customHeight="1" spans="1:8">
      <c r="A136" s="36">
        <v>132</v>
      </c>
      <c r="B136" s="21" t="s">
        <v>1344</v>
      </c>
      <c r="C136" s="21" t="s">
        <v>1914</v>
      </c>
      <c r="D136" s="48">
        <v>9.57</v>
      </c>
      <c r="E136" s="48">
        <v>9.57</v>
      </c>
      <c r="F136" s="48">
        <v>179.53</v>
      </c>
      <c r="G136" s="22">
        <f t="shared" si="2"/>
        <v>1718.1</v>
      </c>
      <c r="H136" s="22" t="s">
        <v>5495</v>
      </c>
    </row>
    <row r="137" s="16" customFormat="1" ht="28" customHeight="1" spans="1:8">
      <c r="A137" s="36">
        <v>133</v>
      </c>
      <c r="B137" s="21" t="s">
        <v>5500</v>
      </c>
      <c r="C137" s="21" t="s">
        <v>1962</v>
      </c>
      <c r="D137" s="48">
        <v>4.24</v>
      </c>
      <c r="E137" s="48">
        <v>4.24</v>
      </c>
      <c r="F137" s="48">
        <v>179.53</v>
      </c>
      <c r="G137" s="22">
        <f t="shared" si="2"/>
        <v>761.21</v>
      </c>
      <c r="H137" s="22" t="s">
        <v>5495</v>
      </c>
    </row>
    <row r="138" s="16" customFormat="1" ht="28" customHeight="1" spans="1:8">
      <c r="A138" s="36">
        <v>134</v>
      </c>
      <c r="B138" s="21" t="s">
        <v>5501</v>
      </c>
      <c r="C138" s="21" t="s">
        <v>1986</v>
      </c>
      <c r="D138" s="48">
        <v>8.51</v>
      </c>
      <c r="E138" s="48">
        <v>8.51</v>
      </c>
      <c r="F138" s="48">
        <v>179.53</v>
      </c>
      <c r="G138" s="22">
        <f t="shared" si="2"/>
        <v>1527.8</v>
      </c>
      <c r="H138" s="22" t="s">
        <v>5495</v>
      </c>
    </row>
    <row r="139" s="16" customFormat="1" ht="28" customHeight="1" spans="1:8">
      <c r="A139" s="36">
        <v>135</v>
      </c>
      <c r="B139" s="21" t="s">
        <v>4383</v>
      </c>
      <c r="C139" s="21" t="s">
        <v>1872</v>
      </c>
      <c r="D139" s="48">
        <v>7.22</v>
      </c>
      <c r="E139" s="48">
        <v>7.22</v>
      </c>
      <c r="F139" s="48">
        <v>179.53</v>
      </c>
      <c r="G139" s="22">
        <f t="shared" si="2"/>
        <v>1296.21</v>
      </c>
      <c r="H139" s="22" t="s">
        <v>5495</v>
      </c>
    </row>
    <row r="140" s="16" customFormat="1" ht="28" customHeight="1" spans="1:8">
      <c r="A140" s="36">
        <v>136</v>
      </c>
      <c r="B140" s="21" t="s">
        <v>5502</v>
      </c>
      <c r="C140" s="21" t="s">
        <v>1922</v>
      </c>
      <c r="D140" s="48">
        <v>6.26</v>
      </c>
      <c r="E140" s="48">
        <v>6.26</v>
      </c>
      <c r="F140" s="48">
        <v>179.53</v>
      </c>
      <c r="G140" s="22">
        <f t="shared" si="2"/>
        <v>1123.86</v>
      </c>
      <c r="H140" s="22" t="s">
        <v>5495</v>
      </c>
    </row>
    <row r="141" s="16" customFormat="1" ht="28" customHeight="1" spans="1:8">
      <c r="A141" s="36">
        <v>137</v>
      </c>
      <c r="B141" s="21" t="s">
        <v>5503</v>
      </c>
      <c r="C141" s="21" t="s">
        <v>1888</v>
      </c>
      <c r="D141" s="48">
        <v>5.4</v>
      </c>
      <c r="E141" s="48">
        <v>5.4</v>
      </c>
      <c r="F141" s="48">
        <v>179.53</v>
      </c>
      <c r="G141" s="22">
        <f t="shared" si="2"/>
        <v>969.46</v>
      </c>
      <c r="H141" s="22" t="s">
        <v>5495</v>
      </c>
    </row>
    <row r="142" s="16" customFormat="1" ht="28" customHeight="1" spans="1:8">
      <c r="A142" s="36">
        <v>138</v>
      </c>
      <c r="B142" s="21" t="s">
        <v>5504</v>
      </c>
      <c r="C142" s="21" t="s">
        <v>1898</v>
      </c>
      <c r="D142" s="48">
        <v>5.91</v>
      </c>
      <c r="E142" s="48">
        <v>5.91</v>
      </c>
      <c r="F142" s="48">
        <v>179.53</v>
      </c>
      <c r="G142" s="22">
        <f t="shared" si="2"/>
        <v>1061.02</v>
      </c>
      <c r="H142" s="22" t="s">
        <v>5495</v>
      </c>
    </row>
    <row r="143" s="16" customFormat="1" ht="28" customHeight="1" spans="1:8">
      <c r="A143" s="36">
        <v>139</v>
      </c>
      <c r="B143" s="21" t="s">
        <v>5505</v>
      </c>
      <c r="C143" s="21" t="s">
        <v>2092</v>
      </c>
      <c r="D143" s="48">
        <v>3.79</v>
      </c>
      <c r="E143" s="48">
        <v>3.79</v>
      </c>
      <c r="F143" s="48">
        <v>179.53</v>
      </c>
      <c r="G143" s="22">
        <f t="shared" si="2"/>
        <v>680.42</v>
      </c>
      <c r="H143" s="22" t="s">
        <v>5495</v>
      </c>
    </row>
    <row r="144" s="16" customFormat="1" ht="28" customHeight="1" spans="1:8">
      <c r="A144" s="36">
        <v>140</v>
      </c>
      <c r="B144" s="21" t="s">
        <v>5506</v>
      </c>
      <c r="C144" s="21" t="s">
        <v>1945</v>
      </c>
      <c r="D144" s="48">
        <v>3.64</v>
      </c>
      <c r="E144" s="48">
        <v>3.64</v>
      </c>
      <c r="F144" s="48">
        <v>179.53</v>
      </c>
      <c r="G144" s="22">
        <f t="shared" si="2"/>
        <v>653.49</v>
      </c>
      <c r="H144" s="22" t="s">
        <v>5495</v>
      </c>
    </row>
    <row r="145" s="16" customFormat="1" ht="28" customHeight="1" spans="1:8">
      <c r="A145" s="36">
        <v>141</v>
      </c>
      <c r="B145" s="99" t="s">
        <v>5507</v>
      </c>
      <c r="C145" s="99" t="s">
        <v>1914</v>
      </c>
      <c r="D145" s="145">
        <v>2.08</v>
      </c>
      <c r="E145" s="145">
        <v>2.08</v>
      </c>
      <c r="F145" s="48">
        <v>179.53</v>
      </c>
      <c r="G145" s="22">
        <f t="shared" si="2"/>
        <v>373.42</v>
      </c>
      <c r="H145" s="22" t="s">
        <v>5495</v>
      </c>
    </row>
    <row r="146" s="16" customFormat="1" ht="28" customHeight="1" spans="1:8">
      <c r="A146" s="36">
        <v>142</v>
      </c>
      <c r="B146" s="21" t="s">
        <v>5506</v>
      </c>
      <c r="C146" s="21" t="s">
        <v>2115</v>
      </c>
      <c r="D146" s="48">
        <v>2.87</v>
      </c>
      <c r="E146" s="48">
        <v>2.87</v>
      </c>
      <c r="F146" s="48">
        <v>179.53</v>
      </c>
      <c r="G146" s="22">
        <f t="shared" si="2"/>
        <v>515.25</v>
      </c>
      <c r="H146" s="22" t="s">
        <v>5495</v>
      </c>
    </row>
    <row r="147" s="16" customFormat="1" ht="28" customHeight="1" spans="1:8">
      <c r="A147" s="36">
        <v>143</v>
      </c>
      <c r="B147" s="21" t="s">
        <v>5322</v>
      </c>
      <c r="C147" s="21" t="s">
        <v>1857</v>
      </c>
      <c r="D147" s="48">
        <v>7.04</v>
      </c>
      <c r="E147" s="48">
        <v>7.04</v>
      </c>
      <c r="F147" s="48">
        <v>179.53</v>
      </c>
      <c r="G147" s="22">
        <f t="shared" si="2"/>
        <v>1263.89</v>
      </c>
      <c r="H147" s="22" t="s">
        <v>5495</v>
      </c>
    </row>
    <row r="148" s="16" customFormat="1" ht="28" customHeight="1" spans="1:8">
      <c r="A148" s="36">
        <v>144</v>
      </c>
      <c r="B148" s="21" t="s">
        <v>2036</v>
      </c>
      <c r="C148" s="21" t="s">
        <v>2011</v>
      </c>
      <c r="D148" s="48">
        <v>3.78</v>
      </c>
      <c r="E148" s="48">
        <v>3.78</v>
      </c>
      <c r="F148" s="48">
        <v>179.53</v>
      </c>
      <c r="G148" s="22">
        <f t="shared" si="2"/>
        <v>678.62</v>
      </c>
      <c r="H148" s="22" t="s">
        <v>5495</v>
      </c>
    </row>
    <row r="149" s="16" customFormat="1" ht="28" customHeight="1" spans="1:8">
      <c r="A149" s="36">
        <v>145</v>
      </c>
      <c r="B149" s="99" t="s">
        <v>5508</v>
      </c>
      <c r="C149" s="99" t="s">
        <v>1945</v>
      </c>
      <c r="D149" s="145">
        <v>2.15</v>
      </c>
      <c r="E149" s="145">
        <v>2.15</v>
      </c>
      <c r="F149" s="48">
        <v>179.53</v>
      </c>
      <c r="G149" s="22">
        <f t="shared" si="2"/>
        <v>385.99</v>
      </c>
      <c r="H149" s="22" t="s">
        <v>5495</v>
      </c>
    </row>
    <row r="150" s="16" customFormat="1" ht="28" customHeight="1" spans="1:8">
      <c r="A150" s="36">
        <v>146</v>
      </c>
      <c r="B150" s="21" t="s">
        <v>5509</v>
      </c>
      <c r="C150" s="21" t="s">
        <v>1929</v>
      </c>
      <c r="D150" s="48">
        <v>0.93</v>
      </c>
      <c r="E150" s="48">
        <v>0.93</v>
      </c>
      <c r="F150" s="48">
        <v>179.53</v>
      </c>
      <c r="G150" s="22">
        <f t="shared" si="2"/>
        <v>166.96</v>
      </c>
      <c r="H150" s="22" t="s">
        <v>5495</v>
      </c>
    </row>
    <row r="151" s="16" customFormat="1" ht="28" customHeight="1" spans="1:8">
      <c r="A151" s="36">
        <v>147</v>
      </c>
      <c r="B151" s="21" t="s">
        <v>5387</v>
      </c>
      <c r="C151" s="21" t="s">
        <v>2092</v>
      </c>
      <c r="D151" s="48">
        <v>4.39</v>
      </c>
      <c r="E151" s="48">
        <v>4.39</v>
      </c>
      <c r="F151" s="48">
        <v>179.53</v>
      </c>
      <c r="G151" s="22">
        <f t="shared" si="2"/>
        <v>788.14</v>
      </c>
      <c r="H151" s="22" t="s">
        <v>5495</v>
      </c>
    </row>
    <row r="152" s="16" customFormat="1" ht="28" customHeight="1" spans="1:8">
      <c r="A152" s="36">
        <v>148</v>
      </c>
      <c r="B152" s="21" t="s">
        <v>5510</v>
      </c>
      <c r="C152" s="21" t="s">
        <v>1986</v>
      </c>
      <c r="D152" s="48">
        <v>5.04</v>
      </c>
      <c r="E152" s="48">
        <v>5.04</v>
      </c>
      <c r="F152" s="48">
        <v>179.53</v>
      </c>
      <c r="G152" s="22">
        <f t="shared" si="2"/>
        <v>904.83</v>
      </c>
      <c r="H152" s="22" t="s">
        <v>5495</v>
      </c>
    </row>
    <row r="153" s="16" customFormat="1" ht="28" customHeight="1" spans="1:8">
      <c r="A153" s="36">
        <v>149</v>
      </c>
      <c r="B153" s="21" t="s">
        <v>5511</v>
      </c>
      <c r="C153" s="21" t="s">
        <v>1870</v>
      </c>
      <c r="D153" s="48">
        <v>5.25</v>
      </c>
      <c r="E153" s="48">
        <v>5.25</v>
      </c>
      <c r="F153" s="48">
        <v>179.53</v>
      </c>
      <c r="G153" s="22">
        <f t="shared" si="2"/>
        <v>942.53</v>
      </c>
      <c r="H153" s="22" t="s">
        <v>5495</v>
      </c>
    </row>
    <row r="154" s="16" customFormat="1" ht="28" customHeight="1" spans="1:8">
      <c r="A154" s="36">
        <v>150</v>
      </c>
      <c r="B154" s="21" t="s">
        <v>5398</v>
      </c>
      <c r="C154" s="21" t="s">
        <v>1898</v>
      </c>
      <c r="D154" s="48">
        <v>2.4</v>
      </c>
      <c r="E154" s="48">
        <v>2.4</v>
      </c>
      <c r="F154" s="48">
        <v>179.53</v>
      </c>
      <c r="G154" s="22">
        <f t="shared" si="2"/>
        <v>430.87</v>
      </c>
      <c r="H154" s="22" t="s">
        <v>5495</v>
      </c>
    </row>
    <row r="155" s="16" customFormat="1" ht="28" customHeight="1" spans="1:8">
      <c r="A155" s="36">
        <v>151</v>
      </c>
      <c r="B155" s="21" t="s">
        <v>5512</v>
      </c>
      <c r="C155" s="21" t="s">
        <v>1962</v>
      </c>
      <c r="D155" s="48">
        <v>2.54</v>
      </c>
      <c r="E155" s="48">
        <v>2.54</v>
      </c>
      <c r="F155" s="48">
        <v>179.53</v>
      </c>
      <c r="G155" s="22">
        <f t="shared" si="2"/>
        <v>456.01</v>
      </c>
      <c r="H155" s="22" t="s">
        <v>5495</v>
      </c>
    </row>
    <row r="156" s="16" customFormat="1" ht="28" customHeight="1" spans="1:8">
      <c r="A156" s="36">
        <v>152</v>
      </c>
      <c r="B156" s="99" t="s">
        <v>5513</v>
      </c>
      <c r="C156" s="99" t="s">
        <v>1868</v>
      </c>
      <c r="D156" s="145">
        <v>3.41</v>
      </c>
      <c r="E156" s="145">
        <v>3.41</v>
      </c>
      <c r="F156" s="48">
        <v>179.53</v>
      </c>
      <c r="G156" s="22">
        <f t="shared" si="2"/>
        <v>612.2</v>
      </c>
      <c r="H156" s="22" t="s">
        <v>5495</v>
      </c>
    </row>
    <row r="157" s="16" customFormat="1" ht="28" customHeight="1" spans="1:8">
      <c r="A157" s="36">
        <v>153</v>
      </c>
      <c r="B157" s="21" t="s">
        <v>5514</v>
      </c>
      <c r="C157" s="21" t="s">
        <v>1956</v>
      </c>
      <c r="D157" s="48">
        <v>6.56</v>
      </c>
      <c r="E157" s="48">
        <v>6.56</v>
      </c>
      <c r="F157" s="48">
        <v>179.53</v>
      </c>
      <c r="G157" s="22">
        <f t="shared" si="2"/>
        <v>1177.72</v>
      </c>
      <c r="H157" s="22" t="s">
        <v>5495</v>
      </c>
    </row>
    <row r="158" s="16" customFormat="1" ht="28" customHeight="1" spans="1:8">
      <c r="A158" s="36">
        <v>154</v>
      </c>
      <c r="B158" s="21" t="s">
        <v>5515</v>
      </c>
      <c r="C158" s="21" t="s">
        <v>1933</v>
      </c>
      <c r="D158" s="48">
        <v>1.37</v>
      </c>
      <c r="E158" s="48">
        <v>1.37</v>
      </c>
      <c r="F158" s="48">
        <v>179.53</v>
      </c>
      <c r="G158" s="22">
        <f t="shared" si="2"/>
        <v>245.96</v>
      </c>
      <c r="H158" s="22" t="s">
        <v>5495</v>
      </c>
    </row>
    <row r="159" s="16" customFormat="1" ht="28" customHeight="1" spans="1:8">
      <c r="A159" s="36">
        <v>155</v>
      </c>
      <c r="B159" s="21" t="s">
        <v>424</v>
      </c>
      <c r="C159" s="21" t="s">
        <v>5017</v>
      </c>
      <c r="D159" s="48">
        <v>1.48</v>
      </c>
      <c r="E159" s="48">
        <v>1.48</v>
      </c>
      <c r="F159" s="48">
        <v>179.53</v>
      </c>
      <c r="G159" s="22">
        <f t="shared" si="2"/>
        <v>265.7</v>
      </c>
      <c r="H159" s="22" t="s">
        <v>5495</v>
      </c>
    </row>
    <row r="160" s="16" customFormat="1" ht="28" customHeight="1" spans="1:8">
      <c r="A160" s="36">
        <v>156</v>
      </c>
      <c r="B160" s="21" t="s">
        <v>5516</v>
      </c>
      <c r="C160" s="21" t="s">
        <v>1880</v>
      </c>
      <c r="D160" s="48">
        <v>4.52</v>
      </c>
      <c r="E160" s="48">
        <v>4.52</v>
      </c>
      <c r="F160" s="48">
        <v>179.53</v>
      </c>
      <c r="G160" s="22">
        <f t="shared" si="2"/>
        <v>811.48</v>
      </c>
      <c r="H160" s="22" t="s">
        <v>5495</v>
      </c>
    </row>
    <row r="161" s="16" customFormat="1" ht="28" customHeight="1" spans="1:8">
      <c r="A161" s="36">
        <v>157</v>
      </c>
      <c r="B161" s="23" t="s">
        <v>5517</v>
      </c>
      <c r="C161" s="21" t="s">
        <v>1860</v>
      </c>
      <c r="D161" s="48">
        <v>2.52</v>
      </c>
      <c r="E161" s="48">
        <v>2.52</v>
      </c>
      <c r="F161" s="48">
        <v>179.53</v>
      </c>
      <c r="G161" s="22">
        <f t="shared" si="2"/>
        <v>452.42</v>
      </c>
      <c r="H161" s="22" t="s">
        <v>5495</v>
      </c>
    </row>
    <row r="162" s="16" customFormat="1" ht="28" customHeight="1" spans="1:8">
      <c r="A162" s="36">
        <v>158</v>
      </c>
      <c r="B162" s="21" t="s">
        <v>5518</v>
      </c>
      <c r="C162" s="21" t="s">
        <v>1876</v>
      </c>
      <c r="D162" s="48">
        <v>1.67</v>
      </c>
      <c r="E162" s="48">
        <v>1.67</v>
      </c>
      <c r="F162" s="48">
        <v>179.53</v>
      </c>
      <c r="G162" s="22">
        <f t="shared" si="2"/>
        <v>299.82</v>
      </c>
      <c r="H162" s="22" t="s">
        <v>5495</v>
      </c>
    </row>
    <row r="163" s="16" customFormat="1" ht="28" customHeight="1" spans="1:8">
      <c r="A163" s="36">
        <v>159</v>
      </c>
      <c r="B163" s="21" t="s">
        <v>5519</v>
      </c>
      <c r="C163" s="21" t="s">
        <v>2065</v>
      </c>
      <c r="D163" s="48">
        <v>0.99</v>
      </c>
      <c r="E163" s="48">
        <v>0.99</v>
      </c>
      <c r="F163" s="48">
        <v>179.53</v>
      </c>
      <c r="G163" s="22">
        <f t="shared" si="2"/>
        <v>177.73</v>
      </c>
      <c r="H163" s="22" t="s">
        <v>5495</v>
      </c>
    </row>
    <row r="164" s="16" customFormat="1" ht="28" customHeight="1" spans="1:8">
      <c r="A164" s="36">
        <v>160</v>
      </c>
      <c r="B164" s="21" t="s">
        <v>5520</v>
      </c>
      <c r="C164" s="21" t="s">
        <v>3714</v>
      </c>
      <c r="D164" s="48">
        <v>3.19</v>
      </c>
      <c r="E164" s="48">
        <v>3.19</v>
      </c>
      <c r="F164" s="48">
        <v>179.53</v>
      </c>
      <c r="G164" s="22">
        <f t="shared" si="2"/>
        <v>572.7</v>
      </c>
      <c r="H164" s="22" t="s">
        <v>5495</v>
      </c>
    </row>
    <row r="165" s="16" customFormat="1" ht="28" customHeight="1" spans="1:8">
      <c r="A165" s="36">
        <v>161</v>
      </c>
      <c r="B165" s="21" t="s">
        <v>5521</v>
      </c>
      <c r="C165" s="21" t="s">
        <v>1935</v>
      </c>
      <c r="D165" s="48">
        <v>4.97</v>
      </c>
      <c r="E165" s="48">
        <v>4.97</v>
      </c>
      <c r="F165" s="48">
        <v>179.53</v>
      </c>
      <c r="G165" s="22">
        <f t="shared" si="2"/>
        <v>892.26</v>
      </c>
      <c r="H165" s="22" t="s">
        <v>5495</v>
      </c>
    </row>
    <row r="166" s="16" customFormat="1" ht="28" customHeight="1" spans="1:8">
      <c r="A166" s="36">
        <v>162</v>
      </c>
      <c r="B166" s="21" t="s">
        <v>5522</v>
      </c>
      <c r="C166" s="21" t="s">
        <v>1864</v>
      </c>
      <c r="D166" s="48">
        <v>5.42</v>
      </c>
      <c r="E166" s="48">
        <v>5.42</v>
      </c>
      <c r="F166" s="48">
        <v>179.53</v>
      </c>
      <c r="G166" s="22">
        <f t="shared" si="2"/>
        <v>973.05</v>
      </c>
      <c r="H166" s="22" t="s">
        <v>5495</v>
      </c>
    </row>
    <row r="167" s="16" customFormat="1" ht="28" customHeight="1" spans="1:8">
      <c r="A167" s="36">
        <v>163</v>
      </c>
      <c r="B167" s="21" t="s">
        <v>5523</v>
      </c>
      <c r="C167" s="21" t="s">
        <v>1986</v>
      </c>
      <c r="D167" s="48">
        <v>2.01</v>
      </c>
      <c r="E167" s="48">
        <v>2.01</v>
      </c>
      <c r="F167" s="48">
        <v>179.53</v>
      </c>
      <c r="G167" s="22">
        <f t="shared" si="2"/>
        <v>360.86</v>
      </c>
      <c r="H167" s="22" t="s">
        <v>5495</v>
      </c>
    </row>
    <row r="168" s="16" customFormat="1" ht="28" customHeight="1" spans="1:8">
      <c r="A168" s="36">
        <v>164</v>
      </c>
      <c r="B168" s="21" t="s">
        <v>5319</v>
      </c>
      <c r="C168" s="21" t="s">
        <v>1903</v>
      </c>
      <c r="D168" s="48">
        <v>2.24</v>
      </c>
      <c r="E168" s="48">
        <v>2.24</v>
      </c>
      <c r="F168" s="48">
        <v>179.53</v>
      </c>
      <c r="G168" s="22">
        <f t="shared" si="2"/>
        <v>402.15</v>
      </c>
      <c r="H168" s="22" t="s">
        <v>5495</v>
      </c>
    </row>
    <row r="169" s="16" customFormat="1" ht="28" customHeight="1" spans="1:8">
      <c r="A169" s="36">
        <v>165</v>
      </c>
      <c r="B169" s="21" t="s">
        <v>1595</v>
      </c>
      <c r="C169" s="21" t="s">
        <v>2003</v>
      </c>
      <c r="D169" s="48">
        <v>1.47</v>
      </c>
      <c r="E169" s="48">
        <v>1.47</v>
      </c>
      <c r="F169" s="48">
        <v>179.53</v>
      </c>
      <c r="G169" s="22">
        <f t="shared" si="2"/>
        <v>263.91</v>
      </c>
      <c r="H169" s="22" t="s">
        <v>5495</v>
      </c>
    </row>
    <row r="170" s="16" customFormat="1" ht="28" customHeight="1" spans="1:8">
      <c r="A170" s="36">
        <v>166</v>
      </c>
      <c r="B170" s="21" t="s">
        <v>5524</v>
      </c>
      <c r="C170" s="21" t="s">
        <v>1929</v>
      </c>
      <c r="D170" s="48">
        <v>3.82</v>
      </c>
      <c r="E170" s="48">
        <v>3.82</v>
      </c>
      <c r="F170" s="48">
        <v>179.53</v>
      </c>
      <c r="G170" s="22">
        <f t="shared" si="2"/>
        <v>685.8</v>
      </c>
      <c r="H170" s="22" t="s">
        <v>5495</v>
      </c>
    </row>
    <row r="171" s="16" customFormat="1" ht="28" customHeight="1" spans="1:8">
      <c r="A171" s="36">
        <v>167</v>
      </c>
      <c r="B171" s="27" t="s">
        <v>5525</v>
      </c>
      <c r="C171" s="21" t="s">
        <v>1894</v>
      </c>
      <c r="D171" s="48">
        <v>4.69</v>
      </c>
      <c r="E171" s="48">
        <v>4.69</v>
      </c>
      <c r="F171" s="48">
        <v>179.53</v>
      </c>
      <c r="G171" s="22">
        <f t="shared" si="2"/>
        <v>842</v>
      </c>
      <c r="H171" s="22" t="s">
        <v>5526</v>
      </c>
    </row>
    <row r="172" s="16" customFormat="1" customHeight="1" spans="1:8">
      <c r="A172" s="36">
        <v>168</v>
      </c>
      <c r="B172" s="27" t="s">
        <v>5527</v>
      </c>
      <c r="C172" s="21" t="s">
        <v>1956</v>
      </c>
      <c r="D172" s="48">
        <v>3.08</v>
      </c>
      <c r="E172" s="48">
        <v>3.08</v>
      </c>
      <c r="F172" s="48">
        <v>179.53</v>
      </c>
      <c r="G172" s="22">
        <f t="shared" si="2"/>
        <v>552.95</v>
      </c>
      <c r="H172" s="22" t="s">
        <v>5526</v>
      </c>
    </row>
    <row r="173" s="16" customFormat="1" customHeight="1" spans="1:8">
      <c r="A173" s="36">
        <v>169</v>
      </c>
      <c r="B173" s="27" t="s">
        <v>498</v>
      </c>
      <c r="C173" s="21" t="s">
        <v>1935</v>
      </c>
      <c r="D173" s="48">
        <v>7.48</v>
      </c>
      <c r="E173" s="48">
        <v>7.48</v>
      </c>
      <c r="F173" s="48">
        <v>179.53</v>
      </c>
      <c r="G173" s="22">
        <f t="shared" si="2"/>
        <v>1342.88</v>
      </c>
      <c r="H173" s="22" t="s">
        <v>5526</v>
      </c>
    </row>
    <row r="174" s="16" customFormat="1" customHeight="1" spans="1:8">
      <c r="A174" s="36">
        <v>170</v>
      </c>
      <c r="B174" s="27" t="s">
        <v>5528</v>
      </c>
      <c r="C174" s="21" t="s">
        <v>2115</v>
      </c>
      <c r="D174" s="48">
        <v>2.44</v>
      </c>
      <c r="E174" s="48">
        <v>2.44</v>
      </c>
      <c r="F174" s="48">
        <v>179.53</v>
      </c>
      <c r="G174" s="22">
        <f t="shared" si="2"/>
        <v>438.05</v>
      </c>
      <c r="H174" s="22" t="s">
        <v>5526</v>
      </c>
    </row>
    <row r="175" s="16" customFormat="1" customHeight="1" spans="1:8">
      <c r="A175" s="36">
        <v>171</v>
      </c>
      <c r="B175" s="27" t="s">
        <v>5529</v>
      </c>
      <c r="C175" s="21" t="s">
        <v>1947</v>
      </c>
      <c r="D175" s="48">
        <v>7.74</v>
      </c>
      <c r="E175" s="48">
        <v>7.74</v>
      </c>
      <c r="F175" s="48">
        <v>179.53</v>
      </c>
      <c r="G175" s="22">
        <f t="shared" si="2"/>
        <v>1389.56</v>
      </c>
      <c r="H175" s="22" t="s">
        <v>5526</v>
      </c>
    </row>
    <row r="176" s="16" customFormat="1" customHeight="1" spans="1:8">
      <c r="A176" s="36">
        <v>172</v>
      </c>
      <c r="B176" s="27" t="s">
        <v>5530</v>
      </c>
      <c r="C176" s="21" t="s">
        <v>1894</v>
      </c>
      <c r="D176" s="48">
        <v>5.92</v>
      </c>
      <c r="E176" s="48">
        <v>5.92</v>
      </c>
      <c r="F176" s="48">
        <v>179.53</v>
      </c>
      <c r="G176" s="22">
        <f t="shared" si="2"/>
        <v>1062.82</v>
      </c>
      <c r="H176" s="22" t="s">
        <v>5526</v>
      </c>
    </row>
    <row r="177" s="16" customFormat="1" customHeight="1" spans="1:8">
      <c r="A177" s="36">
        <v>173</v>
      </c>
      <c r="B177" s="27" t="s">
        <v>5531</v>
      </c>
      <c r="C177" s="21" t="s">
        <v>1874</v>
      </c>
      <c r="D177" s="48">
        <v>5.33</v>
      </c>
      <c r="E177" s="48">
        <v>5.33</v>
      </c>
      <c r="F177" s="48">
        <v>179.53</v>
      </c>
      <c r="G177" s="22">
        <f t="shared" si="2"/>
        <v>956.89</v>
      </c>
      <c r="H177" s="22" t="s">
        <v>5526</v>
      </c>
    </row>
    <row r="178" s="16" customFormat="1" customHeight="1" spans="1:8">
      <c r="A178" s="36">
        <v>174</v>
      </c>
      <c r="B178" s="27" t="s">
        <v>2079</v>
      </c>
      <c r="C178" s="21" t="s">
        <v>1888</v>
      </c>
      <c r="D178" s="48">
        <v>3.14</v>
      </c>
      <c r="E178" s="48">
        <v>3.14</v>
      </c>
      <c r="F178" s="48">
        <v>179.53</v>
      </c>
      <c r="G178" s="22">
        <f t="shared" si="2"/>
        <v>563.72</v>
      </c>
      <c r="H178" s="22" t="s">
        <v>5526</v>
      </c>
    </row>
    <row r="179" s="16" customFormat="1" customHeight="1" spans="1:8">
      <c r="A179" s="36">
        <v>175</v>
      </c>
      <c r="B179" s="27" t="s">
        <v>5532</v>
      </c>
      <c r="C179" s="21" t="s">
        <v>1864</v>
      </c>
      <c r="D179" s="48">
        <v>8.02</v>
      </c>
      <c r="E179" s="48">
        <v>8.02</v>
      </c>
      <c r="F179" s="48">
        <v>179.53</v>
      </c>
      <c r="G179" s="22">
        <f t="shared" si="2"/>
        <v>1439.83</v>
      </c>
      <c r="H179" s="22" t="s">
        <v>5526</v>
      </c>
    </row>
    <row r="180" s="16" customFormat="1" customHeight="1" spans="1:8">
      <c r="A180" s="36">
        <v>176</v>
      </c>
      <c r="B180" s="27" t="s">
        <v>5533</v>
      </c>
      <c r="C180" s="21" t="s">
        <v>1982</v>
      </c>
      <c r="D180" s="48">
        <v>1.21</v>
      </c>
      <c r="E180" s="48">
        <v>1.21</v>
      </c>
      <c r="F180" s="48">
        <v>179.53</v>
      </c>
      <c r="G180" s="22">
        <f t="shared" si="2"/>
        <v>217.23</v>
      </c>
      <c r="H180" s="22" t="s">
        <v>5526</v>
      </c>
    </row>
    <row r="181" s="16" customFormat="1" customHeight="1" spans="1:8">
      <c r="A181" s="36">
        <v>177</v>
      </c>
      <c r="B181" s="27" t="s">
        <v>5534</v>
      </c>
      <c r="C181" s="21" t="s">
        <v>2007</v>
      </c>
      <c r="D181" s="48">
        <v>2.33</v>
      </c>
      <c r="E181" s="48">
        <v>2.33</v>
      </c>
      <c r="F181" s="48">
        <v>179.53</v>
      </c>
      <c r="G181" s="22">
        <f t="shared" si="2"/>
        <v>418.3</v>
      </c>
      <c r="H181" s="22" t="s">
        <v>5526</v>
      </c>
    </row>
    <row r="182" s="16" customFormat="1" customHeight="1" spans="1:8">
      <c r="A182" s="36">
        <v>178</v>
      </c>
      <c r="B182" s="27" t="s">
        <v>5535</v>
      </c>
      <c r="C182" s="21" t="s">
        <v>1922</v>
      </c>
      <c r="D182" s="48">
        <v>5.47</v>
      </c>
      <c r="E182" s="48">
        <v>5.47</v>
      </c>
      <c r="F182" s="48">
        <v>179.53</v>
      </c>
      <c r="G182" s="22">
        <f t="shared" si="2"/>
        <v>982.03</v>
      </c>
      <c r="H182" s="22" t="s">
        <v>5526</v>
      </c>
    </row>
    <row r="183" s="16" customFormat="1" customHeight="1" spans="1:8">
      <c r="A183" s="36">
        <v>179</v>
      </c>
      <c r="B183" s="27" t="s">
        <v>5536</v>
      </c>
      <c r="C183" s="21" t="s">
        <v>2174</v>
      </c>
      <c r="D183" s="48">
        <v>5.9</v>
      </c>
      <c r="E183" s="48">
        <v>5.9</v>
      </c>
      <c r="F183" s="48">
        <v>179.53</v>
      </c>
      <c r="G183" s="22">
        <f t="shared" si="2"/>
        <v>1059.23</v>
      </c>
      <c r="H183" s="22" t="s">
        <v>5526</v>
      </c>
    </row>
    <row r="184" s="16" customFormat="1" customHeight="1" spans="1:8">
      <c r="A184" s="36">
        <v>180</v>
      </c>
      <c r="B184" s="27" t="s">
        <v>5537</v>
      </c>
      <c r="C184" s="21" t="s">
        <v>2875</v>
      </c>
      <c r="D184" s="48">
        <v>1.34</v>
      </c>
      <c r="E184" s="48">
        <v>1.34</v>
      </c>
      <c r="F184" s="48">
        <v>179.53</v>
      </c>
      <c r="G184" s="22">
        <f t="shared" si="2"/>
        <v>240.57</v>
      </c>
      <c r="H184" s="22" t="s">
        <v>5526</v>
      </c>
    </row>
    <row r="185" s="16" customFormat="1" customHeight="1" spans="1:8">
      <c r="A185" s="36">
        <v>181</v>
      </c>
      <c r="B185" s="27" t="s">
        <v>5538</v>
      </c>
      <c r="C185" s="21" t="s">
        <v>2044</v>
      </c>
      <c r="D185" s="48">
        <v>1.09</v>
      </c>
      <c r="E185" s="48">
        <v>1.09</v>
      </c>
      <c r="F185" s="48">
        <v>179.53</v>
      </c>
      <c r="G185" s="22">
        <f t="shared" si="2"/>
        <v>195.69</v>
      </c>
      <c r="H185" s="22" t="s">
        <v>5526</v>
      </c>
    </row>
    <row r="186" s="16" customFormat="1" customHeight="1" spans="1:8">
      <c r="A186" s="36">
        <v>182</v>
      </c>
      <c r="B186" s="27" t="s">
        <v>2587</v>
      </c>
      <c r="C186" s="21" t="s">
        <v>2011</v>
      </c>
      <c r="D186" s="48">
        <v>1.56</v>
      </c>
      <c r="E186" s="48">
        <v>1.56</v>
      </c>
      <c r="F186" s="48">
        <v>179.53</v>
      </c>
      <c r="G186" s="22">
        <f t="shared" si="2"/>
        <v>280.07</v>
      </c>
      <c r="H186" s="22" t="s">
        <v>5526</v>
      </c>
    </row>
    <row r="187" s="16" customFormat="1" customHeight="1" spans="1:8">
      <c r="A187" s="36">
        <v>183</v>
      </c>
      <c r="B187" s="27" t="s">
        <v>5539</v>
      </c>
      <c r="C187" s="21" t="s">
        <v>2115</v>
      </c>
      <c r="D187" s="48">
        <v>3.51</v>
      </c>
      <c r="E187" s="48">
        <v>3.51</v>
      </c>
      <c r="F187" s="48">
        <v>179.53</v>
      </c>
      <c r="G187" s="22">
        <f t="shared" si="2"/>
        <v>630.15</v>
      </c>
      <c r="H187" s="22" t="s">
        <v>5526</v>
      </c>
    </row>
    <row r="188" s="16" customFormat="1" customHeight="1" spans="1:8">
      <c r="A188" s="36">
        <v>184</v>
      </c>
      <c r="B188" s="27" t="s">
        <v>5540</v>
      </c>
      <c r="C188" s="21" t="s">
        <v>1956</v>
      </c>
      <c r="D188" s="48">
        <v>3.2</v>
      </c>
      <c r="E188" s="48">
        <v>3.2</v>
      </c>
      <c r="F188" s="48">
        <v>179.53</v>
      </c>
      <c r="G188" s="22">
        <f t="shared" si="2"/>
        <v>574.5</v>
      </c>
      <c r="H188" s="22" t="s">
        <v>5526</v>
      </c>
    </row>
    <row r="189" s="16" customFormat="1" customHeight="1" spans="1:8">
      <c r="A189" s="36">
        <v>185</v>
      </c>
      <c r="B189" s="27" t="s">
        <v>5541</v>
      </c>
      <c r="C189" s="21" t="s">
        <v>1945</v>
      </c>
      <c r="D189" s="48">
        <v>3.63</v>
      </c>
      <c r="E189" s="48">
        <v>3.63</v>
      </c>
      <c r="F189" s="48">
        <v>179.53</v>
      </c>
      <c r="G189" s="22">
        <f t="shared" si="2"/>
        <v>651.69</v>
      </c>
      <c r="H189" s="22" t="s">
        <v>5526</v>
      </c>
    </row>
    <row r="190" s="16" customFormat="1" customHeight="1" spans="1:8">
      <c r="A190" s="36">
        <v>186</v>
      </c>
      <c r="B190" s="27" t="s">
        <v>5542</v>
      </c>
      <c r="C190" s="21" t="s">
        <v>1995</v>
      </c>
      <c r="D190" s="48">
        <v>2.01</v>
      </c>
      <c r="E190" s="48">
        <v>2.01</v>
      </c>
      <c r="F190" s="48">
        <v>179.53</v>
      </c>
      <c r="G190" s="22">
        <f t="shared" si="2"/>
        <v>360.86</v>
      </c>
      <c r="H190" s="22" t="s">
        <v>5526</v>
      </c>
    </row>
    <row r="191" s="16" customFormat="1" customHeight="1" spans="1:8">
      <c r="A191" s="36">
        <v>187</v>
      </c>
      <c r="B191" s="27" t="s">
        <v>5543</v>
      </c>
      <c r="C191" s="21" t="s">
        <v>1935</v>
      </c>
      <c r="D191" s="48">
        <v>6.4</v>
      </c>
      <c r="E191" s="48">
        <v>6.4</v>
      </c>
      <c r="F191" s="48">
        <v>179.53</v>
      </c>
      <c r="G191" s="22">
        <f t="shared" si="2"/>
        <v>1148.99</v>
      </c>
      <c r="H191" s="22" t="s">
        <v>5526</v>
      </c>
    </row>
    <row r="192" s="16" customFormat="1" customHeight="1" spans="1:8">
      <c r="A192" s="36">
        <v>188</v>
      </c>
      <c r="B192" s="27" t="s">
        <v>1643</v>
      </c>
      <c r="C192" s="21" t="s">
        <v>3418</v>
      </c>
      <c r="D192" s="48">
        <v>6.08</v>
      </c>
      <c r="E192" s="48">
        <v>6.08</v>
      </c>
      <c r="F192" s="48">
        <v>179.53</v>
      </c>
      <c r="G192" s="22">
        <f t="shared" si="2"/>
        <v>1091.54</v>
      </c>
      <c r="H192" s="22" t="s">
        <v>5526</v>
      </c>
    </row>
    <row r="193" s="16" customFormat="1" customHeight="1" spans="1:8">
      <c r="A193" s="36">
        <v>189</v>
      </c>
      <c r="B193" s="27" t="s">
        <v>5544</v>
      </c>
      <c r="C193" s="21" t="s">
        <v>1947</v>
      </c>
      <c r="D193" s="48">
        <v>4.01</v>
      </c>
      <c r="E193" s="48">
        <v>4.01</v>
      </c>
      <c r="F193" s="48">
        <v>179.53</v>
      </c>
      <c r="G193" s="22">
        <f t="shared" si="2"/>
        <v>719.92</v>
      </c>
      <c r="H193" s="22" t="s">
        <v>5526</v>
      </c>
    </row>
    <row r="194" s="16" customFormat="1" customHeight="1" spans="1:8">
      <c r="A194" s="36">
        <v>190</v>
      </c>
      <c r="B194" s="27" t="s">
        <v>5545</v>
      </c>
      <c r="C194" s="21" t="s">
        <v>1956</v>
      </c>
      <c r="D194" s="48">
        <v>6.26</v>
      </c>
      <c r="E194" s="48">
        <v>6.26</v>
      </c>
      <c r="F194" s="48">
        <v>179.53</v>
      </c>
      <c r="G194" s="22">
        <f t="shared" si="2"/>
        <v>1123.86</v>
      </c>
      <c r="H194" s="22" t="s">
        <v>5526</v>
      </c>
    </row>
    <row r="195" s="16" customFormat="1" customHeight="1" spans="1:8">
      <c r="A195" s="36">
        <v>191</v>
      </c>
      <c r="B195" s="27" t="s">
        <v>5546</v>
      </c>
      <c r="C195" s="21" t="s">
        <v>1956</v>
      </c>
      <c r="D195" s="48">
        <v>3.54</v>
      </c>
      <c r="E195" s="48">
        <v>3.54</v>
      </c>
      <c r="F195" s="48">
        <v>179.53</v>
      </c>
      <c r="G195" s="22">
        <f t="shared" si="2"/>
        <v>635.54</v>
      </c>
      <c r="H195" s="22" t="s">
        <v>5526</v>
      </c>
    </row>
    <row r="196" s="16" customFormat="1" customHeight="1" spans="1:8">
      <c r="A196" s="36">
        <v>192</v>
      </c>
      <c r="B196" s="27" t="s">
        <v>5547</v>
      </c>
      <c r="C196" s="21" t="s">
        <v>1931</v>
      </c>
      <c r="D196" s="48">
        <v>3.59</v>
      </c>
      <c r="E196" s="48">
        <v>3.59</v>
      </c>
      <c r="F196" s="48">
        <v>179.53</v>
      </c>
      <c r="G196" s="22">
        <f t="shared" si="2"/>
        <v>644.51</v>
      </c>
      <c r="H196" s="22" t="s">
        <v>5526</v>
      </c>
    </row>
    <row r="197" s="16" customFormat="1" customHeight="1" spans="1:8">
      <c r="A197" s="36">
        <v>193</v>
      </c>
      <c r="B197" s="27" t="s">
        <v>5548</v>
      </c>
      <c r="C197" s="21" t="s">
        <v>2264</v>
      </c>
      <c r="D197" s="48">
        <v>6.44</v>
      </c>
      <c r="E197" s="48">
        <v>6.44</v>
      </c>
      <c r="F197" s="48">
        <v>179.53</v>
      </c>
      <c r="G197" s="22">
        <f t="shared" ref="G197:G260" si="3">ROUND(E197*F197,2)</f>
        <v>1156.17</v>
      </c>
      <c r="H197" s="22" t="s">
        <v>5526</v>
      </c>
    </row>
    <row r="198" s="16" customFormat="1" customHeight="1" spans="1:8">
      <c r="A198" s="36">
        <v>194</v>
      </c>
      <c r="B198" s="27" t="s">
        <v>5549</v>
      </c>
      <c r="C198" s="21" t="s">
        <v>1945</v>
      </c>
      <c r="D198" s="48">
        <v>2.04</v>
      </c>
      <c r="E198" s="48">
        <v>2.04</v>
      </c>
      <c r="F198" s="48">
        <v>179.53</v>
      </c>
      <c r="G198" s="22">
        <f t="shared" si="3"/>
        <v>366.24</v>
      </c>
      <c r="H198" s="22" t="s">
        <v>5526</v>
      </c>
    </row>
    <row r="199" s="16" customFormat="1" customHeight="1" spans="1:8">
      <c r="A199" s="36">
        <v>195</v>
      </c>
      <c r="B199" s="27" t="s">
        <v>5550</v>
      </c>
      <c r="C199" s="21" t="s">
        <v>1888</v>
      </c>
      <c r="D199" s="48">
        <v>5.8</v>
      </c>
      <c r="E199" s="48">
        <v>5.8</v>
      </c>
      <c r="F199" s="48">
        <v>179.53</v>
      </c>
      <c r="G199" s="22">
        <f t="shared" si="3"/>
        <v>1041.27</v>
      </c>
      <c r="H199" s="22" t="s">
        <v>5526</v>
      </c>
    </row>
    <row r="200" s="16" customFormat="1" customHeight="1" spans="1:8">
      <c r="A200" s="36">
        <v>196</v>
      </c>
      <c r="B200" s="27" t="s">
        <v>5551</v>
      </c>
      <c r="C200" s="21" t="s">
        <v>1968</v>
      </c>
      <c r="D200" s="48">
        <v>5.47</v>
      </c>
      <c r="E200" s="48">
        <v>5.47</v>
      </c>
      <c r="F200" s="48">
        <v>179.53</v>
      </c>
      <c r="G200" s="22">
        <f t="shared" si="3"/>
        <v>982.03</v>
      </c>
      <c r="H200" s="22" t="s">
        <v>5526</v>
      </c>
    </row>
    <row r="201" s="16" customFormat="1" customHeight="1" spans="1:8">
      <c r="A201" s="36">
        <v>197</v>
      </c>
      <c r="B201" s="27" t="s">
        <v>5552</v>
      </c>
      <c r="C201" s="21" t="s">
        <v>1874</v>
      </c>
      <c r="D201" s="48">
        <v>1.01</v>
      </c>
      <c r="E201" s="48">
        <v>1.01</v>
      </c>
      <c r="F201" s="48">
        <v>179.53</v>
      </c>
      <c r="G201" s="22">
        <f t="shared" si="3"/>
        <v>181.33</v>
      </c>
      <c r="H201" s="22" t="s">
        <v>5526</v>
      </c>
    </row>
    <row r="202" s="16" customFormat="1" customHeight="1" spans="1:8">
      <c r="A202" s="36">
        <v>198</v>
      </c>
      <c r="B202" s="27" t="s">
        <v>5553</v>
      </c>
      <c r="C202" s="21" t="s">
        <v>1935</v>
      </c>
      <c r="D202" s="48">
        <v>7.68</v>
      </c>
      <c r="E202" s="48">
        <v>7.68</v>
      </c>
      <c r="F202" s="48">
        <v>179.53</v>
      </c>
      <c r="G202" s="22">
        <f t="shared" si="3"/>
        <v>1378.79</v>
      </c>
      <c r="H202" s="22" t="s">
        <v>5526</v>
      </c>
    </row>
    <row r="203" s="16" customFormat="1" customHeight="1" spans="1:8">
      <c r="A203" s="36">
        <v>199</v>
      </c>
      <c r="B203" s="27" t="s">
        <v>5554</v>
      </c>
      <c r="C203" s="21" t="s">
        <v>1995</v>
      </c>
      <c r="D203" s="48">
        <v>4.76</v>
      </c>
      <c r="E203" s="48">
        <v>4.76</v>
      </c>
      <c r="F203" s="48">
        <v>179.53</v>
      </c>
      <c r="G203" s="22">
        <f t="shared" si="3"/>
        <v>854.56</v>
      </c>
      <c r="H203" s="22" t="s">
        <v>5526</v>
      </c>
    </row>
    <row r="204" s="16" customFormat="1" customHeight="1" spans="1:8">
      <c r="A204" s="36">
        <v>200</v>
      </c>
      <c r="B204" s="27" t="s">
        <v>5555</v>
      </c>
      <c r="C204" s="21" t="s">
        <v>1896</v>
      </c>
      <c r="D204" s="48">
        <v>5.64</v>
      </c>
      <c r="E204" s="48">
        <v>5.64</v>
      </c>
      <c r="F204" s="48">
        <v>179.53</v>
      </c>
      <c r="G204" s="22">
        <f t="shared" si="3"/>
        <v>1012.55</v>
      </c>
      <c r="H204" s="22" t="s">
        <v>5526</v>
      </c>
    </row>
    <row r="205" s="16" customFormat="1" customHeight="1" spans="1:8">
      <c r="A205" s="36">
        <v>201</v>
      </c>
      <c r="B205" s="27" t="s">
        <v>4700</v>
      </c>
      <c r="C205" s="21" t="s">
        <v>1896</v>
      </c>
      <c r="D205" s="48">
        <v>3.13</v>
      </c>
      <c r="E205" s="48">
        <v>3.13</v>
      </c>
      <c r="F205" s="48">
        <v>179.53</v>
      </c>
      <c r="G205" s="22">
        <f t="shared" si="3"/>
        <v>561.93</v>
      </c>
      <c r="H205" s="22" t="s">
        <v>5526</v>
      </c>
    </row>
    <row r="206" s="16" customFormat="1" customHeight="1" spans="1:8">
      <c r="A206" s="36">
        <v>202</v>
      </c>
      <c r="B206" s="27" t="s">
        <v>5556</v>
      </c>
      <c r="C206" s="21" t="s">
        <v>1929</v>
      </c>
      <c r="D206" s="48">
        <v>6.34</v>
      </c>
      <c r="E206" s="48">
        <v>6.34</v>
      </c>
      <c r="F206" s="48">
        <v>179.53</v>
      </c>
      <c r="G206" s="22">
        <f t="shared" si="3"/>
        <v>1138.22</v>
      </c>
      <c r="H206" s="22" t="s">
        <v>5526</v>
      </c>
    </row>
    <row r="207" s="16" customFormat="1" customHeight="1" spans="1:8">
      <c r="A207" s="36">
        <v>203</v>
      </c>
      <c r="B207" s="27" t="s">
        <v>5557</v>
      </c>
      <c r="C207" s="21" t="s">
        <v>1956</v>
      </c>
      <c r="D207" s="48">
        <v>7.13</v>
      </c>
      <c r="E207" s="48">
        <v>7.13</v>
      </c>
      <c r="F207" s="48">
        <v>179.53</v>
      </c>
      <c r="G207" s="22">
        <f t="shared" si="3"/>
        <v>1280.05</v>
      </c>
      <c r="H207" s="22" t="s">
        <v>5526</v>
      </c>
    </row>
    <row r="208" s="16" customFormat="1" customHeight="1" spans="1:8">
      <c r="A208" s="36">
        <v>204</v>
      </c>
      <c r="B208" s="27" t="s">
        <v>5558</v>
      </c>
      <c r="C208" s="21" t="s">
        <v>1951</v>
      </c>
      <c r="D208" s="48">
        <v>5.01</v>
      </c>
      <c r="E208" s="48">
        <v>5.01</v>
      </c>
      <c r="F208" s="48">
        <v>179.53</v>
      </c>
      <c r="G208" s="22">
        <f t="shared" si="3"/>
        <v>899.45</v>
      </c>
      <c r="H208" s="22" t="s">
        <v>5526</v>
      </c>
    </row>
    <row r="209" s="16" customFormat="1" customHeight="1" spans="1:8">
      <c r="A209" s="36">
        <v>205</v>
      </c>
      <c r="B209" s="27" t="s">
        <v>3783</v>
      </c>
      <c r="C209" s="21" t="s">
        <v>1997</v>
      </c>
      <c r="D209" s="48">
        <v>4.16</v>
      </c>
      <c r="E209" s="48">
        <v>4.16</v>
      </c>
      <c r="F209" s="48">
        <v>179.53</v>
      </c>
      <c r="G209" s="22">
        <f t="shared" si="3"/>
        <v>746.84</v>
      </c>
      <c r="H209" s="22" t="s">
        <v>5526</v>
      </c>
    </row>
    <row r="210" s="16" customFormat="1" customHeight="1" spans="1:8">
      <c r="A210" s="36">
        <v>206</v>
      </c>
      <c r="B210" s="27" t="s">
        <v>2157</v>
      </c>
      <c r="C210" s="21" t="s">
        <v>2889</v>
      </c>
      <c r="D210" s="48">
        <v>9.35</v>
      </c>
      <c r="E210" s="48">
        <v>9.35</v>
      </c>
      <c r="F210" s="48">
        <v>179.53</v>
      </c>
      <c r="G210" s="22">
        <f t="shared" si="3"/>
        <v>1678.61</v>
      </c>
      <c r="H210" s="22" t="s">
        <v>5526</v>
      </c>
    </row>
    <row r="211" s="16" customFormat="1" customHeight="1" spans="1:8">
      <c r="A211" s="36">
        <v>207</v>
      </c>
      <c r="B211" s="27" t="s">
        <v>5559</v>
      </c>
      <c r="C211" s="21" t="s">
        <v>5560</v>
      </c>
      <c r="D211" s="48">
        <v>6.76</v>
      </c>
      <c r="E211" s="48">
        <v>6.76</v>
      </c>
      <c r="F211" s="48">
        <v>179.53</v>
      </c>
      <c r="G211" s="22">
        <f t="shared" si="3"/>
        <v>1213.62</v>
      </c>
      <c r="H211" s="22" t="s">
        <v>5526</v>
      </c>
    </row>
    <row r="212" s="16" customFormat="1" customHeight="1" spans="1:8">
      <c r="A212" s="36">
        <v>208</v>
      </c>
      <c r="B212" s="27" t="s">
        <v>5561</v>
      </c>
      <c r="C212" s="21" t="s">
        <v>2840</v>
      </c>
      <c r="D212" s="48">
        <v>1.92</v>
      </c>
      <c r="E212" s="48">
        <v>1.92</v>
      </c>
      <c r="F212" s="48">
        <v>179.53</v>
      </c>
      <c r="G212" s="22">
        <f t="shared" si="3"/>
        <v>344.7</v>
      </c>
      <c r="H212" s="22" t="s">
        <v>5526</v>
      </c>
    </row>
    <row r="213" s="16" customFormat="1" customHeight="1" spans="1:8">
      <c r="A213" s="36">
        <v>209</v>
      </c>
      <c r="B213" s="27" t="s">
        <v>5562</v>
      </c>
      <c r="C213" s="21" t="s">
        <v>1962</v>
      </c>
      <c r="D213" s="48">
        <v>4.59</v>
      </c>
      <c r="E213" s="48">
        <v>4.59</v>
      </c>
      <c r="F213" s="48">
        <v>179.53</v>
      </c>
      <c r="G213" s="22">
        <f t="shared" si="3"/>
        <v>824.04</v>
      </c>
      <c r="H213" s="22" t="s">
        <v>5526</v>
      </c>
    </row>
    <row r="214" s="16" customFormat="1" customHeight="1" spans="1:8">
      <c r="A214" s="36">
        <v>210</v>
      </c>
      <c r="B214" s="27" t="s">
        <v>5563</v>
      </c>
      <c r="C214" s="21" t="s">
        <v>2011</v>
      </c>
      <c r="D214" s="48">
        <v>0.73</v>
      </c>
      <c r="E214" s="48">
        <v>0.73</v>
      </c>
      <c r="F214" s="48">
        <v>179.53</v>
      </c>
      <c r="G214" s="22">
        <f t="shared" si="3"/>
        <v>131.06</v>
      </c>
      <c r="H214" s="22" t="s">
        <v>5526</v>
      </c>
    </row>
    <row r="215" s="16" customFormat="1" customHeight="1" spans="1:8">
      <c r="A215" s="36">
        <v>211</v>
      </c>
      <c r="B215" s="27" t="s">
        <v>5564</v>
      </c>
      <c r="C215" s="21" t="s">
        <v>2889</v>
      </c>
      <c r="D215" s="48">
        <v>7.44</v>
      </c>
      <c r="E215" s="48">
        <v>7.44</v>
      </c>
      <c r="F215" s="48">
        <v>179.53</v>
      </c>
      <c r="G215" s="22">
        <f t="shared" si="3"/>
        <v>1335.7</v>
      </c>
      <c r="H215" s="22" t="s">
        <v>5526</v>
      </c>
    </row>
    <row r="216" s="16" customFormat="1" customHeight="1" spans="1:8">
      <c r="A216" s="36">
        <v>212</v>
      </c>
      <c r="B216" s="27" t="s">
        <v>5565</v>
      </c>
      <c r="C216" s="21" t="s">
        <v>1922</v>
      </c>
      <c r="D216" s="48">
        <v>2.28</v>
      </c>
      <c r="E216" s="48">
        <v>2.28</v>
      </c>
      <c r="F216" s="48">
        <v>179.53</v>
      </c>
      <c r="G216" s="22">
        <f t="shared" si="3"/>
        <v>409.33</v>
      </c>
      <c r="H216" s="22" t="s">
        <v>5526</v>
      </c>
    </row>
    <row r="217" s="16" customFormat="1" customHeight="1" spans="1:8">
      <c r="A217" s="36">
        <v>213</v>
      </c>
      <c r="B217" s="27" t="s">
        <v>5566</v>
      </c>
      <c r="C217" s="21" t="s">
        <v>1862</v>
      </c>
      <c r="D217" s="48">
        <v>3.14</v>
      </c>
      <c r="E217" s="48">
        <v>3.14</v>
      </c>
      <c r="F217" s="48">
        <v>179.53</v>
      </c>
      <c r="G217" s="22">
        <f t="shared" si="3"/>
        <v>563.72</v>
      </c>
      <c r="H217" s="22" t="s">
        <v>5526</v>
      </c>
    </row>
    <row r="218" s="16" customFormat="1" customHeight="1" spans="1:8">
      <c r="A218" s="36">
        <v>214</v>
      </c>
      <c r="B218" s="27" t="s">
        <v>1530</v>
      </c>
      <c r="C218" s="21" t="s">
        <v>2092</v>
      </c>
      <c r="D218" s="48">
        <v>0.79</v>
      </c>
      <c r="E218" s="48">
        <v>0.79</v>
      </c>
      <c r="F218" s="48">
        <v>179.53</v>
      </c>
      <c r="G218" s="22">
        <f t="shared" si="3"/>
        <v>141.83</v>
      </c>
      <c r="H218" s="22" t="s">
        <v>5526</v>
      </c>
    </row>
    <row r="219" s="16" customFormat="1" customHeight="1" spans="1:8">
      <c r="A219" s="36">
        <v>215</v>
      </c>
      <c r="B219" s="27" t="s">
        <v>5567</v>
      </c>
      <c r="C219" s="21" t="s">
        <v>1866</v>
      </c>
      <c r="D219" s="48">
        <v>7.41</v>
      </c>
      <c r="E219" s="48">
        <v>7.41</v>
      </c>
      <c r="F219" s="48">
        <v>179.53</v>
      </c>
      <c r="G219" s="22">
        <f t="shared" si="3"/>
        <v>1330.32</v>
      </c>
      <c r="H219" s="22" t="s">
        <v>5526</v>
      </c>
    </row>
    <row r="220" s="16" customFormat="1" customHeight="1" spans="1:8">
      <c r="A220" s="36">
        <v>216</v>
      </c>
      <c r="B220" s="27" t="s">
        <v>5568</v>
      </c>
      <c r="C220" s="21" t="s">
        <v>1989</v>
      </c>
      <c r="D220" s="48">
        <v>4.21</v>
      </c>
      <c r="E220" s="48">
        <v>4.21</v>
      </c>
      <c r="F220" s="48">
        <v>179.53</v>
      </c>
      <c r="G220" s="22">
        <f t="shared" si="3"/>
        <v>755.82</v>
      </c>
      <c r="H220" s="22" t="s">
        <v>5526</v>
      </c>
    </row>
    <row r="221" s="16" customFormat="1" customHeight="1" spans="1:8">
      <c r="A221" s="36">
        <v>217</v>
      </c>
      <c r="B221" s="27" t="s">
        <v>551</v>
      </c>
      <c r="C221" s="21" t="s">
        <v>1880</v>
      </c>
      <c r="D221" s="48">
        <v>4.89</v>
      </c>
      <c r="E221" s="48">
        <v>4.89</v>
      </c>
      <c r="F221" s="48">
        <v>179.53</v>
      </c>
      <c r="G221" s="22">
        <f t="shared" si="3"/>
        <v>877.9</v>
      </c>
      <c r="H221" s="22" t="s">
        <v>5526</v>
      </c>
    </row>
    <row r="222" s="16" customFormat="1" customHeight="1" spans="1:8">
      <c r="A222" s="36">
        <v>218</v>
      </c>
      <c r="B222" s="27" t="s">
        <v>5569</v>
      </c>
      <c r="C222" s="21" t="s">
        <v>2037</v>
      </c>
      <c r="D222" s="48">
        <v>6.24</v>
      </c>
      <c r="E222" s="48">
        <v>6.24</v>
      </c>
      <c r="F222" s="48">
        <v>179.53</v>
      </c>
      <c r="G222" s="22">
        <f t="shared" si="3"/>
        <v>1120.27</v>
      </c>
      <c r="H222" s="22" t="s">
        <v>5526</v>
      </c>
    </row>
    <row r="223" s="16" customFormat="1" customHeight="1" spans="1:8">
      <c r="A223" s="36">
        <v>219</v>
      </c>
      <c r="B223" s="27" t="s">
        <v>5570</v>
      </c>
      <c r="C223" s="21" t="s">
        <v>2264</v>
      </c>
      <c r="D223" s="48">
        <v>5.76</v>
      </c>
      <c r="E223" s="48">
        <v>5.76</v>
      </c>
      <c r="F223" s="48">
        <v>179.53</v>
      </c>
      <c r="G223" s="22">
        <f t="shared" si="3"/>
        <v>1034.09</v>
      </c>
      <c r="H223" s="22" t="s">
        <v>5526</v>
      </c>
    </row>
    <row r="224" s="16" customFormat="1" customHeight="1" spans="1:8">
      <c r="A224" s="36">
        <v>220</v>
      </c>
      <c r="B224" s="27" t="s">
        <v>5571</v>
      </c>
      <c r="C224" s="21" t="s">
        <v>1872</v>
      </c>
      <c r="D224" s="48">
        <v>1.25</v>
      </c>
      <c r="E224" s="48">
        <v>1.25</v>
      </c>
      <c r="F224" s="48">
        <v>179.53</v>
      </c>
      <c r="G224" s="22">
        <f t="shared" si="3"/>
        <v>224.41</v>
      </c>
      <c r="H224" s="22" t="s">
        <v>5526</v>
      </c>
    </row>
    <row r="225" s="16" customFormat="1" customHeight="1" spans="1:8">
      <c r="A225" s="36">
        <v>221</v>
      </c>
      <c r="B225" s="27" t="s">
        <v>5572</v>
      </c>
      <c r="C225" s="21" t="s">
        <v>1896</v>
      </c>
      <c r="D225" s="48">
        <v>0.98</v>
      </c>
      <c r="E225" s="48">
        <v>0.98</v>
      </c>
      <c r="F225" s="48">
        <v>179.53</v>
      </c>
      <c r="G225" s="22">
        <f t="shared" si="3"/>
        <v>175.94</v>
      </c>
      <c r="H225" s="22" t="s">
        <v>5526</v>
      </c>
    </row>
    <row r="226" s="16" customFormat="1" customHeight="1" spans="1:8">
      <c r="A226" s="36">
        <v>222</v>
      </c>
      <c r="B226" s="27" t="s">
        <v>5573</v>
      </c>
      <c r="C226" s="21" t="s">
        <v>2063</v>
      </c>
      <c r="D226" s="48">
        <v>7.8</v>
      </c>
      <c r="E226" s="48">
        <v>7.8</v>
      </c>
      <c r="F226" s="48">
        <v>179.53</v>
      </c>
      <c r="G226" s="22">
        <f t="shared" si="3"/>
        <v>1400.33</v>
      </c>
      <c r="H226" s="22" t="s">
        <v>5526</v>
      </c>
    </row>
    <row r="227" s="16" customFormat="1" customHeight="1" spans="1:8">
      <c r="A227" s="36">
        <v>223</v>
      </c>
      <c r="B227" s="27" t="s">
        <v>5574</v>
      </c>
      <c r="C227" s="21" t="s">
        <v>1864</v>
      </c>
      <c r="D227" s="48">
        <v>8.43</v>
      </c>
      <c r="E227" s="48">
        <v>8.43</v>
      </c>
      <c r="F227" s="48">
        <v>179.53</v>
      </c>
      <c r="G227" s="22">
        <f t="shared" si="3"/>
        <v>1513.44</v>
      </c>
      <c r="H227" s="22" t="s">
        <v>5526</v>
      </c>
    </row>
    <row r="228" s="16" customFormat="1" customHeight="1" spans="1:8">
      <c r="A228" s="36">
        <v>224</v>
      </c>
      <c r="B228" s="27" t="s">
        <v>5575</v>
      </c>
      <c r="C228" s="21" t="s">
        <v>2065</v>
      </c>
      <c r="D228" s="48">
        <v>0.62</v>
      </c>
      <c r="E228" s="48">
        <v>0.62</v>
      </c>
      <c r="F228" s="48">
        <v>179.53</v>
      </c>
      <c r="G228" s="22">
        <f t="shared" si="3"/>
        <v>111.31</v>
      </c>
      <c r="H228" s="22" t="s">
        <v>5526</v>
      </c>
    </row>
    <row r="229" s="16" customFormat="1" customHeight="1" spans="1:8">
      <c r="A229" s="36">
        <v>225</v>
      </c>
      <c r="B229" s="27" t="s">
        <v>5576</v>
      </c>
      <c r="C229" s="21" t="s">
        <v>2011</v>
      </c>
      <c r="D229" s="48">
        <v>1.35</v>
      </c>
      <c r="E229" s="48">
        <v>1.35</v>
      </c>
      <c r="F229" s="48">
        <v>179.53</v>
      </c>
      <c r="G229" s="22">
        <f t="shared" si="3"/>
        <v>242.37</v>
      </c>
      <c r="H229" s="22" t="s">
        <v>5526</v>
      </c>
    </row>
    <row r="230" s="16" customFormat="1" customHeight="1" spans="1:8">
      <c r="A230" s="36">
        <v>226</v>
      </c>
      <c r="B230" s="27" t="s">
        <v>5577</v>
      </c>
      <c r="C230" s="21" t="s">
        <v>2840</v>
      </c>
      <c r="D230" s="48">
        <v>4.37</v>
      </c>
      <c r="E230" s="48">
        <v>4.37</v>
      </c>
      <c r="F230" s="48">
        <v>179.53</v>
      </c>
      <c r="G230" s="22">
        <f t="shared" si="3"/>
        <v>784.55</v>
      </c>
      <c r="H230" s="22" t="s">
        <v>5526</v>
      </c>
    </row>
    <row r="231" s="16" customFormat="1" ht="22" customHeight="1" spans="1:8">
      <c r="A231" s="36">
        <v>227</v>
      </c>
      <c r="B231" s="27" t="s">
        <v>5578</v>
      </c>
      <c r="C231" s="21" t="s">
        <v>2007</v>
      </c>
      <c r="D231" s="48">
        <v>5.23</v>
      </c>
      <c r="E231" s="48">
        <v>5.23</v>
      </c>
      <c r="F231" s="48">
        <v>179.53</v>
      </c>
      <c r="G231" s="22">
        <f t="shared" si="3"/>
        <v>938.94</v>
      </c>
      <c r="H231" s="22" t="s">
        <v>5526</v>
      </c>
    </row>
    <row r="232" s="16" customFormat="1" customHeight="1" spans="1:8">
      <c r="A232" s="36">
        <v>228</v>
      </c>
      <c r="B232" s="156" t="s">
        <v>5579</v>
      </c>
      <c r="C232" s="26" t="s">
        <v>1864</v>
      </c>
      <c r="D232" s="25">
        <v>3.13</v>
      </c>
      <c r="E232" s="25">
        <v>3.13</v>
      </c>
      <c r="F232" s="48">
        <v>179.53</v>
      </c>
      <c r="G232" s="22">
        <f t="shared" si="3"/>
        <v>561.93</v>
      </c>
      <c r="H232" s="22" t="s">
        <v>5526</v>
      </c>
    </row>
    <row r="233" s="16" customFormat="1" customHeight="1" spans="1:8">
      <c r="A233" s="36">
        <v>229</v>
      </c>
      <c r="B233" s="27" t="s">
        <v>5580</v>
      </c>
      <c r="C233" s="48" t="s">
        <v>3714</v>
      </c>
      <c r="D233" s="48">
        <v>1.25</v>
      </c>
      <c r="E233" s="48">
        <v>1.25</v>
      </c>
      <c r="F233" s="48">
        <v>179.53</v>
      </c>
      <c r="G233" s="22">
        <f t="shared" si="3"/>
        <v>224.41</v>
      </c>
      <c r="H233" s="22" t="s">
        <v>5581</v>
      </c>
    </row>
    <row r="234" s="16" customFormat="1" ht="28" customHeight="1" spans="1:8">
      <c r="A234" s="36">
        <v>230</v>
      </c>
      <c r="B234" s="27" t="s">
        <v>5582</v>
      </c>
      <c r="C234" s="48" t="s">
        <v>1890</v>
      </c>
      <c r="D234" s="48">
        <v>6.13</v>
      </c>
      <c r="E234" s="48">
        <v>6.13</v>
      </c>
      <c r="F234" s="48">
        <v>179.53</v>
      </c>
      <c r="G234" s="22">
        <f t="shared" si="3"/>
        <v>1100.52</v>
      </c>
      <c r="H234" s="22" t="s">
        <v>5581</v>
      </c>
    </row>
    <row r="235" s="16" customFormat="1" ht="28" customHeight="1" spans="1:8">
      <c r="A235" s="36">
        <v>231</v>
      </c>
      <c r="B235" s="37" t="s">
        <v>5583</v>
      </c>
      <c r="C235" s="145" t="s">
        <v>1864</v>
      </c>
      <c r="D235" s="145">
        <v>5.65</v>
      </c>
      <c r="E235" s="145">
        <v>5.65</v>
      </c>
      <c r="F235" s="48">
        <v>179.53</v>
      </c>
      <c r="G235" s="22">
        <f t="shared" si="3"/>
        <v>1014.34</v>
      </c>
      <c r="H235" s="22" t="s">
        <v>5581</v>
      </c>
    </row>
    <row r="236" s="16" customFormat="1" ht="28" customHeight="1" spans="1:8">
      <c r="A236" s="36">
        <v>232</v>
      </c>
      <c r="B236" s="27" t="s">
        <v>5444</v>
      </c>
      <c r="C236" s="48" t="s">
        <v>1922</v>
      </c>
      <c r="D236" s="48">
        <v>8.92</v>
      </c>
      <c r="E236" s="48">
        <v>8.92</v>
      </c>
      <c r="F236" s="48">
        <v>179.53</v>
      </c>
      <c r="G236" s="22">
        <f t="shared" si="3"/>
        <v>1601.41</v>
      </c>
      <c r="H236" s="22" t="s">
        <v>5581</v>
      </c>
    </row>
    <row r="237" s="16" customFormat="1" ht="28" customHeight="1" spans="1:8">
      <c r="A237" s="36">
        <v>233</v>
      </c>
      <c r="B237" s="27" t="s">
        <v>1245</v>
      </c>
      <c r="C237" s="48" t="s">
        <v>1956</v>
      </c>
      <c r="D237" s="48">
        <v>6.92</v>
      </c>
      <c r="E237" s="48">
        <v>6.92</v>
      </c>
      <c r="F237" s="48">
        <v>179.53</v>
      </c>
      <c r="G237" s="22">
        <f t="shared" si="3"/>
        <v>1242.35</v>
      </c>
      <c r="H237" s="22" t="s">
        <v>5581</v>
      </c>
    </row>
    <row r="238" s="16" customFormat="1" ht="28" customHeight="1" spans="1:8">
      <c r="A238" s="36">
        <v>234</v>
      </c>
      <c r="B238" s="27" t="s">
        <v>3155</v>
      </c>
      <c r="C238" s="48" t="s">
        <v>2117</v>
      </c>
      <c r="D238" s="48">
        <v>6.32</v>
      </c>
      <c r="E238" s="48">
        <v>6.32</v>
      </c>
      <c r="F238" s="48">
        <v>179.53</v>
      </c>
      <c r="G238" s="22">
        <f t="shared" si="3"/>
        <v>1134.63</v>
      </c>
      <c r="H238" s="22" t="s">
        <v>5581</v>
      </c>
    </row>
    <row r="239" s="16" customFormat="1" ht="28" customHeight="1" spans="1:8">
      <c r="A239" s="36">
        <v>235</v>
      </c>
      <c r="B239" s="37" t="s">
        <v>5584</v>
      </c>
      <c r="C239" s="155" t="s">
        <v>1874</v>
      </c>
      <c r="D239" s="145">
        <v>6.75</v>
      </c>
      <c r="E239" s="145">
        <v>6.75</v>
      </c>
      <c r="F239" s="48">
        <v>179.53</v>
      </c>
      <c r="G239" s="22">
        <f t="shared" si="3"/>
        <v>1211.83</v>
      </c>
      <c r="H239" s="22" t="s">
        <v>5581</v>
      </c>
    </row>
    <row r="240" s="16" customFormat="1" ht="28" customHeight="1" spans="1:8">
      <c r="A240" s="36">
        <v>236</v>
      </c>
      <c r="B240" s="27" t="s">
        <v>5585</v>
      </c>
      <c r="C240" s="48" t="s">
        <v>1883</v>
      </c>
      <c r="D240" s="48">
        <v>1.3</v>
      </c>
      <c r="E240" s="48">
        <v>1.3</v>
      </c>
      <c r="F240" s="48">
        <v>179.53</v>
      </c>
      <c r="G240" s="22">
        <f t="shared" si="3"/>
        <v>233.39</v>
      </c>
      <c r="H240" s="22" t="s">
        <v>5581</v>
      </c>
    </row>
    <row r="241" s="16" customFormat="1" ht="28" customHeight="1" spans="1:8">
      <c r="A241" s="36">
        <v>237</v>
      </c>
      <c r="B241" s="27" t="s">
        <v>5586</v>
      </c>
      <c r="C241" s="48" t="s">
        <v>1898</v>
      </c>
      <c r="D241" s="48">
        <v>6.74</v>
      </c>
      <c r="E241" s="48">
        <v>6.74</v>
      </c>
      <c r="F241" s="48">
        <v>179.53</v>
      </c>
      <c r="G241" s="22">
        <f t="shared" si="3"/>
        <v>1210.03</v>
      </c>
      <c r="H241" s="22" t="s">
        <v>5581</v>
      </c>
    </row>
    <row r="242" s="16" customFormat="1" ht="28" customHeight="1" spans="1:8">
      <c r="A242" s="36">
        <v>238</v>
      </c>
      <c r="B242" s="27" t="s">
        <v>5587</v>
      </c>
      <c r="C242" s="48" t="s">
        <v>1929</v>
      </c>
      <c r="D242" s="48">
        <v>1.75</v>
      </c>
      <c r="E242" s="48">
        <v>1.75</v>
      </c>
      <c r="F242" s="48">
        <v>179.53</v>
      </c>
      <c r="G242" s="22">
        <f t="shared" si="3"/>
        <v>314.18</v>
      </c>
      <c r="H242" s="22" t="s">
        <v>5581</v>
      </c>
    </row>
    <row r="243" s="16" customFormat="1" ht="28" customHeight="1" spans="1:8">
      <c r="A243" s="36">
        <v>239</v>
      </c>
      <c r="B243" s="27" t="s">
        <v>5588</v>
      </c>
      <c r="C243" s="48" t="s">
        <v>2051</v>
      </c>
      <c r="D243" s="48">
        <v>4.78</v>
      </c>
      <c r="E243" s="48">
        <v>4.78</v>
      </c>
      <c r="F243" s="48">
        <v>179.53</v>
      </c>
      <c r="G243" s="22">
        <f t="shared" si="3"/>
        <v>858.15</v>
      </c>
      <c r="H243" s="22" t="s">
        <v>5581</v>
      </c>
    </row>
    <row r="244" s="16" customFormat="1" ht="28" customHeight="1" spans="1:8">
      <c r="A244" s="36">
        <v>240</v>
      </c>
      <c r="B244" s="27" t="s">
        <v>5589</v>
      </c>
      <c r="C244" s="48" t="s">
        <v>2312</v>
      </c>
      <c r="D244" s="48">
        <v>5.43</v>
      </c>
      <c r="E244" s="48">
        <v>5.43</v>
      </c>
      <c r="F244" s="48">
        <v>179.53</v>
      </c>
      <c r="G244" s="22">
        <f t="shared" si="3"/>
        <v>974.85</v>
      </c>
      <c r="H244" s="22" t="s">
        <v>5581</v>
      </c>
    </row>
    <row r="245" s="16" customFormat="1" ht="28" customHeight="1" spans="1:8">
      <c r="A245" s="36">
        <v>241</v>
      </c>
      <c r="B245" s="37" t="s">
        <v>5590</v>
      </c>
      <c r="C245" s="145" t="s">
        <v>2063</v>
      </c>
      <c r="D245" s="145">
        <v>6.32</v>
      </c>
      <c r="E245" s="145">
        <v>6.32</v>
      </c>
      <c r="F245" s="48">
        <v>179.53</v>
      </c>
      <c r="G245" s="22">
        <f t="shared" si="3"/>
        <v>1134.63</v>
      </c>
      <c r="H245" s="22" t="s">
        <v>5581</v>
      </c>
    </row>
    <row r="246" s="16" customFormat="1" ht="28" customHeight="1" spans="1:8">
      <c r="A246" s="36">
        <v>242</v>
      </c>
      <c r="B246" s="27" t="s">
        <v>5591</v>
      </c>
      <c r="C246" s="48" t="s">
        <v>1931</v>
      </c>
      <c r="D246" s="48">
        <v>1.45</v>
      </c>
      <c r="E246" s="48">
        <v>1.45</v>
      </c>
      <c r="F246" s="48">
        <v>179.53</v>
      </c>
      <c r="G246" s="22">
        <f t="shared" si="3"/>
        <v>260.32</v>
      </c>
      <c r="H246" s="22" t="s">
        <v>5581</v>
      </c>
    </row>
    <row r="247" s="16" customFormat="1" ht="28" customHeight="1" spans="1:8">
      <c r="A247" s="36">
        <v>243</v>
      </c>
      <c r="B247" s="37" t="s">
        <v>5512</v>
      </c>
      <c r="C247" s="155" t="s">
        <v>1929</v>
      </c>
      <c r="D247" s="145">
        <v>4.68</v>
      </c>
      <c r="E247" s="145">
        <v>4.68</v>
      </c>
      <c r="F247" s="48">
        <v>179.53</v>
      </c>
      <c r="G247" s="22">
        <f t="shared" si="3"/>
        <v>840.2</v>
      </c>
      <c r="H247" s="22" t="s">
        <v>5581</v>
      </c>
    </row>
    <row r="248" s="16" customFormat="1" ht="28" customHeight="1" spans="1:8">
      <c r="A248" s="36">
        <v>244</v>
      </c>
      <c r="B248" s="27" t="s">
        <v>5592</v>
      </c>
      <c r="C248" s="48" t="s">
        <v>2115</v>
      </c>
      <c r="D248" s="48">
        <v>0.63</v>
      </c>
      <c r="E248" s="48">
        <v>0.63</v>
      </c>
      <c r="F248" s="48">
        <v>179.53</v>
      </c>
      <c r="G248" s="22">
        <f t="shared" si="3"/>
        <v>113.1</v>
      </c>
      <c r="H248" s="22" t="s">
        <v>5581</v>
      </c>
    </row>
    <row r="249" s="16" customFormat="1" ht="28" customHeight="1" spans="1:8">
      <c r="A249" s="36">
        <v>245</v>
      </c>
      <c r="B249" s="27" t="s">
        <v>4934</v>
      </c>
      <c r="C249" s="48" t="s">
        <v>1956</v>
      </c>
      <c r="D249" s="48">
        <v>7.72</v>
      </c>
      <c r="E249" s="48">
        <v>7.72</v>
      </c>
      <c r="F249" s="48">
        <v>179.53</v>
      </c>
      <c r="G249" s="22">
        <f t="shared" si="3"/>
        <v>1385.97</v>
      </c>
      <c r="H249" s="22" t="s">
        <v>5581</v>
      </c>
    </row>
    <row r="250" s="16" customFormat="1" ht="28" customHeight="1" spans="1:8">
      <c r="A250" s="36">
        <v>246</v>
      </c>
      <c r="B250" s="27" t="s">
        <v>5593</v>
      </c>
      <c r="C250" s="48" t="s">
        <v>1956</v>
      </c>
      <c r="D250" s="48">
        <v>0.73</v>
      </c>
      <c r="E250" s="48">
        <v>0.73</v>
      </c>
      <c r="F250" s="48">
        <v>179.53</v>
      </c>
      <c r="G250" s="22">
        <f t="shared" si="3"/>
        <v>131.06</v>
      </c>
      <c r="H250" s="22" t="s">
        <v>5581</v>
      </c>
    </row>
    <row r="251" s="16" customFormat="1" ht="28" customHeight="1" spans="1:8">
      <c r="A251" s="36">
        <v>247</v>
      </c>
      <c r="B251" s="27" t="s">
        <v>5594</v>
      </c>
      <c r="C251" s="48" t="s">
        <v>1876</v>
      </c>
      <c r="D251" s="48">
        <v>3.13</v>
      </c>
      <c r="E251" s="48">
        <v>3.13</v>
      </c>
      <c r="F251" s="48">
        <v>179.53</v>
      </c>
      <c r="G251" s="22">
        <f t="shared" si="3"/>
        <v>561.93</v>
      </c>
      <c r="H251" s="22" t="s">
        <v>5581</v>
      </c>
    </row>
    <row r="252" s="16" customFormat="1" ht="28" customHeight="1" spans="1:8">
      <c r="A252" s="36">
        <v>248</v>
      </c>
      <c r="B252" s="27" t="s">
        <v>1587</v>
      </c>
      <c r="C252" s="48" t="s">
        <v>1864</v>
      </c>
      <c r="D252" s="48">
        <v>0.91</v>
      </c>
      <c r="E252" s="48">
        <v>0.91</v>
      </c>
      <c r="F252" s="48">
        <v>179.53</v>
      </c>
      <c r="G252" s="22">
        <f t="shared" si="3"/>
        <v>163.37</v>
      </c>
      <c r="H252" s="22" t="s">
        <v>5581</v>
      </c>
    </row>
    <row r="253" s="16" customFormat="1" ht="28" customHeight="1" spans="1:8">
      <c r="A253" s="36">
        <v>249</v>
      </c>
      <c r="B253" s="27" t="s">
        <v>5595</v>
      </c>
      <c r="C253" s="48" t="s">
        <v>1898</v>
      </c>
      <c r="D253" s="48">
        <v>4.32</v>
      </c>
      <c r="E253" s="48">
        <v>4.32</v>
      </c>
      <c r="F253" s="48">
        <v>179.53</v>
      </c>
      <c r="G253" s="22">
        <f t="shared" si="3"/>
        <v>775.57</v>
      </c>
      <c r="H253" s="22" t="s">
        <v>5581</v>
      </c>
    </row>
    <row r="254" s="16" customFormat="1" ht="28" customHeight="1" spans="1:8">
      <c r="A254" s="36">
        <v>250</v>
      </c>
      <c r="B254" s="27" t="s">
        <v>5596</v>
      </c>
      <c r="C254" s="48" t="s">
        <v>1900</v>
      </c>
      <c r="D254" s="48">
        <v>6.49</v>
      </c>
      <c r="E254" s="48">
        <v>6.49</v>
      </c>
      <c r="F254" s="48">
        <v>179.53</v>
      </c>
      <c r="G254" s="22">
        <f t="shared" si="3"/>
        <v>1165.15</v>
      </c>
      <c r="H254" s="22" t="s">
        <v>5581</v>
      </c>
    </row>
    <row r="255" s="16" customFormat="1" ht="28" customHeight="1" spans="1:8">
      <c r="A255" s="36">
        <v>251</v>
      </c>
      <c r="B255" s="27" t="s">
        <v>5597</v>
      </c>
      <c r="C255" s="48" t="s">
        <v>1872</v>
      </c>
      <c r="D255" s="48">
        <v>4.61</v>
      </c>
      <c r="E255" s="48">
        <v>4.61</v>
      </c>
      <c r="F255" s="48">
        <v>179.53</v>
      </c>
      <c r="G255" s="22">
        <f t="shared" si="3"/>
        <v>827.63</v>
      </c>
      <c r="H255" s="22" t="s">
        <v>5581</v>
      </c>
    </row>
    <row r="256" s="16" customFormat="1" ht="28" customHeight="1" spans="1:8">
      <c r="A256" s="36">
        <v>252</v>
      </c>
      <c r="B256" s="37" t="s">
        <v>5598</v>
      </c>
      <c r="C256" s="155" t="s">
        <v>1956</v>
      </c>
      <c r="D256" s="145">
        <v>4.77</v>
      </c>
      <c r="E256" s="145">
        <v>4.77</v>
      </c>
      <c r="F256" s="48">
        <v>179.53</v>
      </c>
      <c r="G256" s="22">
        <f t="shared" si="3"/>
        <v>856.36</v>
      </c>
      <c r="H256" s="22" t="s">
        <v>5581</v>
      </c>
    </row>
    <row r="257" s="16" customFormat="1" ht="28" customHeight="1" spans="1:8">
      <c r="A257" s="36">
        <v>253</v>
      </c>
      <c r="B257" s="27" t="s">
        <v>5499</v>
      </c>
      <c r="C257" s="48" t="s">
        <v>1919</v>
      </c>
      <c r="D257" s="48">
        <v>1.21</v>
      </c>
      <c r="E257" s="48">
        <v>1.21</v>
      </c>
      <c r="F257" s="48">
        <v>179.53</v>
      </c>
      <c r="G257" s="22">
        <f t="shared" si="3"/>
        <v>217.23</v>
      </c>
      <c r="H257" s="22" t="s">
        <v>5581</v>
      </c>
    </row>
    <row r="258" s="16" customFormat="1" ht="28" customHeight="1" spans="1:8">
      <c r="A258" s="36">
        <v>254</v>
      </c>
      <c r="B258" s="27" t="s">
        <v>5599</v>
      </c>
      <c r="C258" s="48" t="s">
        <v>1883</v>
      </c>
      <c r="D258" s="48">
        <v>4.16</v>
      </c>
      <c r="E258" s="48">
        <v>4.16</v>
      </c>
      <c r="F258" s="48">
        <v>179.53</v>
      </c>
      <c r="G258" s="22">
        <f t="shared" si="3"/>
        <v>746.84</v>
      </c>
      <c r="H258" s="22" t="s">
        <v>5581</v>
      </c>
    </row>
    <row r="259" s="16" customFormat="1" ht="28" customHeight="1" spans="1:8">
      <c r="A259" s="36">
        <v>255</v>
      </c>
      <c r="B259" s="27" t="s">
        <v>5600</v>
      </c>
      <c r="C259" s="48" t="s">
        <v>1945</v>
      </c>
      <c r="D259" s="48">
        <v>5.11</v>
      </c>
      <c r="E259" s="48">
        <v>5.11</v>
      </c>
      <c r="F259" s="48">
        <v>179.53</v>
      </c>
      <c r="G259" s="22">
        <f t="shared" si="3"/>
        <v>917.4</v>
      </c>
      <c r="H259" s="22" t="s">
        <v>5581</v>
      </c>
    </row>
    <row r="260" s="16" customFormat="1" ht="28" customHeight="1" spans="1:8">
      <c r="A260" s="36">
        <v>256</v>
      </c>
      <c r="B260" s="27" t="s">
        <v>5601</v>
      </c>
      <c r="C260" s="48" t="s">
        <v>1922</v>
      </c>
      <c r="D260" s="48">
        <v>5.84</v>
      </c>
      <c r="E260" s="48">
        <v>5.84</v>
      </c>
      <c r="F260" s="48">
        <v>179.53</v>
      </c>
      <c r="G260" s="22">
        <f t="shared" si="3"/>
        <v>1048.46</v>
      </c>
      <c r="H260" s="22" t="s">
        <v>5581</v>
      </c>
    </row>
    <row r="261" s="16" customFormat="1" ht="28" customHeight="1" spans="1:8">
      <c r="A261" s="36">
        <v>257</v>
      </c>
      <c r="B261" s="27" t="s">
        <v>5602</v>
      </c>
      <c r="C261" s="48" t="s">
        <v>1894</v>
      </c>
      <c r="D261" s="48">
        <v>5.9</v>
      </c>
      <c r="E261" s="48">
        <v>5.9</v>
      </c>
      <c r="F261" s="48">
        <v>179.53</v>
      </c>
      <c r="G261" s="22">
        <f t="shared" ref="G261:G324" si="4">ROUND(E261*F261,2)</f>
        <v>1059.23</v>
      </c>
      <c r="H261" s="22" t="s">
        <v>5581</v>
      </c>
    </row>
    <row r="262" s="16" customFormat="1" ht="28" customHeight="1" spans="1:8">
      <c r="A262" s="36">
        <v>258</v>
      </c>
      <c r="B262" s="27" t="s">
        <v>5603</v>
      </c>
      <c r="C262" s="48" t="s">
        <v>1864</v>
      </c>
      <c r="D262" s="48">
        <v>7.41</v>
      </c>
      <c r="E262" s="48">
        <v>7.41</v>
      </c>
      <c r="F262" s="48">
        <v>179.53</v>
      </c>
      <c r="G262" s="22">
        <f t="shared" si="4"/>
        <v>1330.32</v>
      </c>
      <c r="H262" s="22" t="s">
        <v>5581</v>
      </c>
    </row>
    <row r="263" s="16" customFormat="1" ht="28" customHeight="1" spans="1:8">
      <c r="A263" s="36">
        <v>259</v>
      </c>
      <c r="B263" s="27" t="s">
        <v>5604</v>
      </c>
      <c r="C263" s="48" t="s">
        <v>1876</v>
      </c>
      <c r="D263" s="48">
        <v>2.89</v>
      </c>
      <c r="E263" s="48">
        <v>2.89</v>
      </c>
      <c r="F263" s="48">
        <v>179.53</v>
      </c>
      <c r="G263" s="22">
        <f t="shared" si="4"/>
        <v>518.84</v>
      </c>
      <c r="H263" s="22" t="s">
        <v>5581</v>
      </c>
    </row>
    <row r="264" s="16" customFormat="1" ht="28" customHeight="1" spans="1:8">
      <c r="A264" s="36">
        <v>260</v>
      </c>
      <c r="B264" s="27" t="s">
        <v>1284</v>
      </c>
      <c r="C264" s="48" t="s">
        <v>1989</v>
      </c>
      <c r="D264" s="48">
        <v>1.98</v>
      </c>
      <c r="E264" s="48">
        <v>1.98</v>
      </c>
      <c r="F264" s="48">
        <v>179.53</v>
      </c>
      <c r="G264" s="22">
        <f t="shared" si="4"/>
        <v>355.47</v>
      </c>
      <c r="H264" s="22" t="s">
        <v>5581</v>
      </c>
    </row>
    <row r="265" s="16" customFormat="1" ht="28" customHeight="1" spans="1:8">
      <c r="A265" s="36">
        <v>261</v>
      </c>
      <c r="B265" s="27" t="s">
        <v>5605</v>
      </c>
      <c r="C265" s="48" t="s">
        <v>4170</v>
      </c>
      <c r="D265" s="48">
        <v>4.29</v>
      </c>
      <c r="E265" s="48">
        <v>4.29</v>
      </c>
      <c r="F265" s="48">
        <v>179.53</v>
      </c>
      <c r="G265" s="22">
        <f t="shared" si="4"/>
        <v>770.18</v>
      </c>
      <c r="H265" s="22" t="s">
        <v>5581</v>
      </c>
    </row>
    <row r="266" s="16" customFormat="1" ht="28" customHeight="1" spans="1:8">
      <c r="A266" s="36">
        <v>262</v>
      </c>
      <c r="B266" s="27" t="s">
        <v>5606</v>
      </c>
      <c r="C266" s="48" t="s">
        <v>2011</v>
      </c>
      <c r="D266" s="48">
        <v>3.89</v>
      </c>
      <c r="E266" s="48">
        <v>3.89</v>
      </c>
      <c r="F266" s="48">
        <v>179.53</v>
      </c>
      <c r="G266" s="22">
        <f t="shared" si="4"/>
        <v>698.37</v>
      </c>
      <c r="H266" s="22" t="s">
        <v>5581</v>
      </c>
    </row>
    <row r="267" s="16" customFormat="1" ht="28" customHeight="1" spans="1:8">
      <c r="A267" s="36">
        <v>263</v>
      </c>
      <c r="B267" s="27" t="s">
        <v>5465</v>
      </c>
      <c r="C267" s="48" t="s">
        <v>1857</v>
      </c>
      <c r="D267" s="48">
        <v>6.42</v>
      </c>
      <c r="E267" s="48">
        <v>6.42</v>
      </c>
      <c r="F267" s="48">
        <v>179.53</v>
      </c>
      <c r="G267" s="22">
        <f t="shared" si="4"/>
        <v>1152.58</v>
      </c>
      <c r="H267" s="22" t="s">
        <v>5581</v>
      </c>
    </row>
    <row r="268" s="16" customFormat="1" ht="28" customHeight="1" spans="1:8">
      <c r="A268" s="36">
        <v>264</v>
      </c>
      <c r="B268" s="27" t="s">
        <v>5607</v>
      </c>
      <c r="C268" s="48" t="s">
        <v>1880</v>
      </c>
      <c r="D268" s="48">
        <v>3.89</v>
      </c>
      <c r="E268" s="48">
        <v>3.89</v>
      </c>
      <c r="F268" s="48">
        <v>179.53</v>
      </c>
      <c r="G268" s="22">
        <f t="shared" si="4"/>
        <v>698.37</v>
      </c>
      <c r="H268" s="22" t="s">
        <v>5581</v>
      </c>
    </row>
    <row r="269" s="16" customFormat="1" ht="28" customHeight="1" spans="1:8">
      <c r="A269" s="36">
        <v>265</v>
      </c>
      <c r="B269" s="37" t="s">
        <v>5608</v>
      </c>
      <c r="C269" s="155" t="s">
        <v>1929</v>
      </c>
      <c r="D269" s="145">
        <v>4.85</v>
      </c>
      <c r="E269" s="145">
        <v>4.85</v>
      </c>
      <c r="F269" s="48">
        <v>179.53</v>
      </c>
      <c r="G269" s="22">
        <f t="shared" si="4"/>
        <v>870.72</v>
      </c>
      <c r="H269" s="22" t="s">
        <v>5581</v>
      </c>
    </row>
    <row r="270" s="16" customFormat="1" ht="28" customHeight="1" spans="1:8">
      <c r="A270" s="36">
        <v>266</v>
      </c>
      <c r="B270" s="27" t="s">
        <v>5609</v>
      </c>
      <c r="C270" s="48" t="s">
        <v>2063</v>
      </c>
      <c r="D270" s="48">
        <v>1.47</v>
      </c>
      <c r="E270" s="48">
        <v>1.47</v>
      </c>
      <c r="F270" s="48">
        <v>179.53</v>
      </c>
      <c r="G270" s="22">
        <f t="shared" si="4"/>
        <v>263.91</v>
      </c>
      <c r="H270" s="22" t="s">
        <v>5581</v>
      </c>
    </row>
    <row r="271" s="16" customFormat="1" ht="28" customHeight="1" spans="1:8">
      <c r="A271" s="36">
        <v>267</v>
      </c>
      <c r="B271" s="27" t="s">
        <v>1500</v>
      </c>
      <c r="C271" s="48" t="s">
        <v>1890</v>
      </c>
      <c r="D271" s="48">
        <v>9.71</v>
      </c>
      <c r="E271" s="48">
        <v>9.71</v>
      </c>
      <c r="F271" s="48">
        <v>179.53</v>
      </c>
      <c r="G271" s="22">
        <f t="shared" si="4"/>
        <v>1743.24</v>
      </c>
      <c r="H271" s="22" t="s">
        <v>5581</v>
      </c>
    </row>
    <row r="272" s="16" customFormat="1" ht="28" customHeight="1" spans="1:8">
      <c r="A272" s="36">
        <v>268</v>
      </c>
      <c r="B272" s="37" t="s">
        <v>5610</v>
      </c>
      <c r="C272" s="155" t="s">
        <v>2264</v>
      </c>
      <c r="D272" s="145">
        <v>3.74</v>
      </c>
      <c r="E272" s="145">
        <v>3.74</v>
      </c>
      <c r="F272" s="48">
        <v>179.53</v>
      </c>
      <c r="G272" s="22">
        <f t="shared" si="4"/>
        <v>671.44</v>
      </c>
      <c r="H272" s="22" t="s">
        <v>5581</v>
      </c>
    </row>
    <row r="273" s="16" customFormat="1" ht="28" customHeight="1" spans="1:8">
      <c r="A273" s="36">
        <v>269</v>
      </c>
      <c r="B273" s="27" t="s">
        <v>5611</v>
      </c>
      <c r="C273" s="48" t="s">
        <v>2003</v>
      </c>
      <c r="D273" s="48">
        <v>2.5</v>
      </c>
      <c r="E273" s="48">
        <v>2.5</v>
      </c>
      <c r="F273" s="48">
        <v>179.53</v>
      </c>
      <c r="G273" s="22">
        <f t="shared" si="4"/>
        <v>448.83</v>
      </c>
      <c r="H273" s="22" t="s">
        <v>5581</v>
      </c>
    </row>
    <row r="274" s="16" customFormat="1" ht="28" customHeight="1" spans="1:8">
      <c r="A274" s="36">
        <v>270</v>
      </c>
      <c r="B274" s="27" t="s">
        <v>5612</v>
      </c>
      <c r="C274" s="48" t="s">
        <v>1864</v>
      </c>
      <c r="D274" s="48">
        <v>0.24</v>
      </c>
      <c r="E274" s="48">
        <v>0.24</v>
      </c>
      <c r="F274" s="48">
        <v>179.53</v>
      </c>
      <c r="G274" s="22">
        <f t="shared" si="4"/>
        <v>43.09</v>
      </c>
      <c r="H274" s="22" t="s">
        <v>5581</v>
      </c>
    </row>
    <row r="275" s="16" customFormat="1" ht="28" customHeight="1" spans="1:8">
      <c r="A275" s="36">
        <v>271</v>
      </c>
      <c r="B275" s="37" t="s">
        <v>5613</v>
      </c>
      <c r="C275" s="155" t="s">
        <v>1939</v>
      </c>
      <c r="D275" s="145">
        <v>4.59</v>
      </c>
      <c r="E275" s="145">
        <v>4.59</v>
      </c>
      <c r="F275" s="48">
        <v>179.53</v>
      </c>
      <c r="G275" s="22">
        <f t="shared" si="4"/>
        <v>824.04</v>
      </c>
      <c r="H275" s="22" t="s">
        <v>5581</v>
      </c>
    </row>
    <row r="276" s="16" customFormat="1" ht="28" customHeight="1" spans="1:8">
      <c r="A276" s="36">
        <v>272</v>
      </c>
      <c r="B276" s="27" t="s">
        <v>5614</v>
      </c>
      <c r="C276" s="48" t="s">
        <v>1890</v>
      </c>
      <c r="D276" s="48">
        <v>4</v>
      </c>
      <c r="E276" s="48">
        <v>4</v>
      </c>
      <c r="F276" s="48">
        <v>179.53</v>
      </c>
      <c r="G276" s="22">
        <f t="shared" si="4"/>
        <v>718.12</v>
      </c>
      <c r="H276" s="22" t="s">
        <v>5581</v>
      </c>
    </row>
    <row r="277" s="16" customFormat="1" ht="28" customHeight="1" spans="1:8">
      <c r="A277" s="36">
        <v>273</v>
      </c>
      <c r="B277" s="37" t="s">
        <v>5615</v>
      </c>
      <c r="C277" s="155" t="s">
        <v>1903</v>
      </c>
      <c r="D277" s="145">
        <v>4.76</v>
      </c>
      <c r="E277" s="145">
        <v>4.76</v>
      </c>
      <c r="F277" s="48">
        <v>179.53</v>
      </c>
      <c r="G277" s="22">
        <f t="shared" si="4"/>
        <v>854.56</v>
      </c>
      <c r="H277" s="22" t="s">
        <v>5581</v>
      </c>
    </row>
    <row r="278" s="16" customFormat="1" ht="28" customHeight="1" spans="1:8">
      <c r="A278" s="36">
        <v>274</v>
      </c>
      <c r="B278" s="27" t="s">
        <v>5616</v>
      </c>
      <c r="C278" s="48" t="s">
        <v>1929</v>
      </c>
      <c r="D278" s="48">
        <v>5.35</v>
      </c>
      <c r="E278" s="48">
        <v>5.35</v>
      </c>
      <c r="F278" s="48">
        <v>179.53</v>
      </c>
      <c r="G278" s="22">
        <f t="shared" si="4"/>
        <v>960.49</v>
      </c>
      <c r="H278" s="22" t="s">
        <v>5581</v>
      </c>
    </row>
    <row r="279" s="16" customFormat="1" ht="28" customHeight="1" spans="1:8">
      <c r="A279" s="36">
        <v>275</v>
      </c>
      <c r="B279" s="27" t="s">
        <v>5617</v>
      </c>
      <c r="C279" s="48" t="s">
        <v>1945</v>
      </c>
      <c r="D279" s="48">
        <v>1.99</v>
      </c>
      <c r="E279" s="48">
        <v>1.99</v>
      </c>
      <c r="F279" s="48">
        <v>179.53</v>
      </c>
      <c r="G279" s="22">
        <f t="shared" si="4"/>
        <v>357.26</v>
      </c>
      <c r="H279" s="22" t="s">
        <v>5581</v>
      </c>
    </row>
    <row r="280" s="16" customFormat="1" ht="28" customHeight="1" spans="1:8">
      <c r="A280" s="36">
        <v>276</v>
      </c>
      <c r="B280" s="37" t="s">
        <v>5314</v>
      </c>
      <c r="C280" s="155" t="s">
        <v>2258</v>
      </c>
      <c r="D280" s="145">
        <v>3.73</v>
      </c>
      <c r="E280" s="145">
        <v>3.73</v>
      </c>
      <c r="F280" s="48">
        <v>179.53</v>
      </c>
      <c r="G280" s="22">
        <f t="shared" si="4"/>
        <v>669.65</v>
      </c>
      <c r="H280" s="22" t="s">
        <v>5581</v>
      </c>
    </row>
    <row r="281" s="16" customFormat="1" ht="28" customHeight="1" spans="1:8">
      <c r="A281" s="36">
        <v>277</v>
      </c>
      <c r="B281" s="27" t="s">
        <v>5618</v>
      </c>
      <c r="C281" s="48" t="s">
        <v>1986</v>
      </c>
      <c r="D281" s="48">
        <v>1.41</v>
      </c>
      <c r="E281" s="48">
        <v>1.41</v>
      </c>
      <c r="F281" s="48">
        <v>179.53</v>
      </c>
      <c r="G281" s="22">
        <f t="shared" si="4"/>
        <v>253.14</v>
      </c>
      <c r="H281" s="22" t="s">
        <v>5581</v>
      </c>
    </row>
    <row r="282" s="16" customFormat="1" ht="28" customHeight="1" spans="1:8">
      <c r="A282" s="36">
        <v>278</v>
      </c>
      <c r="B282" s="27" t="s">
        <v>5619</v>
      </c>
      <c r="C282" s="48" t="s">
        <v>1898</v>
      </c>
      <c r="D282" s="48">
        <v>5.57</v>
      </c>
      <c r="E282" s="48">
        <v>5.57</v>
      </c>
      <c r="F282" s="48">
        <v>179.53</v>
      </c>
      <c r="G282" s="22">
        <f t="shared" si="4"/>
        <v>999.98</v>
      </c>
      <c r="H282" s="22" t="s">
        <v>5581</v>
      </c>
    </row>
    <row r="283" s="16" customFormat="1" ht="28" customHeight="1" spans="1:8">
      <c r="A283" s="36">
        <v>279</v>
      </c>
      <c r="B283" s="27" t="s">
        <v>5620</v>
      </c>
      <c r="C283" s="48" t="s">
        <v>1860</v>
      </c>
      <c r="D283" s="48">
        <v>1.2</v>
      </c>
      <c r="E283" s="48">
        <v>1.2</v>
      </c>
      <c r="F283" s="48">
        <v>179.53</v>
      </c>
      <c r="G283" s="22">
        <f t="shared" si="4"/>
        <v>215.44</v>
      </c>
      <c r="H283" s="22" t="s">
        <v>5581</v>
      </c>
    </row>
    <row r="284" s="16" customFormat="1" ht="28" customHeight="1" spans="1:8">
      <c r="A284" s="36">
        <v>280</v>
      </c>
      <c r="B284" s="27" t="s">
        <v>5621</v>
      </c>
      <c r="C284" s="48" t="s">
        <v>1929</v>
      </c>
      <c r="D284" s="48">
        <v>1.26</v>
      </c>
      <c r="E284" s="48">
        <v>1.26</v>
      </c>
      <c r="F284" s="48">
        <v>179.53</v>
      </c>
      <c r="G284" s="22">
        <f t="shared" si="4"/>
        <v>226.21</v>
      </c>
      <c r="H284" s="22" t="s">
        <v>5581</v>
      </c>
    </row>
    <row r="285" s="16" customFormat="1" ht="28" customHeight="1" spans="1:8">
      <c r="A285" s="36">
        <v>281</v>
      </c>
      <c r="B285" s="27" t="s">
        <v>5622</v>
      </c>
      <c r="C285" s="48" t="s">
        <v>1872</v>
      </c>
      <c r="D285" s="48">
        <v>10.56</v>
      </c>
      <c r="E285" s="48">
        <v>10.56</v>
      </c>
      <c r="F285" s="48">
        <v>179.53</v>
      </c>
      <c r="G285" s="22">
        <f t="shared" si="4"/>
        <v>1895.84</v>
      </c>
      <c r="H285" s="22" t="s">
        <v>5581</v>
      </c>
    </row>
    <row r="286" s="16" customFormat="1" ht="28" customHeight="1" spans="1:8">
      <c r="A286" s="36">
        <v>282</v>
      </c>
      <c r="B286" s="27" t="s">
        <v>5623</v>
      </c>
      <c r="C286" s="48" t="s">
        <v>2051</v>
      </c>
      <c r="D286" s="48">
        <v>9.29</v>
      </c>
      <c r="E286" s="48">
        <v>9.29</v>
      </c>
      <c r="F286" s="48">
        <v>179.53</v>
      </c>
      <c r="G286" s="22">
        <f t="shared" si="4"/>
        <v>1667.83</v>
      </c>
      <c r="H286" s="22" t="s">
        <v>5581</v>
      </c>
    </row>
    <row r="287" s="16" customFormat="1" ht="28" customHeight="1" spans="1:8">
      <c r="A287" s="36">
        <v>283</v>
      </c>
      <c r="B287" s="27" t="s">
        <v>5436</v>
      </c>
      <c r="C287" s="48" t="s">
        <v>1888</v>
      </c>
      <c r="D287" s="48">
        <v>7.66</v>
      </c>
      <c r="E287" s="48">
        <v>7.66</v>
      </c>
      <c r="F287" s="48">
        <v>179.53</v>
      </c>
      <c r="G287" s="22">
        <f t="shared" si="4"/>
        <v>1375.2</v>
      </c>
      <c r="H287" s="22" t="s">
        <v>5581</v>
      </c>
    </row>
    <row r="288" s="16" customFormat="1" ht="28" customHeight="1" spans="1:8">
      <c r="A288" s="36">
        <v>284</v>
      </c>
      <c r="B288" s="27" t="s">
        <v>5624</v>
      </c>
      <c r="C288" s="48" t="s">
        <v>1900</v>
      </c>
      <c r="D288" s="48">
        <v>1.06</v>
      </c>
      <c r="E288" s="48">
        <v>1.06</v>
      </c>
      <c r="F288" s="48">
        <v>179.53</v>
      </c>
      <c r="G288" s="22">
        <f t="shared" si="4"/>
        <v>190.3</v>
      </c>
      <c r="H288" s="22" t="s">
        <v>5581</v>
      </c>
    </row>
    <row r="289" s="16" customFormat="1" ht="28" customHeight="1" spans="1:8">
      <c r="A289" s="36">
        <v>285</v>
      </c>
      <c r="B289" s="27" t="s">
        <v>1099</v>
      </c>
      <c r="C289" s="48" t="s">
        <v>1949</v>
      </c>
      <c r="D289" s="48">
        <v>4.6</v>
      </c>
      <c r="E289" s="48">
        <v>4.6</v>
      </c>
      <c r="F289" s="48">
        <v>179.53</v>
      </c>
      <c r="G289" s="22">
        <f t="shared" si="4"/>
        <v>825.84</v>
      </c>
      <c r="H289" s="22" t="s">
        <v>5581</v>
      </c>
    </row>
    <row r="290" s="16" customFormat="1" ht="28" customHeight="1" spans="1:8">
      <c r="A290" s="36">
        <v>286</v>
      </c>
      <c r="B290" s="27" t="s">
        <v>5625</v>
      </c>
      <c r="C290" s="48" t="s">
        <v>5626</v>
      </c>
      <c r="D290" s="48">
        <v>2.87</v>
      </c>
      <c r="E290" s="48">
        <v>2.87</v>
      </c>
      <c r="F290" s="48">
        <v>179.53</v>
      </c>
      <c r="G290" s="22">
        <f t="shared" si="4"/>
        <v>515.25</v>
      </c>
      <c r="H290" s="22" t="s">
        <v>5581</v>
      </c>
    </row>
    <row r="291" s="16" customFormat="1" ht="28" customHeight="1" spans="1:8">
      <c r="A291" s="36">
        <v>287</v>
      </c>
      <c r="B291" s="37" t="s">
        <v>5627</v>
      </c>
      <c r="C291" s="155" t="s">
        <v>2051</v>
      </c>
      <c r="D291" s="145">
        <v>2.52</v>
      </c>
      <c r="E291" s="145">
        <v>2.52</v>
      </c>
      <c r="F291" s="48">
        <v>179.53</v>
      </c>
      <c r="G291" s="22">
        <f t="shared" si="4"/>
        <v>452.42</v>
      </c>
      <c r="H291" s="22" t="s">
        <v>5581</v>
      </c>
    </row>
    <row r="292" s="16" customFormat="1" ht="28" customHeight="1" spans="1:8">
      <c r="A292" s="36">
        <v>288</v>
      </c>
      <c r="B292" s="27" t="s">
        <v>5628</v>
      </c>
      <c r="C292" s="48" t="s">
        <v>1968</v>
      </c>
      <c r="D292" s="48">
        <v>1.01</v>
      </c>
      <c r="E292" s="48">
        <v>1.01</v>
      </c>
      <c r="F292" s="48">
        <v>179.53</v>
      </c>
      <c r="G292" s="22">
        <f t="shared" si="4"/>
        <v>181.33</v>
      </c>
      <c r="H292" s="22" t="s">
        <v>5581</v>
      </c>
    </row>
    <row r="293" s="16" customFormat="1" ht="28" customHeight="1" spans="1:8">
      <c r="A293" s="36">
        <v>289</v>
      </c>
      <c r="B293" s="27" t="s">
        <v>5629</v>
      </c>
      <c r="C293" s="48" t="s">
        <v>3727</v>
      </c>
      <c r="D293" s="48">
        <v>0.82</v>
      </c>
      <c r="E293" s="48">
        <v>0.82</v>
      </c>
      <c r="F293" s="48">
        <v>179.53</v>
      </c>
      <c r="G293" s="22">
        <f t="shared" si="4"/>
        <v>147.21</v>
      </c>
      <c r="H293" s="22" t="s">
        <v>5581</v>
      </c>
    </row>
    <row r="294" s="16" customFormat="1" ht="28" customHeight="1" spans="1:8">
      <c r="A294" s="36">
        <v>290</v>
      </c>
      <c r="B294" s="27" t="s">
        <v>5485</v>
      </c>
      <c r="C294" s="48" t="s">
        <v>1945</v>
      </c>
      <c r="D294" s="48">
        <v>4.36</v>
      </c>
      <c r="E294" s="48">
        <v>4.36</v>
      </c>
      <c r="F294" s="48">
        <v>179.53</v>
      </c>
      <c r="G294" s="22">
        <f t="shared" si="4"/>
        <v>782.75</v>
      </c>
      <c r="H294" s="22" t="s">
        <v>5581</v>
      </c>
    </row>
    <row r="295" s="16" customFormat="1" ht="28" customHeight="1" spans="1:8">
      <c r="A295" s="36">
        <v>291</v>
      </c>
      <c r="B295" s="27" t="s">
        <v>5630</v>
      </c>
      <c r="C295" s="48" t="s">
        <v>1956</v>
      </c>
      <c r="D295" s="48">
        <v>1.15</v>
      </c>
      <c r="E295" s="48">
        <v>1.15</v>
      </c>
      <c r="F295" s="48">
        <v>179.53</v>
      </c>
      <c r="G295" s="22">
        <f t="shared" si="4"/>
        <v>206.46</v>
      </c>
      <c r="H295" s="22" t="s">
        <v>5581</v>
      </c>
    </row>
    <row r="296" s="16" customFormat="1" ht="28" customHeight="1" spans="1:8">
      <c r="A296" s="36">
        <v>292</v>
      </c>
      <c r="B296" s="27" t="s">
        <v>5631</v>
      </c>
      <c r="C296" s="48" t="s">
        <v>1939</v>
      </c>
      <c r="D296" s="48">
        <v>1.01</v>
      </c>
      <c r="E296" s="48">
        <v>1.01</v>
      </c>
      <c r="F296" s="48">
        <v>179.53</v>
      </c>
      <c r="G296" s="22">
        <f t="shared" si="4"/>
        <v>181.33</v>
      </c>
      <c r="H296" s="22" t="s">
        <v>5581</v>
      </c>
    </row>
    <row r="297" s="16" customFormat="1" ht="28" customHeight="1" spans="1:8">
      <c r="A297" s="36">
        <v>293</v>
      </c>
      <c r="B297" s="27" t="s">
        <v>5632</v>
      </c>
      <c r="C297" s="48" t="s">
        <v>1890</v>
      </c>
      <c r="D297" s="48">
        <v>0.62</v>
      </c>
      <c r="E297" s="48">
        <v>0.62</v>
      </c>
      <c r="F297" s="48">
        <v>179.53</v>
      </c>
      <c r="G297" s="22">
        <f t="shared" si="4"/>
        <v>111.31</v>
      </c>
      <c r="H297" s="22" t="s">
        <v>5581</v>
      </c>
    </row>
    <row r="298" s="16" customFormat="1" ht="28" customHeight="1" spans="1:8">
      <c r="A298" s="36">
        <v>294</v>
      </c>
      <c r="B298" s="27" t="s">
        <v>5633</v>
      </c>
      <c r="C298" s="48" t="s">
        <v>1903</v>
      </c>
      <c r="D298" s="48">
        <v>5.85</v>
      </c>
      <c r="E298" s="48">
        <v>5.85</v>
      </c>
      <c r="F298" s="48">
        <v>179.53</v>
      </c>
      <c r="G298" s="22">
        <f t="shared" si="4"/>
        <v>1050.25</v>
      </c>
      <c r="H298" s="22" t="s">
        <v>5581</v>
      </c>
    </row>
    <row r="299" s="16" customFormat="1" ht="28" customHeight="1" spans="1:8">
      <c r="A299" s="36">
        <v>295</v>
      </c>
      <c r="B299" s="27" t="s">
        <v>5634</v>
      </c>
      <c r="C299" s="48" t="s">
        <v>1995</v>
      </c>
      <c r="D299" s="48">
        <v>1.34</v>
      </c>
      <c r="E299" s="48">
        <v>1.34</v>
      </c>
      <c r="F299" s="48">
        <v>179.53</v>
      </c>
      <c r="G299" s="22">
        <f t="shared" si="4"/>
        <v>240.57</v>
      </c>
      <c r="H299" s="22" t="s">
        <v>5581</v>
      </c>
    </row>
    <row r="300" s="16" customFormat="1" ht="28" customHeight="1" spans="1:8">
      <c r="A300" s="36">
        <v>296</v>
      </c>
      <c r="B300" s="27" t="s">
        <v>5635</v>
      </c>
      <c r="C300" s="48" t="s">
        <v>1935</v>
      </c>
      <c r="D300" s="48">
        <v>1.05</v>
      </c>
      <c r="E300" s="48">
        <v>1.05</v>
      </c>
      <c r="F300" s="48">
        <v>179.53</v>
      </c>
      <c r="G300" s="22">
        <f t="shared" si="4"/>
        <v>188.51</v>
      </c>
      <c r="H300" s="22" t="s">
        <v>5581</v>
      </c>
    </row>
    <row r="301" s="16" customFormat="1" ht="28" customHeight="1" spans="1:8">
      <c r="A301" s="36">
        <v>297</v>
      </c>
      <c r="B301" s="27" t="s">
        <v>5636</v>
      </c>
      <c r="C301" s="48" t="s">
        <v>3758</v>
      </c>
      <c r="D301" s="48">
        <v>4.27</v>
      </c>
      <c r="E301" s="48">
        <v>4.27</v>
      </c>
      <c r="F301" s="48">
        <v>179.53</v>
      </c>
      <c r="G301" s="22">
        <f t="shared" si="4"/>
        <v>766.59</v>
      </c>
      <c r="H301" s="22" t="s">
        <v>5581</v>
      </c>
    </row>
    <row r="302" s="16" customFormat="1" ht="28" customHeight="1" spans="1:8">
      <c r="A302" s="36">
        <v>298</v>
      </c>
      <c r="B302" s="27" t="s">
        <v>5637</v>
      </c>
      <c r="C302" s="48" t="s">
        <v>1982</v>
      </c>
      <c r="D302" s="48">
        <v>7.21</v>
      </c>
      <c r="E302" s="48">
        <v>7.21</v>
      </c>
      <c r="F302" s="48">
        <v>179.53</v>
      </c>
      <c r="G302" s="22">
        <f t="shared" si="4"/>
        <v>1294.41</v>
      </c>
      <c r="H302" s="22" t="s">
        <v>5581</v>
      </c>
    </row>
    <row r="303" s="16" customFormat="1" ht="28" customHeight="1" spans="1:8">
      <c r="A303" s="36">
        <v>299</v>
      </c>
      <c r="B303" s="27" t="s">
        <v>5638</v>
      </c>
      <c r="C303" s="48" t="s">
        <v>5639</v>
      </c>
      <c r="D303" s="48">
        <v>4</v>
      </c>
      <c r="E303" s="48">
        <v>4</v>
      </c>
      <c r="F303" s="48">
        <v>179.53</v>
      </c>
      <c r="G303" s="22">
        <f t="shared" si="4"/>
        <v>718.12</v>
      </c>
      <c r="H303" s="22" t="s">
        <v>5581</v>
      </c>
    </row>
    <row r="304" s="16" customFormat="1" ht="28" customHeight="1" spans="1:8">
      <c r="A304" s="36">
        <v>300</v>
      </c>
      <c r="B304" s="27" t="s">
        <v>5640</v>
      </c>
      <c r="C304" s="48" t="s">
        <v>1860</v>
      </c>
      <c r="D304" s="48">
        <v>3.35</v>
      </c>
      <c r="E304" s="48">
        <v>3.35</v>
      </c>
      <c r="F304" s="48">
        <v>179.53</v>
      </c>
      <c r="G304" s="22">
        <f t="shared" si="4"/>
        <v>601.43</v>
      </c>
      <c r="H304" s="22" t="s">
        <v>5581</v>
      </c>
    </row>
    <row r="305" s="16" customFormat="1" ht="28" customHeight="1" spans="1:8">
      <c r="A305" s="36">
        <v>301</v>
      </c>
      <c r="B305" s="37" t="s">
        <v>5641</v>
      </c>
      <c r="C305" s="151" t="s">
        <v>1874</v>
      </c>
      <c r="D305" s="145">
        <v>1.27</v>
      </c>
      <c r="E305" s="145">
        <v>1.27</v>
      </c>
      <c r="F305" s="48">
        <v>179.53</v>
      </c>
      <c r="G305" s="22">
        <f t="shared" si="4"/>
        <v>228</v>
      </c>
      <c r="H305" s="22" t="s">
        <v>5581</v>
      </c>
    </row>
    <row r="306" s="16" customFormat="1" ht="28" customHeight="1" spans="1:8">
      <c r="A306" s="36">
        <v>302</v>
      </c>
      <c r="B306" s="27" t="s">
        <v>5642</v>
      </c>
      <c r="C306" s="21" t="s">
        <v>1989</v>
      </c>
      <c r="D306" s="48">
        <v>4.17</v>
      </c>
      <c r="E306" s="48">
        <v>4.17</v>
      </c>
      <c r="F306" s="48">
        <v>179.53</v>
      </c>
      <c r="G306" s="22">
        <f t="shared" si="4"/>
        <v>748.64</v>
      </c>
      <c r="H306" s="22" t="s">
        <v>5643</v>
      </c>
    </row>
    <row r="307" s="16" customFormat="1" ht="28" customHeight="1" spans="1:8">
      <c r="A307" s="36">
        <v>303</v>
      </c>
      <c r="B307" s="27" t="s">
        <v>5644</v>
      </c>
      <c r="C307" s="21" t="s">
        <v>3529</v>
      </c>
      <c r="D307" s="48">
        <v>1.61</v>
      </c>
      <c r="E307" s="48">
        <v>1.61</v>
      </c>
      <c r="F307" s="48">
        <v>179.53</v>
      </c>
      <c r="G307" s="22">
        <f t="shared" si="4"/>
        <v>289.04</v>
      </c>
      <c r="H307" s="22" t="s">
        <v>5643</v>
      </c>
    </row>
    <row r="308" s="16" customFormat="1" ht="28" customHeight="1" spans="1:8">
      <c r="A308" s="36">
        <v>304</v>
      </c>
      <c r="B308" s="27" t="s">
        <v>5399</v>
      </c>
      <c r="C308" s="21" t="s">
        <v>1933</v>
      </c>
      <c r="D308" s="48">
        <v>5.37</v>
      </c>
      <c r="E308" s="48">
        <v>5.37</v>
      </c>
      <c r="F308" s="48">
        <v>179.53</v>
      </c>
      <c r="G308" s="22">
        <f t="shared" si="4"/>
        <v>964.08</v>
      </c>
      <c r="H308" s="22" t="s">
        <v>5643</v>
      </c>
    </row>
    <row r="309" s="16" customFormat="1" ht="28" customHeight="1" spans="1:8">
      <c r="A309" s="36">
        <v>305</v>
      </c>
      <c r="B309" s="27" t="s">
        <v>5518</v>
      </c>
      <c r="C309" s="21" t="s">
        <v>1857</v>
      </c>
      <c r="D309" s="48">
        <v>1.93</v>
      </c>
      <c r="E309" s="48">
        <v>1.93</v>
      </c>
      <c r="F309" s="48">
        <v>179.53</v>
      </c>
      <c r="G309" s="22">
        <f t="shared" si="4"/>
        <v>346.49</v>
      </c>
      <c r="H309" s="22" t="s">
        <v>5643</v>
      </c>
    </row>
    <row r="310" s="16" customFormat="1" ht="28" customHeight="1" spans="1:8">
      <c r="A310" s="36">
        <v>306</v>
      </c>
      <c r="B310" s="27" t="s">
        <v>3473</v>
      </c>
      <c r="C310" s="21" t="s">
        <v>1945</v>
      </c>
      <c r="D310" s="48">
        <v>2.88</v>
      </c>
      <c r="E310" s="48">
        <v>2.88</v>
      </c>
      <c r="F310" s="48">
        <v>179.53</v>
      </c>
      <c r="G310" s="22">
        <f t="shared" si="4"/>
        <v>517.05</v>
      </c>
      <c r="H310" s="22" t="s">
        <v>5643</v>
      </c>
    </row>
    <row r="311" s="16" customFormat="1" ht="28" customHeight="1" spans="1:8">
      <c r="A311" s="36">
        <v>307</v>
      </c>
      <c r="B311" s="27" t="s">
        <v>5645</v>
      </c>
      <c r="C311" s="21" t="s">
        <v>2024</v>
      </c>
      <c r="D311" s="48">
        <v>5.8</v>
      </c>
      <c r="E311" s="48">
        <v>5.8</v>
      </c>
      <c r="F311" s="48">
        <v>179.53</v>
      </c>
      <c r="G311" s="22">
        <f t="shared" si="4"/>
        <v>1041.27</v>
      </c>
      <c r="H311" s="22" t="s">
        <v>5643</v>
      </c>
    </row>
    <row r="312" s="16" customFormat="1" ht="28" customHeight="1" spans="1:8">
      <c r="A312" s="36">
        <v>308</v>
      </c>
      <c r="B312" s="27" t="s">
        <v>5646</v>
      </c>
      <c r="C312" s="21" t="s">
        <v>1876</v>
      </c>
      <c r="D312" s="48">
        <v>3.78</v>
      </c>
      <c r="E312" s="48">
        <v>3.78</v>
      </c>
      <c r="F312" s="48">
        <v>179.53</v>
      </c>
      <c r="G312" s="22">
        <f t="shared" si="4"/>
        <v>678.62</v>
      </c>
      <c r="H312" s="22" t="s">
        <v>5643</v>
      </c>
    </row>
    <row r="313" s="16" customFormat="1" ht="28" customHeight="1" spans="1:8">
      <c r="A313" s="36">
        <v>309</v>
      </c>
      <c r="B313" s="27" t="s">
        <v>4766</v>
      </c>
      <c r="C313" s="21" t="s">
        <v>1945</v>
      </c>
      <c r="D313" s="48">
        <v>3.92</v>
      </c>
      <c r="E313" s="48">
        <v>3.92</v>
      </c>
      <c r="F313" s="48">
        <v>179.53</v>
      </c>
      <c r="G313" s="22">
        <f t="shared" si="4"/>
        <v>703.76</v>
      </c>
      <c r="H313" s="22" t="s">
        <v>5643</v>
      </c>
    </row>
    <row r="314" s="16" customFormat="1" ht="28" customHeight="1" spans="1:8">
      <c r="A314" s="36">
        <v>310</v>
      </c>
      <c r="B314" s="27" t="s">
        <v>5647</v>
      </c>
      <c r="C314" s="21" t="s">
        <v>1919</v>
      </c>
      <c r="D314" s="48">
        <v>0.88</v>
      </c>
      <c r="E314" s="48">
        <v>0.88</v>
      </c>
      <c r="F314" s="48">
        <v>179.53</v>
      </c>
      <c r="G314" s="22">
        <f t="shared" si="4"/>
        <v>157.99</v>
      </c>
      <c r="H314" s="22" t="s">
        <v>5643</v>
      </c>
    </row>
    <row r="315" s="16" customFormat="1" ht="28" customHeight="1" spans="1:8">
      <c r="A315" s="36">
        <v>311</v>
      </c>
      <c r="B315" s="27" t="s">
        <v>3910</v>
      </c>
      <c r="C315" s="21" t="s">
        <v>1982</v>
      </c>
      <c r="D315" s="48">
        <v>4.45</v>
      </c>
      <c r="E315" s="48">
        <v>4.45</v>
      </c>
      <c r="F315" s="48">
        <v>179.53</v>
      </c>
      <c r="G315" s="22">
        <f t="shared" si="4"/>
        <v>798.91</v>
      </c>
      <c r="H315" s="22" t="s">
        <v>5643</v>
      </c>
    </row>
    <row r="316" s="16" customFormat="1" ht="28" customHeight="1" spans="1:8">
      <c r="A316" s="36">
        <v>312</v>
      </c>
      <c r="B316" s="27" t="s">
        <v>5648</v>
      </c>
      <c r="C316" s="21" t="s">
        <v>2258</v>
      </c>
      <c r="D316" s="48">
        <v>5.5</v>
      </c>
      <c r="E316" s="48">
        <v>5.5</v>
      </c>
      <c r="F316" s="48">
        <v>179.53</v>
      </c>
      <c r="G316" s="22">
        <f t="shared" si="4"/>
        <v>987.42</v>
      </c>
      <c r="H316" s="22" t="s">
        <v>5643</v>
      </c>
    </row>
    <row r="317" s="16" customFormat="1" ht="28" customHeight="1" spans="1:8">
      <c r="A317" s="36">
        <v>313</v>
      </c>
      <c r="B317" s="27" t="s">
        <v>5649</v>
      </c>
      <c r="C317" s="21" t="s">
        <v>2162</v>
      </c>
      <c r="D317" s="48">
        <v>5.27</v>
      </c>
      <c r="E317" s="48">
        <v>5.27</v>
      </c>
      <c r="F317" s="48">
        <v>179.53</v>
      </c>
      <c r="G317" s="22">
        <f t="shared" si="4"/>
        <v>946.12</v>
      </c>
      <c r="H317" s="22" t="s">
        <v>5643</v>
      </c>
    </row>
    <row r="318" s="16" customFormat="1" ht="28" customHeight="1" spans="1:8">
      <c r="A318" s="36">
        <v>314</v>
      </c>
      <c r="B318" s="37" t="s">
        <v>5363</v>
      </c>
      <c r="C318" s="99" t="s">
        <v>3451</v>
      </c>
      <c r="D318" s="145">
        <v>4.44</v>
      </c>
      <c r="E318" s="145">
        <v>4.44</v>
      </c>
      <c r="F318" s="48">
        <v>179.53</v>
      </c>
      <c r="G318" s="22">
        <f t="shared" si="4"/>
        <v>797.11</v>
      </c>
      <c r="H318" s="22" t="s">
        <v>5643</v>
      </c>
    </row>
    <row r="319" s="16" customFormat="1" ht="28" customHeight="1" spans="1:8">
      <c r="A319" s="36">
        <v>315</v>
      </c>
      <c r="B319" s="27" t="s">
        <v>5650</v>
      </c>
      <c r="C319" s="21" t="s">
        <v>1866</v>
      </c>
      <c r="D319" s="48">
        <v>4</v>
      </c>
      <c r="E319" s="48">
        <v>4</v>
      </c>
      <c r="F319" s="48">
        <v>179.53</v>
      </c>
      <c r="G319" s="22">
        <f t="shared" si="4"/>
        <v>718.12</v>
      </c>
      <c r="H319" s="22" t="s">
        <v>5643</v>
      </c>
    </row>
    <row r="320" s="16" customFormat="1" ht="28" customHeight="1" spans="1:8">
      <c r="A320" s="36">
        <v>316</v>
      </c>
      <c r="B320" s="27" t="s">
        <v>5651</v>
      </c>
      <c r="C320" s="21" t="s">
        <v>1890</v>
      </c>
      <c r="D320" s="48">
        <v>4.4</v>
      </c>
      <c r="E320" s="48">
        <v>4.4</v>
      </c>
      <c r="F320" s="48">
        <v>179.53</v>
      </c>
      <c r="G320" s="22">
        <f t="shared" si="4"/>
        <v>789.93</v>
      </c>
      <c r="H320" s="22" t="s">
        <v>5643</v>
      </c>
    </row>
    <row r="321" s="16" customFormat="1" ht="28" customHeight="1" spans="1:8">
      <c r="A321" s="36">
        <v>317</v>
      </c>
      <c r="B321" s="27" t="s">
        <v>5652</v>
      </c>
      <c r="C321" s="21" t="s">
        <v>1872</v>
      </c>
      <c r="D321" s="48">
        <v>2.77</v>
      </c>
      <c r="E321" s="48">
        <v>2.77</v>
      </c>
      <c r="F321" s="48">
        <v>179.53</v>
      </c>
      <c r="G321" s="22">
        <f t="shared" si="4"/>
        <v>497.3</v>
      </c>
      <c r="H321" s="22" t="s">
        <v>5643</v>
      </c>
    </row>
    <row r="322" s="16" customFormat="1" ht="28" customHeight="1" spans="1:8">
      <c r="A322" s="36">
        <v>318</v>
      </c>
      <c r="B322" s="27" t="s">
        <v>1333</v>
      </c>
      <c r="C322" s="21" t="s">
        <v>1898</v>
      </c>
      <c r="D322" s="48">
        <v>4.84</v>
      </c>
      <c r="E322" s="48">
        <v>4.84</v>
      </c>
      <c r="F322" s="48">
        <v>179.53</v>
      </c>
      <c r="G322" s="22">
        <f t="shared" si="4"/>
        <v>868.93</v>
      </c>
      <c r="H322" s="22" t="s">
        <v>5643</v>
      </c>
    </row>
    <row r="323" s="16" customFormat="1" ht="28" customHeight="1" spans="1:8">
      <c r="A323" s="36">
        <v>319</v>
      </c>
      <c r="B323" s="27" t="s">
        <v>2506</v>
      </c>
      <c r="C323" s="21" t="s">
        <v>1945</v>
      </c>
      <c r="D323" s="48">
        <v>3.44</v>
      </c>
      <c r="E323" s="48">
        <v>3.44</v>
      </c>
      <c r="F323" s="48">
        <v>179.53</v>
      </c>
      <c r="G323" s="22">
        <f t="shared" si="4"/>
        <v>617.58</v>
      </c>
      <c r="H323" s="22" t="s">
        <v>5643</v>
      </c>
    </row>
    <row r="324" s="16" customFormat="1" ht="28" customHeight="1" spans="1:8">
      <c r="A324" s="36">
        <v>320</v>
      </c>
      <c r="B324" s="27" t="s">
        <v>2595</v>
      </c>
      <c r="C324" s="21" t="s">
        <v>1962</v>
      </c>
      <c r="D324" s="48">
        <v>5.68</v>
      </c>
      <c r="E324" s="48">
        <v>5.68</v>
      </c>
      <c r="F324" s="48">
        <v>179.53</v>
      </c>
      <c r="G324" s="22">
        <f t="shared" si="4"/>
        <v>1019.73</v>
      </c>
      <c r="H324" s="22" t="s">
        <v>5643</v>
      </c>
    </row>
    <row r="325" s="16" customFormat="1" ht="28" customHeight="1" spans="1:8">
      <c r="A325" s="36">
        <v>321</v>
      </c>
      <c r="B325" s="27" t="s">
        <v>5653</v>
      </c>
      <c r="C325" s="21" t="s">
        <v>1857</v>
      </c>
      <c r="D325" s="48">
        <v>2.69</v>
      </c>
      <c r="E325" s="48">
        <v>2.69</v>
      </c>
      <c r="F325" s="48">
        <v>179.53</v>
      </c>
      <c r="G325" s="22">
        <f t="shared" ref="G325:G388" si="5">ROUND(E325*F325,2)</f>
        <v>482.94</v>
      </c>
      <c r="H325" s="22" t="s">
        <v>5643</v>
      </c>
    </row>
    <row r="326" s="16" customFormat="1" ht="28" customHeight="1" spans="1:8">
      <c r="A326" s="36">
        <v>322</v>
      </c>
      <c r="B326" s="27" t="s">
        <v>5654</v>
      </c>
      <c r="C326" s="21" t="s">
        <v>3529</v>
      </c>
      <c r="D326" s="48">
        <v>2.88</v>
      </c>
      <c r="E326" s="48">
        <v>2.88</v>
      </c>
      <c r="F326" s="48">
        <v>179.53</v>
      </c>
      <c r="G326" s="22">
        <f t="shared" si="5"/>
        <v>517.05</v>
      </c>
      <c r="H326" s="22" t="s">
        <v>5643</v>
      </c>
    </row>
    <row r="327" s="16" customFormat="1" ht="28" customHeight="1" spans="1:8">
      <c r="A327" s="36">
        <v>323</v>
      </c>
      <c r="B327" s="27" t="s">
        <v>5655</v>
      </c>
      <c r="C327" s="21" t="s">
        <v>1931</v>
      </c>
      <c r="D327" s="48">
        <v>3.37</v>
      </c>
      <c r="E327" s="48">
        <v>3.37</v>
      </c>
      <c r="F327" s="48">
        <v>179.53</v>
      </c>
      <c r="G327" s="22">
        <f t="shared" si="5"/>
        <v>605.02</v>
      </c>
      <c r="H327" s="22" t="s">
        <v>5643</v>
      </c>
    </row>
    <row r="328" s="16" customFormat="1" ht="28" customHeight="1" spans="1:8">
      <c r="A328" s="36">
        <v>324</v>
      </c>
      <c r="B328" s="27" t="s">
        <v>5656</v>
      </c>
      <c r="C328" s="21" t="s">
        <v>2264</v>
      </c>
      <c r="D328" s="48">
        <v>5.54</v>
      </c>
      <c r="E328" s="48">
        <v>5.54</v>
      </c>
      <c r="F328" s="48">
        <v>179.53</v>
      </c>
      <c r="G328" s="22">
        <f t="shared" si="5"/>
        <v>994.6</v>
      </c>
      <c r="H328" s="22" t="s">
        <v>5643</v>
      </c>
    </row>
    <row r="329" s="16" customFormat="1" ht="28" customHeight="1" spans="1:8">
      <c r="A329" s="36">
        <v>325</v>
      </c>
      <c r="B329" s="27" t="s">
        <v>5657</v>
      </c>
      <c r="C329" s="21" t="s">
        <v>1956</v>
      </c>
      <c r="D329" s="48">
        <v>3.64</v>
      </c>
      <c r="E329" s="48">
        <v>3.64</v>
      </c>
      <c r="F329" s="48">
        <v>179.53</v>
      </c>
      <c r="G329" s="22">
        <f t="shared" si="5"/>
        <v>653.49</v>
      </c>
      <c r="H329" s="22" t="s">
        <v>5643</v>
      </c>
    </row>
    <row r="330" s="16" customFormat="1" ht="28" customHeight="1" spans="1:8">
      <c r="A330" s="36">
        <v>326</v>
      </c>
      <c r="B330" s="27" t="s">
        <v>3980</v>
      </c>
      <c r="C330" s="21" t="s">
        <v>1890</v>
      </c>
      <c r="D330" s="48">
        <v>3.13</v>
      </c>
      <c r="E330" s="48">
        <v>3.13</v>
      </c>
      <c r="F330" s="48">
        <v>179.53</v>
      </c>
      <c r="G330" s="22">
        <f t="shared" si="5"/>
        <v>561.93</v>
      </c>
      <c r="H330" s="22" t="s">
        <v>5643</v>
      </c>
    </row>
    <row r="331" s="16" customFormat="1" ht="28" customHeight="1" spans="1:8">
      <c r="A331" s="36">
        <v>327</v>
      </c>
      <c r="B331" s="27" t="s">
        <v>5658</v>
      </c>
      <c r="C331" s="21" t="s">
        <v>1888</v>
      </c>
      <c r="D331" s="48">
        <v>4.41</v>
      </c>
      <c r="E331" s="48">
        <v>4.41</v>
      </c>
      <c r="F331" s="48">
        <v>179.53</v>
      </c>
      <c r="G331" s="22">
        <f t="shared" si="5"/>
        <v>791.73</v>
      </c>
      <c r="H331" s="22" t="s">
        <v>5643</v>
      </c>
    </row>
    <row r="332" s="16" customFormat="1" ht="28" customHeight="1" spans="1:8">
      <c r="A332" s="36">
        <v>328</v>
      </c>
      <c r="B332" s="27" t="s">
        <v>3660</v>
      </c>
      <c r="C332" s="21" t="s">
        <v>1878</v>
      </c>
      <c r="D332" s="48">
        <v>3.44</v>
      </c>
      <c r="E332" s="48">
        <v>3.44</v>
      </c>
      <c r="F332" s="48">
        <v>179.53</v>
      </c>
      <c r="G332" s="22">
        <f t="shared" si="5"/>
        <v>617.58</v>
      </c>
      <c r="H332" s="22" t="s">
        <v>5643</v>
      </c>
    </row>
    <row r="333" s="16" customFormat="1" ht="28" customHeight="1" spans="1:8">
      <c r="A333" s="36">
        <v>329</v>
      </c>
      <c r="B333" s="27" t="s">
        <v>5659</v>
      </c>
      <c r="C333" s="21" t="s">
        <v>1931</v>
      </c>
      <c r="D333" s="48">
        <v>4.76</v>
      </c>
      <c r="E333" s="48">
        <v>4.76</v>
      </c>
      <c r="F333" s="48">
        <v>179.53</v>
      </c>
      <c r="G333" s="22">
        <f t="shared" si="5"/>
        <v>854.56</v>
      </c>
      <c r="H333" s="22" t="s">
        <v>5643</v>
      </c>
    </row>
    <row r="334" s="16" customFormat="1" ht="28" customHeight="1" spans="1:8">
      <c r="A334" s="36">
        <v>330</v>
      </c>
      <c r="B334" s="27" t="s">
        <v>5660</v>
      </c>
      <c r="C334" s="21" t="s">
        <v>1866</v>
      </c>
      <c r="D334" s="48">
        <v>4.65</v>
      </c>
      <c r="E334" s="48">
        <v>4.65</v>
      </c>
      <c r="F334" s="48">
        <v>179.53</v>
      </c>
      <c r="G334" s="22">
        <f t="shared" si="5"/>
        <v>834.81</v>
      </c>
      <c r="H334" s="22" t="s">
        <v>5643</v>
      </c>
    </row>
    <row r="335" s="16" customFormat="1" ht="28" customHeight="1" spans="1:8">
      <c r="A335" s="36">
        <v>331</v>
      </c>
      <c r="B335" s="27" t="s">
        <v>5447</v>
      </c>
      <c r="C335" s="21" t="s">
        <v>3418</v>
      </c>
      <c r="D335" s="48">
        <v>5.86</v>
      </c>
      <c r="E335" s="48">
        <v>5.86</v>
      </c>
      <c r="F335" s="48">
        <v>179.53</v>
      </c>
      <c r="G335" s="22">
        <f t="shared" si="5"/>
        <v>1052.05</v>
      </c>
      <c r="H335" s="22" t="s">
        <v>5643</v>
      </c>
    </row>
    <row r="336" s="16" customFormat="1" ht="28" customHeight="1" spans="1:8">
      <c r="A336" s="36">
        <v>332</v>
      </c>
      <c r="B336" s="27" t="s">
        <v>4861</v>
      </c>
      <c r="C336" s="21" t="s">
        <v>1874</v>
      </c>
      <c r="D336" s="48">
        <v>2.64</v>
      </c>
      <c r="E336" s="48">
        <v>2.64</v>
      </c>
      <c r="F336" s="48">
        <v>179.53</v>
      </c>
      <c r="G336" s="22">
        <f t="shared" si="5"/>
        <v>473.96</v>
      </c>
      <c r="H336" s="22" t="s">
        <v>5643</v>
      </c>
    </row>
    <row r="337" s="16" customFormat="1" ht="28" customHeight="1" spans="1:8">
      <c r="A337" s="36">
        <v>333</v>
      </c>
      <c r="B337" s="27" t="s">
        <v>5661</v>
      </c>
      <c r="C337" s="21" t="s">
        <v>1898</v>
      </c>
      <c r="D337" s="48">
        <v>3.79</v>
      </c>
      <c r="E337" s="48">
        <v>3.79</v>
      </c>
      <c r="F337" s="48">
        <v>179.53</v>
      </c>
      <c r="G337" s="22">
        <f t="shared" si="5"/>
        <v>680.42</v>
      </c>
      <c r="H337" s="22" t="s">
        <v>5643</v>
      </c>
    </row>
    <row r="338" s="16" customFormat="1" ht="28" customHeight="1" spans="1:8">
      <c r="A338" s="36">
        <v>334</v>
      </c>
      <c r="B338" s="27" t="s">
        <v>5662</v>
      </c>
      <c r="C338" s="21" t="s">
        <v>2092</v>
      </c>
      <c r="D338" s="48">
        <v>1.34</v>
      </c>
      <c r="E338" s="48">
        <v>1.34</v>
      </c>
      <c r="F338" s="48">
        <v>179.53</v>
      </c>
      <c r="G338" s="22">
        <f t="shared" si="5"/>
        <v>240.57</v>
      </c>
      <c r="H338" s="22" t="s">
        <v>5643</v>
      </c>
    </row>
    <row r="339" s="16" customFormat="1" ht="28" customHeight="1" spans="1:8">
      <c r="A339" s="36">
        <v>335</v>
      </c>
      <c r="B339" s="27" t="s">
        <v>5663</v>
      </c>
      <c r="C339" s="21" t="s">
        <v>5664</v>
      </c>
      <c r="D339" s="48">
        <v>4.25</v>
      </c>
      <c r="E339" s="48">
        <v>4.25</v>
      </c>
      <c r="F339" s="48">
        <v>179.53</v>
      </c>
      <c r="G339" s="22">
        <f t="shared" si="5"/>
        <v>763</v>
      </c>
      <c r="H339" s="22" t="s">
        <v>5643</v>
      </c>
    </row>
    <row r="340" s="16" customFormat="1" ht="28" customHeight="1" spans="1:8">
      <c r="A340" s="36">
        <v>336</v>
      </c>
      <c r="B340" s="27" t="s">
        <v>5004</v>
      </c>
      <c r="C340" s="21" t="s">
        <v>1995</v>
      </c>
      <c r="D340" s="48">
        <v>2.56</v>
      </c>
      <c r="E340" s="48">
        <v>2.56</v>
      </c>
      <c r="F340" s="48">
        <v>179.53</v>
      </c>
      <c r="G340" s="22">
        <f t="shared" si="5"/>
        <v>459.6</v>
      </c>
      <c r="H340" s="22" t="s">
        <v>5643</v>
      </c>
    </row>
    <row r="341" s="16" customFormat="1" ht="28" customHeight="1" spans="1:8">
      <c r="A341" s="36">
        <v>337</v>
      </c>
      <c r="B341" s="27" t="s">
        <v>5665</v>
      </c>
      <c r="C341" s="21" t="s">
        <v>2051</v>
      </c>
      <c r="D341" s="48">
        <v>4.05</v>
      </c>
      <c r="E341" s="48">
        <v>4.05</v>
      </c>
      <c r="F341" s="48">
        <v>179.53</v>
      </c>
      <c r="G341" s="22">
        <f t="shared" si="5"/>
        <v>727.1</v>
      </c>
      <c r="H341" s="22" t="s">
        <v>5643</v>
      </c>
    </row>
    <row r="342" s="16" customFormat="1" ht="28" customHeight="1" spans="1:8">
      <c r="A342" s="36">
        <v>338</v>
      </c>
      <c r="B342" s="27" t="s">
        <v>5666</v>
      </c>
      <c r="C342" s="21" t="s">
        <v>2040</v>
      </c>
      <c r="D342" s="48">
        <v>5.01</v>
      </c>
      <c r="E342" s="48">
        <v>5.01</v>
      </c>
      <c r="F342" s="48">
        <v>179.53</v>
      </c>
      <c r="G342" s="22">
        <f t="shared" si="5"/>
        <v>899.45</v>
      </c>
      <c r="H342" s="22" t="s">
        <v>5643</v>
      </c>
    </row>
    <row r="343" s="16" customFormat="1" ht="28" customHeight="1" spans="1:8">
      <c r="A343" s="36">
        <v>339</v>
      </c>
      <c r="B343" s="27" t="s">
        <v>5667</v>
      </c>
      <c r="C343" s="21" t="s">
        <v>5006</v>
      </c>
      <c r="D343" s="48">
        <v>5.22</v>
      </c>
      <c r="E343" s="48">
        <v>5.22</v>
      </c>
      <c r="F343" s="48">
        <v>179.53</v>
      </c>
      <c r="G343" s="22">
        <f t="shared" si="5"/>
        <v>937.15</v>
      </c>
      <c r="H343" s="22" t="s">
        <v>5643</v>
      </c>
    </row>
    <row r="344" s="16" customFormat="1" ht="28" customHeight="1" spans="1:8">
      <c r="A344" s="36">
        <v>340</v>
      </c>
      <c r="B344" s="27" t="s">
        <v>5668</v>
      </c>
      <c r="C344" s="21" t="s">
        <v>2264</v>
      </c>
      <c r="D344" s="48">
        <v>1.29</v>
      </c>
      <c r="E344" s="48">
        <v>1.29</v>
      </c>
      <c r="F344" s="48">
        <v>179.53</v>
      </c>
      <c r="G344" s="22">
        <f t="shared" si="5"/>
        <v>231.59</v>
      </c>
      <c r="H344" s="22" t="s">
        <v>5643</v>
      </c>
    </row>
    <row r="345" s="16" customFormat="1" ht="28" customHeight="1" spans="1:8">
      <c r="A345" s="36">
        <v>341</v>
      </c>
      <c r="B345" s="27" t="s">
        <v>5669</v>
      </c>
      <c r="C345" s="21" t="s">
        <v>3690</v>
      </c>
      <c r="D345" s="48">
        <v>1.4</v>
      </c>
      <c r="E345" s="48">
        <v>1.4</v>
      </c>
      <c r="F345" s="48">
        <v>179.53</v>
      </c>
      <c r="G345" s="22">
        <f t="shared" si="5"/>
        <v>251.34</v>
      </c>
      <c r="H345" s="22" t="s">
        <v>5643</v>
      </c>
    </row>
    <row r="346" s="16" customFormat="1" ht="28" customHeight="1" spans="1:8">
      <c r="A346" s="36">
        <v>342</v>
      </c>
      <c r="B346" s="27" t="s">
        <v>5670</v>
      </c>
      <c r="C346" s="21" t="s">
        <v>1986</v>
      </c>
      <c r="D346" s="48">
        <v>1.33</v>
      </c>
      <c r="E346" s="48">
        <v>1.33</v>
      </c>
      <c r="F346" s="48">
        <v>179.53</v>
      </c>
      <c r="G346" s="22">
        <f t="shared" si="5"/>
        <v>238.77</v>
      </c>
      <c r="H346" s="22" t="s">
        <v>5643</v>
      </c>
    </row>
    <row r="347" s="16" customFormat="1" ht="28" customHeight="1" spans="1:8">
      <c r="A347" s="36">
        <v>343</v>
      </c>
      <c r="B347" s="27" t="s">
        <v>3976</v>
      </c>
      <c r="C347" s="21" t="s">
        <v>1956</v>
      </c>
      <c r="D347" s="48">
        <v>4.86</v>
      </c>
      <c r="E347" s="48">
        <v>4.86</v>
      </c>
      <c r="F347" s="48">
        <v>179.53</v>
      </c>
      <c r="G347" s="22">
        <f t="shared" si="5"/>
        <v>872.52</v>
      </c>
      <c r="H347" s="22" t="s">
        <v>5643</v>
      </c>
    </row>
    <row r="348" s="16" customFormat="1" ht="28" customHeight="1" spans="1:8">
      <c r="A348" s="36">
        <v>344</v>
      </c>
      <c r="B348" s="27" t="s">
        <v>5671</v>
      </c>
      <c r="C348" s="21" t="s">
        <v>1931</v>
      </c>
      <c r="D348" s="48">
        <v>4.34</v>
      </c>
      <c r="E348" s="48">
        <v>4.34</v>
      </c>
      <c r="F348" s="48">
        <v>179.53</v>
      </c>
      <c r="G348" s="22">
        <f t="shared" si="5"/>
        <v>779.16</v>
      </c>
      <c r="H348" s="22" t="s">
        <v>5643</v>
      </c>
    </row>
    <row r="349" s="16" customFormat="1" ht="28" customHeight="1" spans="1:8">
      <c r="A349" s="36">
        <v>345</v>
      </c>
      <c r="B349" s="27" t="s">
        <v>5672</v>
      </c>
      <c r="C349" s="21" t="s">
        <v>5673</v>
      </c>
      <c r="D349" s="48">
        <v>2.68</v>
      </c>
      <c r="E349" s="48">
        <v>2.68</v>
      </c>
      <c r="F349" s="48">
        <v>179.53</v>
      </c>
      <c r="G349" s="22">
        <f t="shared" si="5"/>
        <v>481.14</v>
      </c>
      <c r="H349" s="22" t="s">
        <v>5643</v>
      </c>
    </row>
    <row r="350" s="16" customFormat="1" ht="28" customHeight="1" spans="1:8">
      <c r="A350" s="36">
        <v>346</v>
      </c>
      <c r="B350" s="27" t="s">
        <v>5674</v>
      </c>
      <c r="C350" s="21" t="s">
        <v>1919</v>
      </c>
      <c r="D350" s="48">
        <v>0.87</v>
      </c>
      <c r="E350" s="48">
        <v>0.87</v>
      </c>
      <c r="F350" s="48">
        <v>179.53</v>
      </c>
      <c r="G350" s="22">
        <f t="shared" si="5"/>
        <v>156.19</v>
      </c>
      <c r="H350" s="22" t="s">
        <v>5643</v>
      </c>
    </row>
    <row r="351" s="16" customFormat="1" ht="28" customHeight="1" spans="1:8">
      <c r="A351" s="36">
        <v>347</v>
      </c>
      <c r="B351" s="27" t="s">
        <v>5675</v>
      </c>
      <c r="C351" s="21" t="s">
        <v>2717</v>
      </c>
      <c r="D351" s="48">
        <v>4.95</v>
      </c>
      <c r="E351" s="48">
        <v>4.95</v>
      </c>
      <c r="F351" s="48">
        <v>179.53</v>
      </c>
      <c r="G351" s="22">
        <f t="shared" si="5"/>
        <v>888.67</v>
      </c>
      <c r="H351" s="22" t="s">
        <v>5643</v>
      </c>
    </row>
    <row r="352" s="16" customFormat="1" ht="28" customHeight="1" spans="1:8">
      <c r="A352" s="36">
        <v>348</v>
      </c>
      <c r="B352" s="27" t="s">
        <v>5676</v>
      </c>
      <c r="C352" s="21" t="s">
        <v>1866</v>
      </c>
      <c r="D352" s="48">
        <v>0.8</v>
      </c>
      <c r="E352" s="48">
        <v>0.8</v>
      </c>
      <c r="F352" s="48">
        <v>179.53</v>
      </c>
      <c r="G352" s="22">
        <f t="shared" si="5"/>
        <v>143.62</v>
      </c>
      <c r="H352" s="22" t="s">
        <v>5643</v>
      </c>
    </row>
    <row r="353" s="16" customFormat="1" ht="28" customHeight="1" spans="1:8">
      <c r="A353" s="36">
        <v>349</v>
      </c>
      <c r="B353" s="37" t="s">
        <v>5677</v>
      </c>
      <c r="C353" s="99" t="s">
        <v>1935</v>
      </c>
      <c r="D353" s="145">
        <v>2.67</v>
      </c>
      <c r="E353" s="145">
        <v>2.67</v>
      </c>
      <c r="F353" s="48">
        <v>179.53</v>
      </c>
      <c r="G353" s="22">
        <f t="shared" si="5"/>
        <v>479.35</v>
      </c>
      <c r="H353" s="22" t="s">
        <v>5643</v>
      </c>
    </row>
    <row r="354" s="16" customFormat="1" ht="28" customHeight="1" spans="1:8">
      <c r="A354" s="36">
        <v>350</v>
      </c>
      <c r="B354" s="37" t="s">
        <v>5678</v>
      </c>
      <c r="C354" s="151" t="s">
        <v>2042</v>
      </c>
      <c r="D354" s="145">
        <v>2.31</v>
      </c>
      <c r="E354" s="145">
        <v>2.31</v>
      </c>
      <c r="F354" s="48">
        <v>179.53</v>
      </c>
      <c r="G354" s="22">
        <f t="shared" si="5"/>
        <v>414.71</v>
      </c>
      <c r="H354" s="22" t="s">
        <v>5679</v>
      </c>
    </row>
    <row r="355" s="16" customFormat="1" ht="28" customHeight="1" spans="1:8">
      <c r="A355" s="36">
        <v>351</v>
      </c>
      <c r="B355" s="27" t="s">
        <v>4181</v>
      </c>
      <c r="C355" s="21" t="s">
        <v>1883</v>
      </c>
      <c r="D355" s="48">
        <v>4.37</v>
      </c>
      <c r="E355" s="48">
        <v>4.37</v>
      </c>
      <c r="F355" s="48">
        <v>179.53</v>
      </c>
      <c r="G355" s="22">
        <f t="shared" si="5"/>
        <v>784.55</v>
      </c>
      <c r="H355" s="22" t="s">
        <v>5679</v>
      </c>
    </row>
    <row r="356" s="16" customFormat="1" ht="28" customHeight="1" spans="1:8">
      <c r="A356" s="36">
        <v>352</v>
      </c>
      <c r="B356" s="27" t="s">
        <v>5680</v>
      </c>
      <c r="C356" s="21" t="s">
        <v>1939</v>
      </c>
      <c r="D356" s="48">
        <v>3.19</v>
      </c>
      <c r="E356" s="48">
        <v>3.19</v>
      </c>
      <c r="F356" s="48">
        <v>179.53</v>
      </c>
      <c r="G356" s="22">
        <f t="shared" si="5"/>
        <v>572.7</v>
      </c>
      <c r="H356" s="22" t="s">
        <v>5679</v>
      </c>
    </row>
    <row r="357" s="16" customFormat="1" ht="28" customHeight="1" spans="1:8">
      <c r="A357" s="36">
        <v>353</v>
      </c>
      <c r="B357" s="27" t="s">
        <v>3986</v>
      </c>
      <c r="C357" s="21" t="s">
        <v>1956</v>
      </c>
      <c r="D357" s="48">
        <v>3.42</v>
      </c>
      <c r="E357" s="48">
        <v>3.42</v>
      </c>
      <c r="F357" s="48">
        <v>179.53</v>
      </c>
      <c r="G357" s="22">
        <f t="shared" si="5"/>
        <v>613.99</v>
      </c>
      <c r="H357" s="22" t="s">
        <v>5679</v>
      </c>
    </row>
    <row r="358" s="16" customFormat="1" ht="28" customHeight="1" spans="1:8">
      <c r="A358" s="36">
        <v>354</v>
      </c>
      <c r="B358" s="27" t="s">
        <v>5681</v>
      </c>
      <c r="C358" s="21" t="s">
        <v>5682</v>
      </c>
      <c r="D358" s="48">
        <v>6.32</v>
      </c>
      <c r="E358" s="48">
        <v>6.32</v>
      </c>
      <c r="F358" s="48">
        <v>179.53</v>
      </c>
      <c r="G358" s="22">
        <f t="shared" si="5"/>
        <v>1134.63</v>
      </c>
      <c r="H358" s="22" t="s">
        <v>5679</v>
      </c>
    </row>
    <row r="359" s="16" customFormat="1" ht="28" customHeight="1" spans="1:8">
      <c r="A359" s="36">
        <v>355</v>
      </c>
      <c r="B359" s="27" t="s">
        <v>5683</v>
      </c>
      <c r="C359" s="21" t="s">
        <v>1890</v>
      </c>
      <c r="D359" s="48">
        <v>5.3</v>
      </c>
      <c r="E359" s="48">
        <v>5.3</v>
      </c>
      <c r="F359" s="48">
        <v>179.53</v>
      </c>
      <c r="G359" s="22">
        <f t="shared" si="5"/>
        <v>951.51</v>
      </c>
      <c r="H359" s="22" t="s">
        <v>5679</v>
      </c>
    </row>
    <row r="360" s="16" customFormat="1" ht="28" customHeight="1" spans="1:8">
      <c r="A360" s="36">
        <v>356</v>
      </c>
      <c r="B360" s="27" t="s">
        <v>5684</v>
      </c>
      <c r="C360" s="21" t="s">
        <v>2264</v>
      </c>
      <c r="D360" s="48">
        <v>4.35</v>
      </c>
      <c r="E360" s="48">
        <v>4.35</v>
      </c>
      <c r="F360" s="48">
        <v>179.53</v>
      </c>
      <c r="G360" s="22">
        <f t="shared" si="5"/>
        <v>780.96</v>
      </c>
      <c r="H360" s="22" t="s">
        <v>5679</v>
      </c>
    </row>
    <row r="361" s="16" customFormat="1" ht="28" customHeight="1" spans="1:8">
      <c r="A361" s="36">
        <v>357</v>
      </c>
      <c r="B361" s="27" t="s">
        <v>5685</v>
      </c>
      <c r="C361" s="21" t="s">
        <v>1864</v>
      </c>
      <c r="D361" s="48">
        <v>6.57</v>
      </c>
      <c r="E361" s="48">
        <v>6.57</v>
      </c>
      <c r="F361" s="48">
        <v>179.53</v>
      </c>
      <c r="G361" s="22">
        <f t="shared" si="5"/>
        <v>1179.51</v>
      </c>
      <c r="H361" s="22" t="s">
        <v>5679</v>
      </c>
    </row>
    <row r="362" s="16" customFormat="1" ht="28" customHeight="1" spans="1:8">
      <c r="A362" s="36">
        <v>358</v>
      </c>
      <c r="B362" s="27" t="s">
        <v>3978</v>
      </c>
      <c r="C362" s="21" t="s">
        <v>1880</v>
      </c>
      <c r="D362" s="48">
        <v>6.68</v>
      </c>
      <c r="E362" s="48">
        <v>6.68</v>
      </c>
      <c r="F362" s="48">
        <v>179.53</v>
      </c>
      <c r="G362" s="22">
        <f t="shared" si="5"/>
        <v>1199.26</v>
      </c>
      <c r="H362" s="22" t="s">
        <v>5679</v>
      </c>
    </row>
    <row r="363" s="16" customFormat="1" ht="28" customHeight="1" spans="1:8">
      <c r="A363" s="36">
        <v>359</v>
      </c>
      <c r="B363" s="27" t="s">
        <v>5686</v>
      </c>
      <c r="C363" s="21" t="s">
        <v>2051</v>
      </c>
      <c r="D363" s="48">
        <v>5.03</v>
      </c>
      <c r="E363" s="48">
        <v>5.03</v>
      </c>
      <c r="F363" s="48">
        <v>179.53</v>
      </c>
      <c r="G363" s="22">
        <f t="shared" si="5"/>
        <v>903.04</v>
      </c>
      <c r="H363" s="22" t="s">
        <v>5679</v>
      </c>
    </row>
    <row r="364" s="16" customFormat="1" ht="28" customHeight="1" spans="1:8">
      <c r="A364" s="36">
        <v>360</v>
      </c>
      <c r="B364" s="27" t="s">
        <v>5687</v>
      </c>
      <c r="C364" s="21" t="s">
        <v>1880</v>
      </c>
      <c r="D364" s="48">
        <v>5.68</v>
      </c>
      <c r="E364" s="48">
        <v>5.68</v>
      </c>
      <c r="F364" s="48">
        <v>179.53</v>
      </c>
      <c r="G364" s="22">
        <f t="shared" si="5"/>
        <v>1019.73</v>
      </c>
      <c r="H364" s="22" t="s">
        <v>5679</v>
      </c>
    </row>
    <row r="365" s="16" customFormat="1" ht="28" customHeight="1" spans="1:8">
      <c r="A365" s="36">
        <v>361</v>
      </c>
      <c r="B365" s="27" t="s">
        <v>3947</v>
      </c>
      <c r="C365" s="21" t="s">
        <v>1922</v>
      </c>
      <c r="D365" s="48">
        <v>2.38</v>
      </c>
      <c r="E365" s="48">
        <v>2.38</v>
      </c>
      <c r="F365" s="48">
        <v>179.53</v>
      </c>
      <c r="G365" s="22">
        <f t="shared" si="5"/>
        <v>427.28</v>
      </c>
      <c r="H365" s="22" t="s">
        <v>5679</v>
      </c>
    </row>
    <row r="366" s="16" customFormat="1" ht="28" customHeight="1" spans="1:8">
      <c r="A366" s="36">
        <v>362</v>
      </c>
      <c r="B366" s="27" t="s">
        <v>5688</v>
      </c>
      <c r="C366" s="21" t="s">
        <v>1995</v>
      </c>
      <c r="D366" s="48">
        <v>2.52</v>
      </c>
      <c r="E366" s="48">
        <v>2.52</v>
      </c>
      <c r="F366" s="48">
        <v>179.53</v>
      </c>
      <c r="G366" s="22">
        <f t="shared" si="5"/>
        <v>452.42</v>
      </c>
      <c r="H366" s="22" t="s">
        <v>5679</v>
      </c>
    </row>
    <row r="367" s="16" customFormat="1" ht="27" customHeight="1" spans="1:8">
      <c r="A367" s="36">
        <v>363</v>
      </c>
      <c r="B367" s="27" t="s">
        <v>5689</v>
      </c>
      <c r="C367" s="21" t="s">
        <v>1919</v>
      </c>
      <c r="D367" s="48">
        <v>3.34</v>
      </c>
      <c r="E367" s="48">
        <v>3.34</v>
      </c>
      <c r="F367" s="48">
        <v>179.53</v>
      </c>
      <c r="G367" s="22">
        <f t="shared" si="5"/>
        <v>599.63</v>
      </c>
      <c r="H367" s="22" t="s">
        <v>5679</v>
      </c>
    </row>
    <row r="368" s="16" customFormat="1" ht="28" customHeight="1" spans="1:8">
      <c r="A368" s="36">
        <v>364</v>
      </c>
      <c r="B368" s="27" t="s">
        <v>5690</v>
      </c>
      <c r="C368" s="21" t="s">
        <v>1919</v>
      </c>
      <c r="D368" s="48">
        <v>2.17</v>
      </c>
      <c r="E368" s="48">
        <v>2.17</v>
      </c>
      <c r="F368" s="48">
        <v>179.53</v>
      </c>
      <c r="G368" s="22">
        <f t="shared" si="5"/>
        <v>389.58</v>
      </c>
      <c r="H368" s="22" t="s">
        <v>5679</v>
      </c>
    </row>
    <row r="369" s="16" customFormat="1" ht="28" customHeight="1" spans="1:8">
      <c r="A369" s="36">
        <v>365</v>
      </c>
      <c r="B369" s="27" t="s">
        <v>5691</v>
      </c>
      <c r="C369" s="21" t="s">
        <v>1874</v>
      </c>
      <c r="D369" s="48">
        <v>4.41</v>
      </c>
      <c r="E369" s="48">
        <v>4.41</v>
      </c>
      <c r="F369" s="48">
        <v>179.53</v>
      </c>
      <c r="G369" s="22">
        <f t="shared" si="5"/>
        <v>791.73</v>
      </c>
      <c r="H369" s="22" t="s">
        <v>5679</v>
      </c>
    </row>
    <row r="370" s="16" customFormat="1" ht="28" customHeight="1" spans="1:8">
      <c r="A370" s="36">
        <v>366</v>
      </c>
      <c r="B370" s="27" t="s">
        <v>5692</v>
      </c>
      <c r="C370" s="21" t="s">
        <v>5339</v>
      </c>
      <c r="D370" s="48">
        <v>4.55</v>
      </c>
      <c r="E370" s="48">
        <v>4.55</v>
      </c>
      <c r="F370" s="48">
        <v>179.53</v>
      </c>
      <c r="G370" s="22">
        <f t="shared" si="5"/>
        <v>816.86</v>
      </c>
      <c r="H370" s="22" t="s">
        <v>5679</v>
      </c>
    </row>
    <row r="371" s="16" customFormat="1" ht="28" customHeight="1" spans="1:8">
      <c r="A371" s="36">
        <v>367</v>
      </c>
      <c r="B371" s="27" t="s">
        <v>5693</v>
      </c>
      <c r="C371" s="21" t="s">
        <v>1903</v>
      </c>
      <c r="D371" s="48">
        <v>3.06</v>
      </c>
      <c r="E371" s="48">
        <v>3.06</v>
      </c>
      <c r="F371" s="48">
        <v>179.53</v>
      </c>
      <c r="G371" s="22">
        <f t="shared" si="5"/>
        <v>549.36</v>
      </c>
      <c r="H371" s="22" t="s">
        <v>5679</v>
      </c>
    </row>
    <row r="372" s="16" customFormat="1" ht="28" customHeight="1" spans="1:8">
      <c r="A372" s="36">
        <v>368</v>
      </c>
      <c r="B372" s="27" t="s">
        <v>5694</v>
      </c>
      <c r="C372" s="21" t="s">
        <v>1890</v>
      </c>
      <c r="D372" s="48">
        <v>4.71</v>
      </c>
      <c r="E372" s="48">
        <v>4.71</v>
      </c>
      <c r="F372" s="48">
        <v>179.53</v>
      </c>
      <c r="G372" s="22">
        <f t="shared" si="5"/>
        <v>845.59</v>
      </c>
      <c r="H372" s="22" t="s">
        <v>5679</v>
      </c>
    </row>
    <row r="373" s="16" customFormat="1" ht="28" customHeight="1" spans="1:8">
      <c r="A373" s="36">
        <v>369</v>
      </c>
      <c r="B373" s="27" t="s">
        <v>5695</v>
      </c>
      <c r="C373" s="21" t="s">
        <v>1872</v>
      </c>
      <c r="D373" s="48">
        <v>5.8</v>
      </c>
      <c r="E373" s="48">
        <v>5.8</v>
      </c>
      <c r="F373" s="48">
        <v>179.53</v>
      </c>
      <c r="G373" s="22">
        <f t="shared" si="5"/>
        <v>1041.27</v>
      </c>
      <c r="H373" s="22" t="s">
        <v>5679</v>
      </c>
    </row>
    <row r="374" s="16" customFormat="1" ht="28" customHeight="1" spans="1:8">
      <c r="A374" s="36">
        <v>370</v>
      </c>
      <c r="B374" s="27" t="s">
        <v>5696</v>
      </c>
      <c r="C374" s="21" t="s">
        <v>1945</v>
      </c>
      <c r="D374" s="48">
        <v>8.49</v>
      </c>
      <c r="E374" s="48">
        <v>8.49</v>
      </c>
      <c r="F374" s="48">
        <v>179.53</v>
      </c>
      <c r="G374" s="22">
        <f t="shared" si="5"/>
        <v>1524.21</v>
      </c>
      <c r="H374" s="22" t="s">
        <v>5679</v>
      </c>
    </row>
    <row r="375" s="16" customFormat="1" ht="28" customHeight="1" spans="1:8">
      <c r="A375" s="36">
        <v>371</v>
      </c>
      <c r="B375" s="27" t="s">
        <v>5697</v>
      </c>
      <c r="C375" s="21" t="s">
        <v>1954</v>
      </c>
      <c r="D375" s="48">
        <v>2.34</v>
      </c>
      <c r="E375" s="48">
        <v>2.34</v>
      </c>
      <c r="F375" s="48">
        <v>179.53</v>
      </c>
      <c r="G375" s="22">
        <f t="shared" si="5"/>
        <v>420.1</v>
      </c>
      <c r="H375" s="22" t="s">
        <v>5679</v>
      </c>
    </row>
    <row r="376" s="16" customFormat="1" ht="28" customHeight="1" spans="1:8">
      <c r="A376" s="36">
        <v>372</v>
      </c>
      <c r="B376" s="27" t="s">
        <v>5698</v>
      </c>
      <c r="C376" s="21" t="s">
        <v>1939</v>
      </c>
      <c r="D376" s="48">
        <v>8.31</v>
      </c>
      <c r="E376" s="48">
        <v>8.31</v>
      </c>
      <c r="F376" s="48">
        <v>179.53</v>
      </c>
      <c r="G376" s="22">
        <f t="shared" si="5"/>
        <v>1491.89</v>
      </c>
      <c r="H376" s="22" t="s">
        <v>5679</v>
      </c>
    </row>
    <row r="377" s="16" customFormat="1" ht="28" customHeight="1" spans="1:8">
      <c r="A377" s="36">
        <v>373</v>
      </c>
      <c r="B377" s="27" t="s">
        <v>5699</v>
      </c>
      <c r="C377" s="21" t="s">
        <v>1857</v>
      </c>
      <c r="D377" s="48">
        <v>2.31</v>
      </c>
      <c r="E377" s="48">
        <v>2.31</v>
      </c>
      <c r="F377" s="48">
        <v>179.53</v>
      </c>
      <c r="G377" s="22">
        <f t="shared" si="5"/>
        <v>414.71</v>
      </c>
      <c r="H377" s="22" t="s">
        <v>5679</v>
      </c>
    </row>
    <row r="378" s="16" customFormat="1" ht="28" customHeight="1" spans="1:8">
      <c r="A378" s="36">
        <v>374</v>
      </c>
      <c r="B378" s="27" t="s">
        <v>5700</v>
      </c>
      <c r="C378" s="21" t="s">
        <v>3714</v>
      </c>
      <c r="D378" s="48">
        <v>0.81</v>
      </c>
      <c r="E378" s="48">
        <v>0.81</v>
      </c>
      <c r="F378" s="48">
        <v>179.53</v>
      </c>
      <c r="G378" s="22">
        <f t="shared" si="5"/>
        <v>145.42</v>
      </c>
      <c r="H378" s="22" t="s">
        <v>5679</v>
      </c>
    </row>
    <row r="379" s="16" customFormat="1" ht="28" customHeight="1" spans="1:8">
      <c r="A379" s="36">
        <v>375</v>
      </c>
      <c r="B379" s="27" t="s">
        <v>5293</v>
      </c>
      <c r="C379" s="21" t="s">
        <v>1914</v>
      </c>
      <c r="D379" s="48">
        <v>4.96</v>
      </c>
      <c r="E379" s="48">
        <v>4.96</v>
      </c>
      <c r="F379" s="48">
        <v>179.53</v>
      </c>
      <c r="G379" s="22">
        <f t="shared" si="5"/>
        <v>890.47</v>
      </c>
      <c r="H379" s="22" t="s">
        <v>5679</v>
      </c>
    </row>
    <row r="380" s="16" customFormat="1" ht="28" customHeight="1" spans="1:8">
      <c r="A380" s="36">
        <v>376</v>
      </c>
      <c r="B380" s="27" t="s">
        <v>4175</v>
      </c>
      <c r="C380" s="21" t="s">
        <v>2264</v>
      </c>
      <c r="D380" s="48">
        <v>2.84</v>
      </c>
      <c r="E380" s="48">
        <v>2.84</v>
      </c>
      <c r="F380" s="48">
        <v>179.53</v>
      </c>
      <c r="G380" s="22">
        <f t="shared" si="5"/>
        <v>509.87</v>
      </c>
      <c r="H380" s="22" t="s">
        <v>5679</v>
      </c>
    </row>
    <row r="381" s="16" customFormat="1" ht="28" customHeight="1" spans="1:8">
      <c r="A381" s="36">
        <v>377</v>
      </c>
      <c r="B381" s="27" t="s">
        <v>3975</v>
      </c>
      <c r="C381" s="21" t="s">
        <v>1947</v>
      </c>
      <c r="D381" s="48">
        <v>8.25</v>
      </c>
      <c r="E381" s="48">
        <v>8.25</v>
      </c>
      <c r="F381" s="48">
        <v>179.53</v>
      </c>
      <c r="G381" s="22">
        <f t="shared" si="5"/>
        <v>1481.12</v>
      </c>
      <c r="H381" s="22" t="s">
        <v>5679</v>
      </c>
    </row>
    <row r="382" s="16" customFormat="1" ht="28" customHeight="1" spans="1:8">
      <c r="A382" s="36">
        <v>378</v>
      </c>
      <c r="B382" s="27" t="s">
        <v>5701</v>
      </c>
      <c r="C382" s="21" t="s">
        <v>2172</v>
      </c>
      <c r="D382" s="48">
        <v>7.09</v>
      </c>
      <c r="E382" s="48">
        <v>7.09</v>
      </c>
      <c r="F382" s="48">
        <v>179.53</v>
      </c>
      <c r="G382" s="22">
        <f t="shared" si="5"/>
        <v>1272.87</v>
      </c>
      <c r="H382" s="22" t="s">
        <v>5679</v>
      </c>
    </row>
    <row r="383" s="16" customFormat="1" ht="28" customHeight="1" spans="1:8">
      <c r="A383" s="36">
        <v>379</v>
      </c>
      <c r="B383" s="27" t="s">
        <v>5702</v>
      </c>
      <c r="C383" s="21" t="s">
        <v>1935</v>
      </c>
      <c r="D383" s="48">
        <v>5.75</v>
      </c>
      <c r="E383" s="48">
        <v>5.75</v>
      </c>
      <c r="F383" s="48">
        <v>179.53</v>
      </c>
      <c r="G383" s="22">
        <f t="shared" si="5"/>
        <v>1032.3</v>
      </c>
      <c r="H383" s="22" t="s">
        <v>5679</v>
      </c>
    </row>
    <row r="384" s="16" customFormat="1" ht="28" customHeight="1" spans="1:8">
      <c r="A384" s="36">
        <v>380</v>
      </c>
      <c r="B384" s="27" t="s">
        <v>5703</v>
      </c>
      <c r="C384" s="21" t="s">
        <v>1914</v>
      </c>
      <c r="D384" s="48">
        <v>2.66</v>
      </c>
      <c r="E384" s="48">
        <v>2.66</v>
      </c>
      <c r="F384" s="48">
        <v>179.53</v>
      </c>
      <c r="G384" s="22">
        <f t="shared" si="5"/>
        <v>477.55</v>
      </c>
      <c r="H384" s="22" t="s">
        <v>5679</v>
      </c>
    </row>
    <row r="385" s="16" customFormat="1" ht="28" customHeight="1" spans="1:8">
      <c r="A385" s="36">
        <v>381</v>
      </c>
      <c r="B385" s="27" t="s">
        <v>3938</v>
      </c>
      <c r="C385" s="21" t="s">
        <v>1956</v>
      </c>
      <c r="D385" s="48">
        <v>6.18</v>
      </c>
      <c r="E385" s="48">
        <v>6.18</v>
      </c>
      <c r="F385" s="48">
        <v>179.53</v>
      </c>
      <c r="G385" s="22">
        <f t="shared" si="5"/>
        <v>1109.5</v>
      </c>
      <c r="H385" s="22" t="s">
        <v>5679</v>
      </c>
    </row>
    <row r="386" s="16" customFormat="1" ht="28" customHeight="1" spans="1:8">
      <c r="A386" s="36">
        <v>382</v>
      </c>
      <c r="B386" s="27" t="s">
        <v>5704</v>
      </c>
      <c r="C386" s="21" t="s">
        <v>1888</v>
      </c>
      <c r="D386" s="48">
        <v>5.07</v>
      </c>
      <c r="E386" s="48">
        <v>5.07</v>
      </c>
      <c r="F386" s="48">
        <v>179.53</v>
      </c>
      <c r="G386" s="22">
        <f t="shared" si="5"/>
        <v>910.22</v>
      </c>
      <c r="H386" s="22" t="s">
        <v>5679</v>
      </c>
    </row>
    <row r="387" s="16" customFormat="1" ht="28" customHeight="1" spans="1:8">
      <c r="A387" s="36">
        <v>383</v>
      </c>
      <c r="B387" s="27" t="s">
        <v>5705</v>
      </c>
      <c r="C387" s="21" t="s">
        <v>1945</v>
      </c>
      <c r="D387" s="48">
        <v>8.71</v>
      </c>
      <c r="E387" s="48">
        <v>8.71</v>
      </c>
      <c r="F387" s="48">
        <v>179.53</v>
      </c>
      <c r="G387" s="22">
        <f t="shared" si="5"/>
        <v>1563.71</v>
      </c>
      <c r="H387" s="22" t="s">
        <v>5679</v>
      </c>
    </row>
    <row r="388" s="16" customFormat="1" ht="28" customHeight="1" spans="1:8">
      <c r="A388" s="36">
        <v>384</v>
      </c>
      <c r="B388" s="27" t="s">
        <v>5706</v>
      </c>
      <c r="C388" s="21" t="s">
        <v>1903</v>
      </c>
      <c r="D388" s="48">
        <v>2.06</v>
      </c>
      <c r="E388" s="48">
        <v>2.06</v>
      </c>
      <c r="F388" s="48">
        <v>179.53</v>
      </c>
      <c r="G388" s="22">
        <f t="shared" si="5"/>
        <v>369.83</v>
      </c>
      <c r="H388" s="22" t="s">
        <v>5679</v>
      </c>
    </row>
    <row r="389" s="16" customFormat="1" ht="28" customHeight="1" spans="1:8">
      <c r="A389" s="36">
        <v>385</v>
      </c>
      <c r="B389" s="27" t="s">
        <v>5707</v>
      </c>
      <c r="C389" s="21" t="s">
        <v>1929</v>
      </c>
      <c r="D389" s="48">
        <v>6.49</v>
      </c>
      <c r="E389" s="48">
        <v>6.49</v>
      </c>
      <c r="F389" s="48">
        <v>179.53</v>
      </c>
      <c r="G389" s="22">
        <f t="shared" ref="G389:G452" si="6">ROUND(E389*F389,2)</f>
        <v>1165.15</v>
      </c>
      <c r="H389" s="22" t="s">
        <v>5679</v>
      </c>
    </row>
    <row r="390" s="16" customFormat="1" ht="28" customHeight="1" spans="1:8">
      <c r="A390" s="36">
        <v>386</v>
      </c>
      <c r="B390" s="27" t="s">
        <v>5708</v>
      </c>
      <c r="C390" s="21" t="s">
        <v>1866</v>
      </c>
      <c r="D390" s="48">
        <v>6.32</v>
      </c>
      <c r="E390" s="48">
        <v>6.32</v>
      </c>
      <c r="F390" s="48">
        <v>179.53</v>
      </c>
      <c r="G390" s="22">
        <f t="shared" si="6"/>
        <v>1134.63</v>
      </c>
      <c r="H390" s="22" t="s">
        <v>5679</v>
      </c>
    </row>
    <row r="391" s="16" customFormat="1" ht="28" customHeight="1" spans="1:8">
      <c r="A391" s="36">
        <v>387</v>
      </c>
      <c r="B391" s="27" t="s">
        <v>5709</v>
      </c>
      <c r="C391" s="21" t="s">
        <v>1935</v>
      </c>
      <c r="D391" s="48">
        <v>1.59</v>
      </c>
      <c r="E391" s="48">
        <v>1.59</v>
      </c>
      <c r="F391" s="48">
        <v>179.53</v>
      </c>
      <c r="G391" s="22">
        <f t="shared" si="6"/>
        <v>285.45</v>
      </c>
      <c r="H391" s="22" t="s">
        <v>5679</v>
      </c>
    </row>
    <row r="392" s="16" customFormat="1" ht="28" customHeight="1" spans="1:8">
      <c r="A392" s="36">
        <v>388</v>
      </c>
      <c r="B392" s="27" t="s">
        <v>5705</v>
      </c>
      <c r="C392" s="21" t="s">
        <v>1864</v>
      </c>
      <c r="D392" s="48">
        <v>1.42</v>
      </c>
      <c r="E392" s="48">
        <v>1.42</v>
      </c>
      <c r="F392" s="48">
        <v>179.53</v>
      </c>
      <c r="G392" s="22">
        <f t="shared" si="6"/>
        <v>254.93</v>
      </c>
      <c r="H392" s="22" t="s">
        <v>5679</v>
      </c>
    </row>
    <row r="393" s="16" customFormat="1" ht="28" customHeight="1" spans="1:8">
      <c r="A393" s="36">
        <v>389</v>
      </c>
      <c r="B393" s="27" t="s">
        <v>5015</v>
      </c>
      <c r="C393" s="21" t="s">
        <v>1864</v>
      </c>
      <c r="D393" s="48">
        <v>6.8</v>
      </c>
      <c r="E393" s="48">
        <v>6.8</v>
      </c>
      <c r="F393" s="48">
        <v>179.53</v>
      </c>
      <c r="G393" s="22">
        <f t="shared" si="6"/>
        <v>1220.8</v>
      </c>
      <c r="H393" s="22" t="s">
        <v>5679</v>
      </c>
    </row>
    <row r="394" s="16" customFormat="1" ht="28" customHeight="1" spans="1:8">
      <c r="A394" s="36">
        <v>390</v>
      </c>
      <c r="B394" s="27" t="s">
        <v>5710</v>
      </c>
      <c r="C394" s="21" t="s">
        <v>2258</v>
      </c>
      <c r="D394" s="48">
        <v>3.96</v>
      </c>
      <c r="E394" s="48">
        <v>3.96</v>
      </c>
      <c r="F394" s="48">
        <v>179.53</v>
      </c>
      <c r="G394" s="22">
        <f t="shared" si="6"/>
        <v>710.94</v>
      </c>
      <c r="H394" s="22" t="s">
        <v>5679</v>
      </c>
    </row>
    <row r="395" s="16" customFormat="1" ht="28" customHeight="1" spans="1:8">
      <c r="A395" s="36">
        <v>391</v>
      </c>
      <c r="B395" s="27" t="s">
        <v>3941</v>
      </c>
      <c r="C395" s="21" t="s">
        <v>1956</v>
      </c>
      <c r="D395" s="48">
        <v>4.46</v>
      </c>
      <c r="E395" s="48">
        <v>4.46</v>
      </c>
      <c r="F395" s="48">
        <v>179.53</v>
      </c>
      <c r="G395" s="22">
        <f t="shared" si="6"/>
        <v>800.7</v>
      </c>
      <c r="H395" s="22" t="s">
        <v>5679</v>
      </c>
    </row>
    <row r="396" s="16" customFormat="1" ht="28" customHeight="1" spans="1:8">
      <c r="A396" s="36">
        <v>392</v>
      </c>
      <c r="B396" s="27" t="s">
        <v>5711</v>
      </c>
      <c r="C396" s="21" t="s">
        <v>2040</v>
      </c>
      <c r="D396" s="48">
        <v>4.82</v>
      </c>
      <c r="E396" s="48">
        <v>4.82</v>
      </c>
      <c r="F396" s="48">
        <v>179.53</v>
      </c>
      <c r="G396" s="22">
        <f t="shared" si="6"/>
        <v>865.33</v>
      </c>
      <c r="H396" s="22" t="s">
        <v>5679</v>
      </c>
    </row>
    <row r="397" s="16" customFormat="1" ht="28" customHeight="1" spans="1:8">
      <c r="A397" s="36">
        <v>393</v>
      </c>
      <c r="B397" s="27" t="s">
        <v>5712</v>
      </c>
      <c r="C397" s="21" t="s">
        <v>1883</v>
      </c>
      <c r="D397" s="48">
        <v>3.55</v>
      </c>
      <c r="E397" s="48">
        <v>3.55</v>
      </c>
      <c r="F397" s="48">
        <v>179.53</v>
      </c>
      <c r="G397" s="22">
        <f t="shared" si="6"/>
        <v>637.33</v>
      </c>
      <c r="H397" s="22" t="s">
        <v>5679</v>
      </c>
    </row>
    <row r="398" s="16" customFormat="1" ht="28" customHeight="1" spans="1:8">
      <c r="A398" s="36">
        <v>394</v>
      </c>
      <c r="B398" s="27" t="s">
        <v>5713</v>
      </c>
      <c r="C398" s="21" t="s">
        <v>1935</v>
      </c>
      <c r="D398" s="48">
        <v>2.01</v>
      </c>
      <c r="E398" s="48">
        <v>2.01</v>
      </c>
      <c r="F398" s="48">
        <v>179.53</v>
      </c>
      <c r="G398" s="22">
        <f t="shared" si="6"/>
        <v>360.86</v>
      </c>
      <c r="H398" s="22" t="s">
        <v>5679</v>
      </c>
    </row>
    <row r="399" s="16" customFormat="1" ht="28" customHeight="1" spans="1:8">
      <c r="A399" s="36">
        <v>395</v>
      </c>
      <c r="B399" s="27" t="s">
        <v>3936</v>
      </c>
      <c r="C399" s="21" t="s">
        <v>1903</v>
      </c>
      <c r="D399" s="48">
        <v>2.68</v>
      </c>
      <c r="E399" s="48">
        <v>2.68</v>
      </c>
      <c r="F399" s="48">
        <v>179.53</v>
      </c>
      <c r="G399" s="22">
        <f t="shared" si="6"/>
        <v>481.14</v>
      </c>
      <c r="H399" s="22" t="s">
        <v>5679</v>
      </c>
    </row>
    <row r="400" s="16" customFormat="1" ht="28" customHeight="1" spans="1:8">
      <c r="A400" s="36">
        <v>396</v>
      </c>
      <c r="B400" s="27" t="s">
        <v>5714</v>
      </c>
      <c r="C400" s="21" t="s">
        <v>1903</v>
      </c>
      <c r="D400" s="48">
        <v>0.93</v>
      </c>
      <c r="E400" s="48">
        <v>0.93</v>
      </c>
      <c r="F400" s="48">
        <v>179.53</v>
      </c>
      <c r="G400" s="22">
        <f t="shared" si="6"/>
        <v>166.96</v>
      </c>
      <c r="H400" s="22" t="s">
        <v>5679</v>
      </c>
    </row>
    <row r="401" s="16" customFormat="1" ht="28" customHeight="1" spans="1:8">
      <c r="A401" s="36">
        <v>397</v>
      </c>
      <c r="B401" s="27" t="s">
        <v>5715</v>
      </c>
      <c r="C401" s="21" t="s">
        <v>1866</v>
      </c>
      <c r="D401" s="48">
        <v>0.96</v>
      </c>
      <c r="E401" s="48">
        <v>0.96</v>
      </c>
      <c r="F401" s="48">
        <v>179.53</v>
      </c>
      <c r="G401" s="22">
        <f t="shared" si="6"/>
        <v>172.35</v>
      </c>
      <c r="H401" s="22" t="s">
        <v>5679</v>
      </c>
    </row>
    <row r="402" s="16" customFormat="1" ht="28" customHeight="1" spans="1:8">
      <c r="A402" s="36">
        <v>398</v>
      </c>
      <c r="B402" s="27" t="s">
        <v>5716</v>
      </c>
      <c r="C402" s="21" t="s">
        <v>1995</v>
      </c>
      <c r="D402" s="48">
        <v>1.51</v>
      </c>
      <c r="E402" s="48">
        <v>1.51</v>
      </c>
      <c r="F402" s="48">
        <v>179.53</v>
      </c>
      <c r="G402" s="22">
        <f t="shared" si="6"/>
        <v>271.09</v>
      </c>
      <c r="H402" s="22" t="s">
        <v>5679</v>
      </c>
    </row>
    <row r="403" s="16" customFormat="1" ht="28" customHeight="1" spans="1:8">
      <c r="A403" s="36">
        <v>399</v>
      </c>
      <c r="B403" s="27" t="s">
        <v>5717</v>
      </c>
      <c r="C403" s="21" t="s">
        <v>1974</v>
      </c>
      <c r="D403" s="48">
        <v>3.12</v>
      </c>
      <c r="E403" s="48">
        <v>3.12</v>
      </c>
      <c r="F403" s="48">
        <v>179.53</v>
      </c>
      <c r="G403" s="22">
        <f t="shared" si="6"/>
        <v>560.13</v>
      </c>
      <c r="H403" s="22" t="s">
        <v>5679</v>
      </c>
    </row>
    <row r="404" s="16" customFormat="1" ht="28" customHeight="1" spans="1:8">
      <c r="A404" s="36">
        <v>400</v>
      </c>
      <c r="B404" s="27" t="s">
        <v>5718</v>
      </c>
      <c r="C404" s="21" t="s">
        <v>1995</v>
      </c>
      <c r="D404" s="48">
        <v>1.78</v>
      </c>
      <c r="E404" s="48">
        <v>1.78</v>
      </c>
      <c r="F404" s="48">
        <v>179.53</v>
      </c>
      <c r="G404" s="22">
        <f t="shared" si="6"/>
        <v>319.56</v>
      </c>
      <c r="H404" s="22" t="s">
        <v>5679</v>
      </c>
    </row>
    <row r="405" s="16" customFormat="1" ht="28" customHeight="1" spans="1:8">
      <c r="A405" s="36">
        <v>401</v>
      </c>
      <c r="B405" s="27" t="s">
        <v>5719</v>
      </c>
      <c r="C405" s="21" t="s">
        <v>1864</v>
      </c>
      <c r="D405" s="48">
        <v>4.24</v>
      </c>
      <c r="E405" s="48">
        <v>4.24</v>
      </c>
      <c r="F405" s="48">
        <v>179.53</v>
      </c>
      <c r="G405" s="22">
        <f t="shared" si="6"/>
        <v>761.21</v>
      </c>
      <c r="H405" s="22" t="s">
        <v>5679</v>
      </c>
    </row>
    <row r="406" s="16" customFormat="1" ht="28" customHeight="1" spans="1:8">
      <c r="A406" s="36">
        <v>402</v>
      </c>
      <c r="B406" s="27" t="s">
        <v>5720</v>
      </c>
      <c r="C406" s="21" t="s">
        <v>1866</v>
      </c>
      <c r="D406" s="48">
        <v>1.98</v>
      </c>
      <c r="E406" s="48">
        <v>1.98</v>
      </c>
      <c r="F406" s="48">
        <v>179.53</v>
      </c>
      <c r="G406" s="22">
        <f t="shared" si="6"/>
        <v>355.47</v>
      </c>
      <c r="H406" s="22" t="s">
        <v>5679</v>
      </c>
    </row>
    <row r="407" s="16" customFormat="1" ht="28" customHeight="1" spans="1:8">
      <c r="A407" s="36">
        <v>403</v>
      </c>
      <c r="B407" s="27" t="s">
        <v>5721</v>
      </c>
      <c r="C407" s="21" t="s">
        <v>1914</v>
      </c>
      <c r="D407" s="48">
        <v>1</v>
      </c>
      <c r="E407" s="48">
        <v>1</v>
      </c>
      <c r="F407" s="48">
        <v>179.53</v>
      </c>
      <c r="G407" s="22">
        <f t="shared" si="6"/>
        <v>179.53</v>
      </c>
      <c r="H407" s="22" t="s">
        <v>5679</v>
      </c>
    </row>
    <row r="408" s="16" customFormat="1" ht="28" customHeight="1" spans="1:8">
      <c r="A408" s="36">
        <v>404</v>
      </c>
      <c r="B408" s="27" t="s">
        <v>5722</v>
      </c>
      <c r="C408" s="21" t="s">
        <v>1890</v>
      </c>
      <c r="D408" s="48">
        <v>2.41</v>
      </c>
      <c r="E408" s="48">
        <v>2.41</v>
      </c>
      <c r="F408" s="48">
        <v>179.53</v>
      </c>
      <c r="G408" s="22">
        <f t="shared" si="6"/>
        <v>432.67</v>
      </c>
      <c r="H408" s="22" t="s">
        <v>5679</v>
      </c>
    </row>
    <row r="409" s="16" customFormat="1" ht="28" customHeight="1" spans="1:8">
      <c r="A409" s="36">
        <v>405</v>
      </c>
      <c r="B409" s="27" t="s">
        <v>5723</v>
      </c>
      <c r="C409" s="21" t="s">
        <v>2100</v>
      </c>
      <c r="D409" s="48">
        <v>1.63</v>
      </c>
      <c r="E409" s="48">
        <v>1.63</v>
      </c>
      <c r="F409" s="48">
        <v>179.53</v>
      </c>
      <c r="G409" s="22">
        <f t="shared" si="6"/>
        <v>292.63</v>
      </c>
      <c r="H409" s="22" t="s">
        <v>5679</v>
      </c>
    </row>
    <row r="410" s="16" customFormat="1" ht="28" customHeight="1" spans="1:8">
      <c r="A410" s="36">
        <v>406</v>
      </c>
      <c r="B410" s="27" t="s">
        <v>5724</v>
      </c>
      <c r="C410" s="21" t="s">
        <v>2174</v>
      </c>
      <c r="D410" s="48">
        <v>1.16</v>
      </c>
      <c r="E410" s="48">
        <v>1.16</v>
      </c>
      <c r="F410" s="48">
        <v>179.53</v>
      </c>
      <c r="G410" s="22">
        <f t="shared" si="6"/>
        <v>208.25</v>
      </c>
      <c r="H410" s="22" t="s">
        <v>5679</v>
      </c>
    </row>
    <row r="411" s="16" customFormat="1" ht="28" customHeight="1" spans="1:8">
      <c r="A411" s="36">
        <v>407</v>
      </c>
      <c r="B411" s="27" t="s">
        <v>5725</v>
      </c>
      <c r="C411" s="21" t="s">
        <v>1876</v>
      </c>
      <c r="D411" s="48">
        <v>6.61</v>
      </c>
      <c r="E411" s="48">
        <v>6.61</v>
      </c>
      <c r="F411" s="48">
        <v>179.53</v>
      </c>
      <c r="G411" s="22">
        <f t="shared" si="6"/>
        <v>1186.69</v>
      </c>
      <c r="H411" s="22" t="s">
        <v>5679</v>
      </c>
    </row>
    <row r="412" s="16" customFormat="1" ht="28" customHeight="1" spans="1:8">
      <c r="A412" s="36">
        <v>408</v>
      </c>
      <c r="B412" s="27" t="s">
        <v>5726</v>
      </c>
      <c r="C412" s="21" t="s">
        <v>1898</v>
      </c>
      <c r="D412" s="48">
        <v>0.85</v>
      </c>
      <c r="E412" s="48">
        <v>0.85</v>
      </c>
      <c r="F412" s="48">
        <v>179.53</v>
      </c>
      <c r="G412" s="22">
        <f t="shared" si="6"/>
        <v>152.6</v>
      </c>
      <c r="H412" s="22" t="s">
        <v>5679</v>
      </c>
    </row>
    <row r="413" s="16" customFormat="1" ht="28" customHeight="1" spans="1:8">
      <c r="A413" s="36">
        <v>409</v>
      </c>
      <c r="B413" s="27" t="s">
        <v>5727</v>
      </c>
      <c r="C413" s="27" t="s">
        <v>1857</v>
      </c>
      <c r="D413" s="48">
        <v>1.22</v>
      </c>
      <c r="E413" s="48">
        <v>1.22</v>
      </c>
      <c r="F413" s="48">
        <v>179.53</v>
      </c>
      <c r="G413" s="22">
        <f t="shared" si="6"/>
        <v>219.03</v>
      </c>
      <c r="H413" s="22" t="s">
        <v>5679</v>
      </c>
    </row>
    <row r="414" s="16" customFormat="1" ht="28" customHeight="1" spans="1:8">
      <c r="A414" s="36">
        <v>410</v>
      </c>
      <c r="B414" s="27" t="s">
        <v>5728</v>
      </c>
      <c r="C414" s="21" t="s">
        <v>2727</v>
      </c>
      <c r="D414" s="48">
        <v>1.81</v>
      </c>
      <c r="E414" s="48">
        <v>1.81</v>
      </c>
      <c r="F414" s="48">
        <v>179.53</v>
      </c>
      <c r="G414" s="22">
        <f t="shared" si="6"/>
        <v>324.95</v>
      </c>
      <c r="H414" s="22" t="s">
        <v>5679</v>
      </c>
    </row>
    <row r="415" s="16" customFormat="1" ht="28" customHeight="1" spans="1:8">
      <c r="A415" s="36">
        <v>411</v>
      </c>
      <c r="B415" s="27" t="s">
        <v>5729</v>
      </c>
      <c r="C415" s="21" t="s">
        <v>1914</v>
      </c>
      <c r="D415" s="48">
        <v>1.08</v>
      </c>
      <c r="E415" s="48">
        <v>1.08</v>
      </c>
      <c r="F415" s="48">
        <v>179.53</v>
      </c>
      <c r="G415" s="22">
        <f t="shared" si="6"/>
        <v>193.89</v>
      </c>
      <c r="H415" s="22" t="s">
        <v>5679</v>
      </c>
    </row>
    <row r="416" s="16" customFormat="1" ht="28" customHeight="1" spans="1:8">
      <c r="A416" s="36">
        <v>412</v>
      </c>
      <c r="B416" s="37" t="s">
        <v>4961</v>
      </c>
      <c r="C416" s="99" t="s">
        <v>1982</v>
      </c>
      <c r="D416" s="145">
        <v>0.75</v>
      </c>
      <c r="E416" s="145">
        <v>0.75</v>
      </c>
      <c r="F416" s="48">
        <v>179.53</v>
      </c>
      <c r="G416" s="22">
        <f t="shared" si="6"/>
        <v>134.65</v>
      </c>
      <c r="H416" s="22" t="s">
        <v>5679</v>
      </c>
    </row>
    <row r="417" s="16" customFormat="1" ht="28" customHeight="1" spans="1:8">
      <c r="A417" s="36">
        <v>413</v>
      </c>
      <c r="B417" s="27" t="s">
        <v>5730</v>
      </c>
      <c r="C417" s="21" t="s">
        <v>1866</v>
      </c>
      <c r="D417" s="48">
        <v>1.08</v>
      </c>
      <c r="E417" s="48">
        <v>1.08</v>
      </c>
      <c r="F417" s="48">
        <v>179.53</v>
      </c>
      <c r="G417" s="22">
        <f t="shared" si="6"/>
        <v>193.89</v>
      </c>
      <c r="H417" s="22" t="s">
        <v>5679</v>
      </c>
    </row>
    <row r="418" s="16" customFormat="1" ht="28" customHeight="1" spans="1:8">
      <c r="A418" s="36">
        <v>414</v>
      </c>
      <c r="B418" s="157" t="s">
        <v>5731</v>
      </c>
      <c r="C418" s="158" t="s">
        <v>2875</v>
      </c>
      <c r="D418" s="48">
        <v>0.54</v>
      </c>
      <c r="E418" s="74">
        <v>0.54</v>
      </c>
      <c r="F418" s="48">
        <v>179.53</v>
      </c>
      <c r="G418" s="22">
        <f t="shared" si="6"/>
        <v>96.95</v>
      </c>
      <c r="H418" s="22" t="s">
        <v>5679</v>
      </c>
    </row>
    <row r="419" s="16" customFormat="1" ht="28" customHeight="1" spans="1:8">
      <c r="A419" s="36">
        <v>415</v>
      </c>
      <c r="B419" s="159" t="s">
        <v>5732</v>
      </c>
      <c r="C419" s="99" t="s">
        <v>1890</v>
      </c>
      <c r="D419" s="145">
        <v>0.65</v>
      </c>
      <c r="E419" s="145">
        <v>0.65</v>
      </c>
      <c r="F419" s="48">
        <v>179.53</v>
      </c>
      <c r="G419" s="22">
        <f t="shared" si="6"/>
        <v>116.69</v>
      </c>
      <c r="H419" s="22" t="s">
        <v>5733</v>
      </c>
    </row>
    <row r="420" s="16" customFormat="1" ht="28" customHeight="1" spans="1:8">
      <c r="A420" s="36">
        <v>416</v>
      </c>
      <c r="B420" s="99" t="s">
        <v>5734</v>
      </c>
      <c r="C420" s="99" t="s">
        <v>3418</v>
      </c>
      <c r="D420" s="145">
        <v>0.69</v>
      </c>
      <c r="E420" s="145">
        <v>0.69</v>
      </c>
      <c r="F420" s="48">
        <v>179.53</v>
      </c>
      <c r="G420" s="22">
        <f t="shared" si="6"/>
        <v>123.88</v>
      </c>
      <c r="H420" s="22" t="s">
        <v>5733</v>
      </c>
    </row>
    <row r="421" s="16" customFormat="1" ht="28" customHeight="1" spans="1:8">
      <c r="A421" s="36">
        <v>417</v>
      </c>
      <c r="B421" s="99" t="s">
        <v>5735</v>
      </c>
      <c r="C421" s="99" t="s">
        <v>1890</v>
      </c>
      <c r="D421" s="145">
        <v>0.74</v>
      </c>
      <c r="E421" s="145">
        <v>0.74</v>
      </c>
      <c r="F421" s="48">
        <v>179.53</v>
      </c>
      <c r="G421" s="22">
        <f t="shared" si="6"/>
        <v>132.85</v>
      </c>
      <c r="H421" s="22" t="s">
        <v>5733</v>
      </c>
    </row>
    <row r="422" s="16" customFormat="1" ht="28" customHeight="1" spans="1:8">
      <c r="A422" s="36">
        <v>418</v>
      </c>
      <c r="B422" s="99" t="s">
        <v>5736</v>
      </c>
      <c r="C422" s="99" t="s">
        <v>1888</v>
      </c>
      <c r="D422" s="145">
        <v>1.04</v>
      </c>
      <c r="E422" s="145">
        <v>1.04</v>
      </c>
      <c r="F422" s="48">
        <v>179.53</v>
      </c>
      <c r="G422" s="22">
        <f t="shared" si="6"/>
        <v>186.71</v>
      </c>
      <c r="H422" s="22" t="s">
        <v>5733</v>
      </c>
    </row>
    <row r="423" s="16" customFormat="1" ht="28" customHeight="1" spans="1:8">
      <c r="A423" s="36">
        <v>419</v>
      </c>
      <c r="B423" s="99" t="s">
        <v>3962</v>
      </c>
      <c r="C423" s="99" t="s">
        <v>2115</v>
      </c>
      <c r="D423" s="145">
        <v>2.77</v>
      </c>
      <c r="E423" s="145">
        <v>2.77</v>
      </c>
      <c r="F423" s="48">
        <v>179.53</v>
      </c>
      <c r="G423" s="22">
        <f t="shared" si="6"/>
        <v>497.3</v>
      </c>
      <c r="H423" s="22" t="s">
        <v>5733</v>
      </c>
    </row>
    <row r="424" s="16" customFormat="1" ht="28" customHeight="1" spans="1:8">
      <c r="A424" s="36">
        <v>420</v>
      </c>
      <c r="B424" s="99" t="s">
        <v>4757</v>
      </c>
      <c r="C424" s="99" t="s">
        <v>1922</v>
      </c>
      <c r="D424" s="145">
        <v>1.56</v>
      </c>
      <c r="E424" s="145">
        <v>1.56</v>
      </c>
      <c r="F424" s="48">
        <v>179.53</v>
      </c>
      <c r="G424" s="22">
        <f t="shared" si="6"/>
        <v>280.07</v>
      </c>
      <c r="H424" s="22" t="s">
        <v>5733</v>
      </c>
    </row>
    <row r="425" s="16" customFormat="1" ht="28" customHeight="1" spans="1:8">
      <c r="A425" s="36">
        <v>421</v>
      </c>
      <c r="B425" s="159" t="s">
        <v>5737</v>
      </c>
      <c r="C425" s="99" t="s">
        <v>2011</v>
      </c>
      <c r="D425" s="145">
        <v>3.16</v>
      </c>
      <c r="E425" s="145">
        <v>3.16</v>
      </c>
      <c r="F425" s="48">
        <v>179.53</v>
      </c>
      <c r="G425" s="22">
        <f t="shared" si="6"/>
        <v>567.31</v>
      </c>
      <c r="H425" s="22" t="s">
        <v>5733</v>
      </c>
    </row>
    <row r="426" s="16" customFormat="1" ht="28" customHeight="1" spans="1:8">
      <c r="A426" s="36">
        <v>422</v>
      </c>
      <c r="B426" s="99" t="s">
        <v>3240</v>
      </c>
      <c r="C426" s="99" t="s">
        <v>1864</v>
      </c>
      <c r="D426" s="145">
        <v>1.07</v>
      </c>
      <c r="E426" s="145">
        <v>1.07</v>
      </c>
      <c r="F426" s="48">
        <v>179.53</v>
      </c>
      <c r="G426" s="22">
        <f t="shared" si="6"/>
        <v>192.1</v>
      </c>
      <c r="H426" s="22" t="s">
        <v>5733</v>
      </c>
    </row>
    <row r="427" s="16" customFormat="1" ht="28" customHeight="1" spans="1:8">
      <c r="A427" s="36">
        <v>423</v>
      </c>
      <c r="B427" s="99" t="s">
        <v>5738</v>
      </c>
      <c r="C427" s="99" t="s">
        <v>2115</v>
      </c>
      <c r="D427" s="145">
        <v>2.61</v>
      </c>
      <c r="E427" s="145">
        <v>2.61</v>
      </c>
      <c r="F427" s="48">
        <v>179.53</v>
      </c>
      <c r="G427" s="22">
        <f t="shared" si="6"/>
        <v>468.57</v>
      </c>
      <c r="H427" s="22" t="s">
        <v>5733</v>
      </c>
    </row>
    <row r="428" s="16" customFormat="1" ht="28" customHeight="1" spans="1:8">
      <c r="A428" s="36">
        <v>424</v>
      </c>
      <c r="B428" s="99" t="s">
        <v>4957</v>
      </c>
      <c r="C428" s="99" t="s">
        <v>1922</v>
      </c>
      <c r="D428" s="145">
        <v>2.59</v>
      </c>
      <c r="E428" s="145">
        <v>2.59</v>
      </c>
      <c r="F428" s="48">
        <v>179.53</v>
      </c>
      <c r="G428" s="22">
        <f t="shared" si="6"/>
        <v>464.98</v>
      </c>
      <c r="H428" s="22" t="s">
        <v>5733</v>
      </c>
    </row>
    <row r="429" s="16" customFormat="1" ht="28" customHeight="1" spans="1:8">
      <c r="A429" s="36">
        <v>425</v>
      </c>
      <c r="B429" s="99" t="s">
        <v>5739</v>
      </c>
      <c r="C429" s="99" t="s">
        <v>1864</v>
      </c>
      <c r="D429" s="145">
        <v>4.54</v>
      </c>
      <c r="E429" s="145">
        <v>4.54</v>
      </c>
      <c r="F429" s="48">
        <v>179.53</v>
      </c>
      <c r="G429" s="22">
        <f t="shared" si="6"/>
        <v>815.07</v>
      </c>
      <c r="H429" s="22" t="s">
        <v>5733</v>
      </c>
    </row>
    <row r="430" s="16" customFormat="1" ht="28" customHeight="1" spans="1:8">
      <c r="A430" s="36">
        <v>426</v>
      </c>
      <c r="B430" s="99" t="s">
        <v>5740</v>
      </c>
      <c r="C430" s="99" t="s">
        <v>1922</v>
      </c>
      <c r="D430" s="145">
        <v>2.18</v>
      </c>
      <c r="E430" s="145">
        <v>2.18</v>
      </c>
      <c r="F430" s="48">
        <v>179.53</v>
      </c>
      <c r="G430" s="22">
        <f t="shared" si="6"/>
        <v>391.38</v>
      </c>
      <c r="H430" s="22" t="s">
        <v>5733</v>
      </c>
    </row>
    <row r="431" s="16" customFormat="1" ht="28" customHeight="1" spans="1:8">
      <c r="A431" s="36">
        <v>427</v>
      </c>
      <c r="B431" s="99" t="s">
        <v>5741</v>
      </c>
      <c r="C431" s="99" t="s">
        <v>1886</v>
      </c>
      <c r="D431" s="145">
        <v>2.96</v>
      </c>
      <c r="E431" s="145">
        <v>2.96</v>
      </c>
      <c r="F431" s="48">
        <v>179.53</v>
      </c>
      <c r="G431" s="22">
        <f t="shared" si="6"/>
        <v>531.41</v>
      </c>
      <c r="H431" s="22" t="s">
        <v>5733</v>
      </c>
    </row>
    <row r="432" s="16" customFormat="1" ht="28" customHeight="1" spans="1:8">
      <c r="A432" s="36">
        <v>428</v>
      </c>
      <c r="B432" s="99" t="s">
        <v>1859</v>
      </c>
      <c r="C432" s="99" t="s">
        <v>2065</v>
      </c>
      <c r="D432" s="145">
        <v>3.63</v>
      </c>
      <c r="E432" s="145">
        <v>3.63</v>
      </c>
      <c r="F432" s="48">
        <v>179.53</v>
      </c>
      <c r="G432" s="22">
        <f t="shared" si="6"/>
        <v>651.69</v>
      </c>
      <c r="H432" s="22" t="s">
        <v>5733</v>
      </c>
    </row>
    <row r="433" s="16" customFormat="1" ht="28" customHeight="1" spans="1:8">
      <c r="A433" s="36">
        <v>429</v>
      </c>
      <c r="B433" s="146" t="s">
        <v>5742</v>
      </c>
      <c r="C433" s="99" t="s">
        <v>2875</v>
      </c>
      <c r="D433" s="145">
        <v>5.56</v>
      </c>
      <c r="E433" s="145">
        <v>5.56</v>
      </c>
      <c r="F433" s="48">
        <v>179.53</v>
      </c>
      <c r="G433" s="22">
        <f t="shared" si="6"/>
        <v>998.19</v>
      </c>
      <c r="H433" s="22" t="s">
        <v>5733</v>
      </c>
    </row>
    <row r="434" s="16" customFormat="1" ht="28" customHeight="1" spans="1:8">
      <c r="A434" s="36">
        <v>430</v>
      </c>
      <c r="B434" s="99" t="s">
        <v>5743</v>
      </c>
      <c r="C434" s="99" t="s">
        <v>1888</v>
      </c>
      <c r="D434" s="145">
        <v>1.44</v>
      </c>
      <c r="E434" s="145">
        <v>1.44</v>
      </c>
      <c r="F434" s="48">
        <v>179.53</v>
      </c>
      <c r="G434" s="22">
        <f t="shared" si="6"/>
        <v>258.52</v>
      </c>
      <c r="H434" s="22" t="s">
        <v>5733</v>
      </c>
    </row>
    <row r="435" s="16" customFormat="1" ht="28" customHeight="1" spans="1:8">
      <c r="A435" s="36">
        <v>431</v>
      </c>
      <c r="B435" s="99" t="s">
        <v>5744</v>
      </c>
      <c r="C435" s="99" t="s">
        <v>2051</v>
      </c>
      <c r="D435" s="145">
        <v>3.29</v>
      </c>
      <c r="E435" s="145">
        <v>3.29</v>
      </c>
      <c r="F435" s="48">
        <v>179.53</v>
      </c>
      <c r="G435" s="22">
        <f t="shared" si="6"/>
        <v>590.65</v>
      </c>
      <c r="H435" s="22" t="s">
        <v>5733</v>
      </c>
    </row>
    <row r="436" s="16" customFormat="1" ht="28" customHeight="1" spans="1:8">
      <c r="A436" s="36">
        <v>432</v>
      </c>
      <c r="B436" s="99" t="s">
        <v>5745</v>
      </c>
      <c r="C436" s="99" t="s">
        <v>1866</v>
      </c>
      <c r="D436" s="145">
        <v>0.81</v>
      </c>
      <c r="E436" s="145">
        <v>0.81</v>
      </c>
      <c r="F436" s="48">
        <v>179.53</v>
      </c>
      <c r="G436" s="22">
        <f t="shared" si="6"/>
        <v>145.42</v>
      </c>
      <c r="H436" s="22" t="s">
        <v>5733</v>
      </c>
    </row>
    <row r="437" s="16" customFormat="1" ht="28" customHeight="1" spans="1:8">
      <c r="A437" s="36">
        <v>433</v>
      </c>
      <c r="B437" s="99" t="s">
        <v>5746</v>
      </c>
      <c r="C437" s="99" t="s">
        <v>1954</v>
      </c>
      <c r="D437" s="145">
        <v>1.87</v>
      </c>
      <c r="E437" s="145">
        <v>1.87</v>
      </c>
      <c r="F437" s="48">
        <v>179.53</v>
      </c>
      <c r="G437" s="22">
        <f t="shared" si="6"/>
        <v>335.72</v>
      </c>
      <c r="H437" s="22" t="s">
        <v>5733</v>
      </c>
    </row>
    <row r="438" s="16" customFormat="1" ht="28" customHeight="1" spans="1:8">
      <c r="A438" s="36">
        <v>434</v>
      </c>
      <c r="B438" s="99" t="s">
        <v>4164</v>
      </c>
      <c r="C438" s="99" t="s">
        <v>1968</v>
      </c>
      <c r="D438" s="145">
        <v>2.2</v>
      </c>
      <c r="E438" s="145">
        <v>2.2</v>
      </c>
      <c r="F438" s="48">
        <v>179.53</v>
      </c>
      <c r="G438" s="22">
        <f t="shared" si="6"/>
        <v>394.97</v>
      </c>
      <c r="H438" s="22" t="s">
        <v>5733</v>
      </c>
    </row>
    <row r="439" s="16" customFormat="1" ht="28" customHeight="1" spans="1:8">
      <c r="A439" s="36">
        <v>435</v>
      </c>
      <c r="B439" s="99" t="s">
        <v>5747</v>
      </c>
      <c r="C439" s="99" t="s">
        <v>1914</v>
      </c>
      <c r="D439" s="145">
        <v>2.79</v>
      </c>
      <c r="E439" s="145">
        <v>2.79</v>
      </c>
      <c r="F439" s="48">
        <v>179.53</v>
      </c>
      <c r="G439" s="22">
        <f t="shared" si="6"/>
        <v>500.89</v>
      </c>
      <c r="H439" s="22" t="s">
        <v>5733</v>
      </c>
    </row>
    <row r="440" s="16" customFormat="1" ht="28" customHeight="1" spans="1:8">
      <c r="A440" s="36">
        <v>436</v>
      </c>
      <c r="B440" s="99" t="s">
        <v>4513</v>
      </c>
      <c r="C440" s="99" t="s">
        <v>2115</v>
      </c>
      <c r="D440" s="145">
        <v>1.3</v>
      </c>
      <c r="E440" s="145">
        <v>1.3</v>
      </c>
      <c r="F440" s="48">
        <v>179.53</v>
      </c>
      <c r="G440" s="22">
        <f t="shared" si="6"/>
        <v>233.39</v>
      </c>
      <c r="H440" s="22" t="s">
        <v>5733</v>
      </c>
    </row>
    <row r="441" s="16" customFormat="1" ht="28" customHeight="1" spans="1:8">
      <c r="A441" s="36">
        <v>437</v>
      </c>
      <c r="B441" s="99" t="s">
        <v>5748</v>
      </c>
      <c r="C441" s="99" t="s">
        <v>5065</v>
      </c>
      <c r="D441" s="145">
        <v>1.57</v>
      </c>
      <c r="E441" s="145">
        <v>1.57</v>
      </c>
      <c r="F441" s="48">
        <v>179.53</v>
      </c>
      <c r="G441" s="22">
        <f t="shared" si="6"/>
        <v>281.86</v>
      </c>
      <c r="H441" s="22" t="s">
        <v>5733</v>
      </c>
    </row>
    <row r="442" s="16" customFormat="1" ht="28" customHeight="1" spans="1:8">
      <c r="A442" s="36">
        <v>438</v>
      </c>
      <c r="B442" s="99" t="s">
        <v>5749</v>
      </c>
      <c r="C442" s="99" t="s">
        <v>1894</v>
      </c>
      <c r="D442" s="145">
        <v>0.61</v>
      </c>
      <c r="E442" s="145">
        <v>0.61</v>
      </c>
      <c r="F442" s="48">
        <v>179.53</v>
      </c>
      <c r="G442" s="22">
        <f t="shared" si="6"/>
        <v>109.51</v>
      </c>
      <c r="H442" s="22" t="s">
        <v>5733</v>
      </c>
    </row>
    <row r="443" s="16" customFormat="1" ht="28" customHeight="1" spans="1:8">
      <c r="A443" s="36">
        <v>439</v>
      </c>
      <c r="B443" s="99" t="s">
        <v>5750</v>
      </c>
      <c r="C443" s="99" t="s">
        <v>2003</v>
      </c>
      <c r="D443" s="145">
        <v>1.18</v>
      </c>
      <c r="E443" s="145">
        <v>1.18</v>
      </c>
      <c r="F443" s="48">
        <v>179.53</v>
      </c>
      <c r="G443" s="22">
        <f t="shared" si="6"/>
        <v>211.85</v>
      </c>
      <c r="H443" s="22" t="s">
        <v>5733</v>
      </c>
    </row>
    <row r="444" s="16" customFormat="1" ht="28" customHeight="1" spans="1:8">
      <c r="A444" s="36">
        <v>440</v>
      </c>
      <c r="B444" s="99" t="s">
        <v>5751</v>
      </c>
      <c r="C444" s="99" t="s">
        <v>1883</v>
      </c>
      <c r="D444" s="145">
        <v>0.69</v>
      </c>
      <c r="E444" s="145">
        <v>0.69</v>
      </c>
      <c r="F444" s="48">
        <v>179.53</v>
      </c>
      <c r="G444" s="22">
        <f t="shared" si="6"/>
        <v>123.88</v>
      </c>
      <c r="H444" s="22" t="s">
        <v>5733</v>
      </c>
    </row>
    <row r="445" s="16" customFormat="1" ht="28" customHeight="1" spans="1:8">
      <c r="A445" s="36">
        <v>441</v>
      </c>
      <c r="B445" s="99" t="s">
        <v>5752</v>
      </c>
      <c r="C445" s="99" t="s">
        <v>1949</v>
      </c>
      <c r="D445" s="145">
        <v>4.69</v>
      </c>
      <c r="E445" s="145">
        <v>4.69</v>
      </c>
      <c r="F445" s="48">
        <v>179.53</v>
      </c>
      <c r="G445" s="22">
        <f t="shared" si="6"/>
        <v>842</v>
      </c>
      <c r="H445" s="22" t="s">
        <v>5733</v>
      </c>
    </row>
    <row r="446" s="16" customFormat="1" ht="28" customHeight="1" spans="1:8">
      <c r="A446" s="36">
        <v>442</v>
      </c>
      <c r="B446" s="99" t="s">
        <v>5753</v>
      </c>
      <c r="C446" s="99" t="s">
        <v>2875</v>
      </c>
      <c r="D446" s="145">
        <v>1.36</v>
      </c>
      <c r="E446" s="145">
        <v>1.36</v>
      </c>
      <c r="F446" s="48">
        <v>179.53</v>
      </c>
      <c r="G446" s="22">
        <f t="shared" si="6"/>
        <v>244.16</v>
      </c>
      <c r="H446" s="22" t="s">
        <v>5733</v>
      </c>
    </row>
    <row r="447" s="16" customFormat="1" ht="28" customHeight="1" spans="1:8">
      <c r="A447" s="36">
        <v>443</v>
      </c>
      <c r="B447" s="99" t="s">
        <v>5754</v>
      </c>
      <c r="C447" s="99" t="s">
        <v>1982</v>
      </c>
      <c r="D447" s="145">
        <v>1.55</v>
      </c>
      <c r="E447" s="145">
        <v>1.55</v>
      </c>
      <c r="F447" s="48">
        <v>179.53</v>
      </c>
      <c r="G447" s="22">
        <f t="shared" si="6"/>
        <v>278.27</v>
      </c>
      <c r="H447" s="22" t="s">
        <v>5733</v>
      </c>
    </row>
    <row r="448" s="16" customFormat="1" ht="28" customHeight="1" spans="1:8">
      <c r="A448" s="36">
        <v>444</v>
      </c>
      <c r="B448" s="99" t="s">
        <v>5755</v>
      </c>
      <c r="C448" s="99" t="s">
        <v>1945</v>
      </c>
      <c r="D448" s="145">
        <v>1.4</v>
      </c>
      <c r="E448" s="145">
        <v>1.4</v>
      </c>
      <c r="F448" s="48">
        <v>179.53</v>
      </c>
      <c r="G448" s="22">
        <f t="shared" si="6"/>
        <v>251.34</v>
      </c>
      <c r="H448" s="22" t="s">
        <v>5733</v>
      </c>
    </row>
    <row r="449" s="16" customFormat="1" ht="28" customHeight="1" spans="1:8">
      <c r="A449" s="36">
        <v>445</v>
      </c>
      <c r="B449" s="99" t="s">
        <v>3603</v>
      </c>
      <c r="C449" s="99" t="s">
        <v>1929</v>
      </c>
      <c r="D449" s="145">
        <v>5.15</v>
      </c>
      <c r="E449" s="145">
        <v>5.15</v>
      </c>
      <c r="F449" s="48">
        <v>179.53</v>
      </c>
      <c r="G449" s="22">
        <f t="shared" si="6"/>
        <v>924.58</v>
      </c>
      <c r="H449" s="22" t="s">
        <v>5733</v>
      </c>
    </row>
    <row r="450" s="16" customFormat="1" ht="28" customHeight="1" spans="1:8">
      <c r="A450" s="36">
        <v>446</v>
      </c>
      <c r="B450" s="99" t="s">
        <v>5756</v>
      </c>
      <c r="C450" s="99" t="s">
        <v>1894</v>
      </c>
      <c r="D450" s="145">
        <v>5.31</v>
      </c>
      <c r="E450" s="145">
        <v>5.31</v>
      </c>
      <c r="F450" s="48">
        <v>179.53</v>
      </c>
      <c r="G450" s="22">
        <f t="shared" si="6"/>
        <v>953.3</v>
      </c>
      <c r="H450" s="22" t="s">
        <v>5733</v>
      </c>
    </row>
    <row r="451" s="16" customFormat="1" ht="28" customHeight="1" spans="1:8">
      <c r="A451" s="36">
        <v>447</v>
      </c>
      <c r="B451" s="99" t="s">
        <v>5757</v>
      </c>
      <c r="C451" s="99" t="s">
        <v>1883</v>
      </c>
      <c r="D451" s="145">
        <v>2.41</v>
      </c>
      <c r="E451" s="145">
        <v>2.41</v>
      </c>
      <c r="F451" s="48">
        <v>179.53</v>
      </c>
      <c r="G451" s="22">
        <f t="shared" si="6"/>
        <v>432.67</v>
      </c>
      <c r="H451" s="22" t="s">
        <v>5733</v>
      </c>
    </row>
    <row r="452" s="16" customFormat="1" ht="28" customHeight="1" spans="1:8">
      <c r="A452" s="36">
        <v>448</v>
      </c>
      <c r="B452" s="99" t="s">
        <v>5758</v>
      </c>
      <c r="C452" s="99" t="s">
        <v>1894</v>
      </c>
      <c r="D452" s="145">
        <v>2.5</v>
      </c>
      <c r="E452" s="145">
        <v>2.5</v>
      </c>
      <c r="F452" s="48">
        <v>179.53</v>
      </c>
      <c r="G452" s="22">
        <f t="shared" si="6"/>
        <v>448.83</v>
      </c>
      <c r="H452" s="22" t="s">
        <v>5733</v>
      </c>
    </row>
    <row r="453" s="16" customFormat="1" ht="28" customHeight="1" spans="1:8">
      <c r="A453" s="36">
        <v>449</v>
      </c>
      <c r="B453" s="99" t="s">
        <v>5759</v>
      </c>
      <c r="C453" s="99" t="s">
        <v>1857</v>
      </c>
      <c r="D453" s="145">
        <v>4.6</v>
      </c>
      <c r="E453" s="145">
        <v>4.6</v>
      </c>
      <c r="F453" s="48">
        <v>179.53</v>
      </c>
      <c r="G453" s="22">
        <f t="shared" ref="G453:G516" si="7">ROUND(E453*F453,2)</f>
        <v>825.84</v>
      </c>
      <c r="H453" s="22" t="s">
        <v>5733</v>
      </c>
    </row>
    <row r="454" s="16" customFormat="1" ht="28" customHeight="1" spans="1:8">
      <c r="A454" s="36">
        <v>450</v>
      </c>
      <c r="B454" s="99" t="s">
        <v>5760</v>
      </c>
      <c r="C454" s="99" t="s">
        <v>1883</v>
      </c>
      <c r="D454" s="145">
        <v>5.47</v>
      </c>
      <c r="E454" s="145">
        <v>5.47</v>
      </c>
      <c r="F454" s="48">
        <v>179.53</v>
      </c>
      <c r="G454" s="22">
        <f t="shared" si="7"/>
        <v>982.03</v>
      </c>
      <c r="H454" s="22" t="s">
        <v>5733</v>
      </c>
    </row>
    <row r="455" s="16" customFormat="1" ht="28" customHeight="1" spans="1:8">
      <c r="A455" s="36">
        <v>451</v>
      </c>
      <c r="B455" s="99" t="s">
        <v>5761</v>
      </c>
      <c r="C455" s="99" t="s">
        <v>2264</v>
      </c>
      <c r="D455" s="145">
        <v>1.2</v>
      </c>
      <c r="E455" s="145">
        <v>1.2</v>
      </c>
      <c r="F455" s="48">
        <v>179.53</v>
      </c>
      <c r="G455" s="22">
        <f t="shared" si="7"/>
        <v>215.44</v>
      </c>
      <c r="H455" s="22" t="s">
        <v>5733</v>
      </c>
    </row>
    <row r="456" s="16" customFormat="1" ht="28" customHeight="1" spans="1:8">
      <c r="A456" s="36">
        <v>452</v>
      </c>
      <c r="B456" s="99" t="s">
        <v>5762</v>
      </c>
      <c r="C456" s="99" t="s">
        <v>1935</v>
      </c>
      <c r="D456" s="145">
        <v>0.94</v>
      </c>
      <c r="E456" s="145">
        <v>0.94</v>
      </c>
      <c r="F456" s="48">
        <v>179.53</v>
      </c>
      <c r="G456" s="22">
        <f t="shared" si="7"/>
        <v>168.76</v>
      </c>
      <c r="H456" s="22" t="s">
        <v>5733</v>
      </c>
    </row>
    <row r="457" s="16" customFormat="1" ht="28" customHeight="1" spans="1:8">
      <c r="A457" s="36">
        <v>453</v>
      </c>
      <c r="B457" s="99" t="s">
        <v>5763</v>
      </c>
      <c r="C457" s="99" t="s">
        <v>1903</v>
      </c>
      <c r="D457" s="145">
        <v>4.63</v>
      </c>
      <c r="E457" s="145">
        <v>4.63</v>
      </c>
      <c r="F457" s="48">
        <v>179.53</v>
      </c>
      <c r="G457" s="22">
        <f t="shared" si="7"/>
        <v>831.22</v>
      </c>
      <c r="H457" s="22" t="s">
        <v>5733</v>
      </c>
    </row>
    <row r="458" s="16" customFormat="1" ht="28" customHeight="1" spans="1:8">
      <c r="A458" s="36">
        <v>454</v>
      </c>
      <c r="B458" s="99" t="s">
        <v>5764</v>
      </c>
      <c r="C458" s="99" t="s">
        <v>1872</v>
      </c>
      <c r="D458" s="145">
        <v>2.6</v>
      </c>
      <c r="E458" s="145">
        <v>2.6</v>
      </c>
      <c r="F458" s="48">
        <v>179.53</v>
      </c>
      <c r="G458" s="22">
        <f t="shared" si="7"/>
        <v>466.78</v>
      </c>
      <c r="H458" s="22" t="s">
        <v>5733</v>
      </c>
    </row>
    <row r="459" s="16" customFormat="1" ht="28" customHeight="1" spans="1:8">
      <c r="A459" s="36">
        <v>455</v>
      </c>
      <c r="B459" s="99" t="s">
        <v>5765</v>
      </c>
      <c r="C459" s="99" t="s">
        <v>2214</v>
      </c>
      <c r="D459" s="145">
        <v>4.44</v>
      </c>
      <c r="E459" s="145">
        <v>4.44</v>
      </c>
      <c r="F459" s="48">
        <v>179.53</v>
      </c>
      <c r="G459" s="22">
        <f t="shared" si="7"/>
        <v>797.11</v>
      </c>
      <c r="H459" s="22" t="s">
        <v>5733</v>
      </c>
    </row>
    <row r="460" s="16" customFormat="1" ht="28" customHeight="1" spans="1:8">
      <c r="A460" s="36">
        <v>456</v>
      </c>
      <c r="B460" s="99" t="s">
        <v>5766</v>
      </c>
      <c r="C460" s="99" t="s">
        <v>1945</v>
      </c>
      <c r="D460" s="145">
        <v>2.77</v>
      </c>
      <c r="E460" s="145">
        <v>2.77</v>
      </c>
      <c r="F460" s="48">
        <v>179.53</v>
      </c>
      <c r="G460" s="22">
        <f t="shared" si="7"/>
        <v>497.3</v>
      </c>
      <c r="H460" s="22" t="s">
        <v>5733</v>
      </c>
    </row>
    <row r="461" s="16" customFormat="1" ht="28" customHeight="1" spans="1:8">
      <c r="A461" s="36">
        <v>457</v>
      </c>
      <c r="B461" s="99" t="s">
        <v>4178</v>
      </c>
      <c r="C461" s="99" t="s">
        <v>1872</v>
      </c>
      <c r="D461" s="145">
        <v>3.82</v>
      </c>
      <c r="E461" s="145">
        <v>3.82</v>
      </c>
      <c r="F461" s="48">
        <v>179.53</v>
      </c>
      <c r="G461" s="22">
        <f t="shared" si="7"/>
        <v>685.8</v>
      </c>
      <c r="H461" s="22" t="s">
        <v>5733</v>
      </c>
    </row>
    <row r="462" s="16" customFormat="1" ht="28" customHeight="1" spans="1:8">
      <c r="A462" s="36">
        <v>458</v>
      </c>
      <c r="B462" s="99" t="s">
        <v>5767</v>
      </c>
      <c r="C462" s="99" t="s">
        <v>1922</v>
      </c>
      <c r="D462" s="145">
        <v>5</v>
      </c>
      <c r="E462" s="145">
        <v>5</v>
      </c>
      <c r="F462" s="48">
        <v>179.53</v>
      </c>
      <c r="G462" s="22">
        <f t="shared" si="7"/>
        <v>897.65</v>
      </c>
      <c r="H462" s="22" t="s">
        <v>5733</v>
      </c>
    </row>
    <row r="463" s="16" customFormat="1" ht="28" customHeight="1" spans="1:8">
      <c r="A463" s="36">
        <v>459</v>
      </c>
      <c r="B463" s="99" t="s">
        <v>5768</v>
      </c>
      <c r="C463" s="99" t="s">
        <v>1951</v>
      </c>
      <c r="D463" s="145">
        <v>4.54</v>
      </c>
      <c r="E463" s="145">
        <v>4.54</v>
      </c>
      <c r="F463" s="48">
        <v>179.53</v>
      </c>
      <c r="G463" s="22">
        <f t="shared" si="7"/>
        <v>815.07</v>
      </c>
      <c r="H463" s="22" t="s">
        <v>5733</v>
      </c>
    </row>
    <row r="464" s="16" customFormat="1" ht="28" customHeight="1" spans="1:8">
      <c r="A464" s="36">
        <v>460</v>
      </c>
      <c r="B464" s="99" t="s">
        <v>3732</v>
      </c>
      <c r="C464" s="99" t="s">
        <v>1945</v>
      </c>
      <c r="D464" s="145">
        <v>3.51</v>
      </c>
      <c r="E464" s="145">
        <v>3.51</v>
      </c>
      <c r="F464" s="48">
        <v>179.53</v>
      </c>
      <c r="G464" s="22">
        <f t="shared" si="7"/>
        <v>630.15</v>
      </c>
      <c r="H464" s="22" t="s">
        <v>5733</v>
      </c>
    </row>
    <row r="465" s="16" customFormat="1" ht="28" customHeight="1" spans="1:8">
      <c r="A465" s="36">
        <v>461</v>
      </c>
      <c r="B465" s="99" t="s">
        <v>5769</v>
      </c>
      <c r="C465" s="99" t="s">
        <v>1922</v>
      </c>
      <c r="D465" s="145">
        <v>1.98</v>
      </c>
      <c r="E465" s="145">
        <v>1.98</v>
      </c>
      <c r="F465" s="48">
        <v>179.53</v>
      </c>
      <c r="G465" s="22">
        <f t="shared" si="7"/>
        <v>355.47</v>
      </c>
      <c r="H465" s="22" t="s">
        <v>5733</v>
      </c>
    </row>
    <row r="466" s="16" customFormat="1" ht="28" customHeight="1" spans="1:8">
      <c r="A466" s="36">
        <v>462</v>
      </c>
      <c r="B466" s="99" t="s">
        <v>5770</v>
      </c>
      <c r="C466" s="99" t="s">
        <v>1866</v>
      </c>
      <c r="D466" s="145">
        <v>2.09</v>
      </c>
      <c r="E466" s="145">
        <v>2.09</v>
      </c>
      <c r="F466" s="48">
        <v>179.53</v>
      </c>
      <c r="G466" s="22">
        <f t="shared" si="7"/>
        <v>375.22</v>
      </c>
      <c r="H466" s="22" t="s">
        <v>5733</v>
      </c>
    </row>
    <row r="467" s="16" customFormat="1" ht="28" customHeight="1" spans="1:8">
      <c r="A467" s="36">
        <v>463</v>
      </c>
      <c r="B467" s="99" t="s">
        <v>5771</v>
      </c>
      <c r="C467" s="99" t="s">
        <v>1956</v>
      </c>
      <c r="D467" s="145">
        <v>4.01</v>
      </c>
      <c r="E467" s="145">
        <v>4.01</v>
      </c>
      <c r="F467" s="48">
        <v>179.53</v>
      </c>
      <c r="G467" s="22">
        <f t="shared" si="7"/>
        <v>719.92</v>
      </c>
      <c r="H467" s="22" t="s">
        <v>5733</v>
      </c>
    </row>
    <row r="468" s="16" customFormat="1" ht="28" customHeight="1" spans="1:8">
      <c r="A468" s="36">
        <v>464</v>
      </c>
      <c r="B468" s="99" t="s">
        <v>4838</v>
      </c>
      <c r="C468" s="99" t="s">
        <v>1880</v>
      </c>
      <c r="D468" s="145">
        <v>4.47</v>
      </c>
      <c r="E468" s="145">
        <v>4.47</v>
      </c>
      <c r="F468" s="48">
        <v>179.53</v>
      </c>
      <c r="G468" s="22">
        <f t="shared" si="7"/>
        <v>802.5</v>
      </c>
      <c r="H468" s="22" t="s">
        <v>5733</v>
      </c>
    </row>
    <row r="469" s="16" customFormat="1" ht="28" customHeight="1" spans="1:8">
      <c r="A469" s="36">
        <v>465</v>
      </c>
      <c r="B469" s="37" t="s">
        <v>5772</v>
      </c>
      <c r="C469" s="99" t="s">
        <v>1947</v>
      </c>
      <c r="D469" s="145">
        <v>0.75</v>
      </c>
      <c r="E469" s="145">
        <v>0.75</v>
      </c>
      <c r="F469" s="48">
        <v>179.53</v>
      </c>
      <c r="G469" s="22">
        <f t="shared" si="7"/>
        <v>134.65</v>
      </c>
      <c r="H469" s="22" t="s">
        <v>5733</v>
      </c>
    </row>
    <row r="470" s="16" customFormat="1" ht="28" customHeight="1" spans="1:8">
      <c r="A470" s="36">
        <v>466</v>
      </c>
      <c r="B470" s="37" t="s">
        <v>3879</v>
      </c>
      <c r="C470" s="99" t="s">
        <v>2042</v>
      </c>
      <c r="D470" s="145">
        <v>4.12</v>
      </c>
      <c r="E470" s="145">
        <v>4.12</v>
      </c>
      <c r="F470" s="48">
        <v>179.53</v>
      </c>
      <c r="G470" s="22">
        <f t="shared" si="7"/>
        <v>739.66</v>
      </c>
      <c r="H470" s="22" t="s">
        <v>5733</v>
      </c>
    </row>
    <row r="471" s="16" customFormat="1" ht="28" customHeight="1" spans="1:8">
      <c r="A471" s="36">
        <v>467</v>
      </c>
      <c r="B471" s="37" t="s">
        <v>5773</v>
      </c>
      <c r="C471" s="99" t="s">
        <v>3625</v>
      </c>
      <c r="D471" s="145">
        <v>4.71</v>
      </c>
      <c r="E471" s="145">
        <v>4.71</v>
      </c>
      <c r="F471" s="48">
        <v>179.53</v>
      </c>
      <c r="G471" s="22">
        <f t="shared" si="7"/>
        <v>845.59</v>
      </c>
      <c r="H471" s="22" t="s">
        <v>5733</v>
      </c>
    </row>
    <row r="472" s="16" customFormat="1" ht="28" customHeight="1" spans="1:8">
      <c r="A472" s="36">
        <v>468</v>
      </c>
      <c r="B472" s="37" t="s">
        <v>5774</v>
      </c>
      <c r="C472" s="99" t="s">
        <v>2040</v>
      </c>
      <c r="D472" s="145">
        <v>5.55</v>
      </c>
      <c r="E472" s="145">
        <v>5.55</v>
      </c>
      <c r="F472" s="48">
        <v>179.53</v>
      </c>
      <c r="G472" s="22">
        <f t="shared" si="7"/>
        <v>996.39</v>
      </c>
      <c r="H472" s="22" t="s">
        <v>5733</v>
      </c>
    </row>
    <row r="473" s="16" customFormat="1" ht="28" customHeight="1" spans="1:8">
      <c r="A473" s="36">
        <v>469</v>
      </c>
      <c r="B473" s="37" t="s">
        <v>5775</v>
      </c>
      <c r="C473" s="99" t="s">
        <v>1890</v>
      </c>
      <c r="D473" s="145">
        <v>3.29</v>
      </c>
      <c r="E473" s="145">
        <v>3.29</v>
      </c>
      <c r="F473" s="48">
        <v>179.53</v>
      </c>
      <c r="G473" s="22">
        <f t="shared" si="7"/>
        <v>590.65</v>
      </c>
      <c r="H473" s="22" t="s">
        <v>5733</v>
      </c>
    </row>
    <row r="474" s="16" customFormat="1" ht="28" customHeight="1" spans="1:8">
      <c r="A474" s="36">
        <v>470</v>
      </c>
      <c r="B474" s="37" t="s">
        <v>5776</v>
      </c>
      <c r="C474" s="99" t="s">
        <v>1872</v>
      </c>
      <c r="D474" s="145">
        <v>4.24</v>
      </c>
      <c r="E474" s="145">
        <v>4.24</v>
      </c>
      <c r="F474" s="48">
        <v>179.53</v>
      </c>
      <c r="G474" s="22">
        <f t="shared" si="7"/>
        <v>761.21</v>
      </c>
      <c r="H474" s="22" t="s">
        <v>5733</v>
      </c>
    </row>
    <row r="475" s="16" customFormat="1" ht="28" customHeight="1" spans="1:8">
      <c r="A475" s="36">
        <v>471</v>
      </c>
      <c r="B475" s="37" t="s">
        <v>5777</v>
      </c>
      <c r="C475" s="99" t="s">
        <v>2264</v>
      </c>
      <c r="D475" s="145">
        <v>1.27</v>
      </c>
      <c r="E475" s="145">
        <v>1.27</v>
      </c>
      <c r="F475" s="48">
        <v>179.53</v>
      </c>
      <c r="G475" s="22">
        <f t="shared" si="7"/>
        <v>228</v>
      </c>
      <c r="H475" s="22" t="s">
        <v>5733</v>
      </c>
    </row>
    <row r="476" s="16" customFormat="1" ht="28" customHeight="1" spans="1:8">
      <c r="A476" s="36">
        <v>472</v>
      </c>
      <c r="B476" s="37" t="s">
        <v>170</v>
      </c>
      <c r="C476" s="99" t="s">
        <v>1995</v>
      </c>
      <c r="D476" s="145">
        <v>5.41</v>
      </c>
      <c r="E476" s="145">
        <v>5.41</v>
      </c>
      <c r="F476" s="48">
        <v>179.53</v>
      </c>
      <c r="G476" s="22">
        <f t="shared" si="7"/>
        <v>971.26</v>
      </c>
      <c r="H476" s="22" t="s">
        <v>5733</v>
      </c>
    </row>
    <row r="477" s="16" customFormat="1" ht="28" customHeight="1" spans="1:8">
      <c r="A477" s="36">
        <v>473</v>
      </c>
      <c r="B477" s="37" t="s">
        <v>4773</v>
      </c>
      <c r="C477" s="99" t="s">
        <v>1945</v>
      </c>
      <c r="D477" s="145">
        <v>4.69</v>
      </c>
      <c r="E477" s="145">
        <v>4.69</v>
      </c>
      <c r="F477" s="48">
        <v>179.53</v>
      </c>
      <c r="G477" s="22">
        <f t="shared" si="7"/>
        <v>842</v>
      </c>
      <c r="H477" s="22" t="s">
        <v>5733</v>
      </c>
    </row>
    <row r="478" s="16" customFormat="1" ht="28" customHeight="1" spans="1:8">
      <c r="A478" s="36">
        <v>474</v>
      </c>
      <c r="B478" s="37" t="s">
        <v>5778</v>
      </c>
      <c r="C478" s="99" t="s">
        <v>1894</v>
      </c>
      <c r="D478" s="145">
        <v>1.44</v>
      </c>
      <c r="E478" s="145">
        <v>1.44</v>
      </c>
      <c r="F478" s="48">
        <v>179.53</v>
      </c>
      <c r="G478" s="22">
        <f t="shared" si="7"/>
        <v>258.52</v>
      </c>
      <c r="H478" s="22" t="s">
        <v>5733</v>
      </c>
    </row>
    <row r="479" s="16" customFormat="1" ht="28" customHeight="1" spans="1:8">
      <c r="A479" s="36">
        <v>475</v>
      </c>
      <c r="B479" s="37" t="s">
        <v>5779</v>
      </c>
      <c r="C479" s="99" t="s">
        <v>1945</v>
      </c>
      <c r="D479" s="145">
        <v>6.63</v>
      </c>
      <c r="E479" s="145">
        <v>6.63</v>
      </c>
      <c r="F479" s="48">
        <v>179.53</v>
      </c>
      <c r="G479" s="22">
        <f t="shared" si="7"/>
        <v>1190.28</v>
      </c>
      <c r="H479" s="22" t="s">
        <v>5733</v>
      </c>
    </row>
    <row r="480" s="16" customFormat="1" ht="28" customHeight="1" spans="1:8">
      <c r="A480" s="36">
        <v>476</v>
      </c>
      <c r="B480" s="37" t="s">
        <v>5780</v>
      </c>
      <c r="C480" s="99" t="s">
        <v>1986</v>
      </c>
      <c r="D480" s="145">
        <v>3.15</v>
      </c>
      <c r="E480" s="145">
        <v>3.15</v>
      </c>
      <c r="F480" s="48">
        <v>179.53</v>
      </c>
      <c r="G480" s="22">
        <f t="shared" si="7"/>
        <v>565.52</v>
      </c>
      <c r="H480" s="22" t="s">
        <v>5733</v>
      </c>
    </row>
    <row r="481" s="16" customFormat="1" ht="28" customHeight="1" spans="1:8">
      <c r="A481" s="36">
        <v>477</v>
      </c>
      <c r="B481" s="37" t="s">
        <v>4789</v>
      </c>
      <c r="C481" s="99" t="s">
        <v>1914</v>
      </c>
      <c r="D481" s="145">
        <v>3.64</v>
      </c>
      <c r="E481" s="145">
        <v>3.64</v>
      </c>
      <c r="F481" s="48">
        <v>179.53</v>
      </c>
      <c r="G481" s="22">
        <f t="shared" si="7"/>
        <v>653.49</v>
      </c>
      <c r="H481" s="22" t="s">
        <v>5733</v>
      </c>
    </row>
    <row r="482" s="16" customFormat="1" ht="28" customHeight="1" spans="1:8">
      <c r="A482" s="36">
        <v>478</v>
      </c>
      <c r="B482" s="37" t="s">
        <v>5436</v>
      </c>
      <c r="C482" s="99" t="s">
        <v>2115</v>
      </c>
      <c r="D482" s="145">
        <v>4.66</v>
      </c>
      <c r="E482" s="145">
        <v>4.66</v>
      </c>
      <c r="F482" s="48">
        <v>179.53</v>
      </c>
      <c r="G482" s="22">
        <f t="shared" si="7"/>
        <v>836.61</v>
      </c>
      <c r="H482" s="22" t="s">
        <v>5733</v>
      </c>
    </row>
    <row r="483" s="16" customFormat="1" ht="28" customHeight="1" spans="1:8">
      <c r="A483" s="36">
        <v>479</v>
      </c>
      <c r="B483" s="37" t="s">
        <v>5781</v>
      </c>
      <c r="C483" s="99" t="s">
        <v>1956</v>
      </c>
      <c r="D483" s="145">
        <v>3.21</v>
      </c>
      <c r="E483" s="145">
        <v>3.21</v>
      </c>
      <c r="F483" s="48">
        <v>179.53</v>
      </c>
      <c r="G483" s="22">
        <f t="shared" si="7"/>
        <v>576.29</v>
      </c>
      <c r="H483" s="22" t="s">
        <v>5733</v>
      </c>
    </row>
    <row r="484" s="16" customFormat="1" ht="28" customHeight="1" spans="1:8">
      <c r="A484" s="36">
        <v>480</v>
      </c>
      <c r="B484" s="37" t="s">
        <v>3942</v>
      </c>
      <c r="C484" s="99" t="s">
        <v>1872</v>
      </c>
      <c r="D484" s="145">
        <v>2.68</v>
      </c>
      <c r="E484" s="145">
        <v>2.68</v>
      </c>
      <c r="F484" s="48">
        <v>179.53</v>
      </c>
      <c r="G484" s="22">
        <f t="shared" si="7"/>
        <v>481.14</v>
      </c>
      <c r="H484" s="22" t="s">
        <v>5733</v>
      </c>
    </row>
    <row r="485" s="16" customFormat="1" ht="28" customHeight="1" spans="1:8">
      <c r="A485" s="36">
        <v>481</v>
      </c>
      <c r="B485" s="37" t="s">
        <v>5782</v>
      </c>
      <c r="C485" s="99" t="s">
        <v>1914</v>
      </c>
      <c r="D485" s="145">
        <v>1.94</v>
      </c>
      <c r="E485" s="145">
        <v>1.94</v>
      </c>
      <c r="F485" s="48">
        <v>179.53</v>
      </c>
      <c r="G485" s="22">
        <f t="shared" si="7"/>
        <v>348.29</v>
      </c>
      <c r="H485" s="22" t="s">
        <v>5733</v>
      </c>
    </row>
    <row r="486" s="16" customFormat="1" ht="28" customHeight="1" spans="1:8">
      <c r="A486" s="36">
        <v>482</v>
      </c>
      <c r="B486" s="37" t="s">
        <v>5783</v>
      </c>
      <c r="C486" s="99" t="s">
        <v>1914</v>
      </c>
      <c r="D486" s="145">
        <v>0.75</v>
      </c>
      <c r="E486" s="145">
        <v>0.75</v>
      </c>
      <c r="F486" s="48">
        <v>179.53</v>
      </c>
      <c r="G486" s="22">
        <f t="shared" si="7"/>
        <v>134.65</v>
      </c>
      <c r="H486" s="22" t="s">
        <v>5733</v>
      </c>
    </row>
    <row r="487" s="16" customFormat="1" ht="28" customHeight="1" spans="1:8">
      <c r="A487" s="36">
        <v>483</v>
      </c>
      <c r="B487" s="37" t="s">
        <v>5784</v>
      </c>
      <c r="C487" s="99" t="s">
        <v>1874</v>
      </c>
      <c r="D487" s="145">
        <v>0.76</v>
      </c>
      <c r="E487" s="145">
        <v>0.76</v>
      </c>
      <c r="F487" s="48">
        <v>179.53</v>
      </c>
      <c r="G487" s="22">
        <f t="shared" si="7"/>
        <v>136.44</v>
      </c>
      <c r="H487" s="22" t="s">
        <v>5733</v>
      </c>
    </row>
    <row r="488" s="16" customFormat="1" ht="28" customHeight="1" spans="1:8">
      <c r="A488" s="36">
        <v>484</v>
      </c>
      <c r="B488" s="37" t="s">
        <v>5785</v>
      </c>
      <c r="C488" s="99" t="s">
        <v>1903</v>
      </c>
      <c r="D488" s="145">
        <v>6.82</v>
      </c>
      <c r="E488" s="145">
        <v>6.82</v>
      </c>
      <c r="F488" s="48">
        <v>179.53</v>
      </c>
      <c r="G488" s="22">
        <f t="shared" si="7"/>
        <v>1224.39</v>
      </c>
      <c r="H488" s="22" t="s">
        <v>5733</v>
      </c>
    </row>
    <row r="489" s="16" customFormat="1" ht="28" customHeight="1" spans="1:8">
      <c r="A489" s="36">
        <v>485</v>
      </c>
      <c r="B489" s="37" t="s">
        <v>3913</v>
      </c>
      <c r="C489" s="99" t="s">
        <v>1866</v>
      </c>
      <c r="D489" s="145">
        <v>2.4</v>
      </c>
      <c r="E489" s="145">
        <v>2.4</v>
      </c>
      <c r="F489" s="48">
        <v>179.53</v>
      </c>
      <c r="G489" s="22">
        <f t="shared" si="7"/>
        <v>430.87</v>
      </c>
      <c r="H489" s="22" t="s">
        <v>5733</v>
      </c>
    </row>
    <row r="490" s="16" customFormat="1" ht="28" customHeight="1" spans="1:8">
      <c r="A490" s="36">
        <v>486</v>
      </c>
      <c r="B490" s="37" t="s">
        <v>5786</v>
      </c>
      <c r="C490" s="99" t="s">
        <v>1995</v>
      </c>
      <c r="D490" s="145">
        <v>0.66</v>
      </c>
      <c r="E490" s="145">
        <v>0.66</v>
      </c>
      <c r="F490" s="48">
        <v>179.53</v>
      </c>
      <c r="G490" s="22">
        <f t="shared" si="7"/>
        <v>118.49</v>
      </c>
      <c r="H490" s="22" t="s">
        <v>5733</v>
      </c>
    </row>
    <row r="491" s="16" customFormat="1" ht="28" customHeight="1" spans="1:8">
      <c r="A491" s="36">
        <v>487</v>
      </c>
      <c r="B491" s="37" t="s">
        <v>5787</v>
      </c>
      <c r="C491" s="99" t="s">
        <v>5228</v>
      </c>
      <c r="D491" s="145">
        <v>3.96</v>
      </c>
      <c r="E491" s="145">
        <v>3.96</v>
      </c>
      <c r="F491" s="48">
        <v>179.53</v>
      </c>
      <c r="G491" s="22">
        <f t="shared" si="7"/>
        <v>710.94</v>
      </c>
      <c r="H491" s="22" t="s">
        <v>5733</v>
      </c>
    </row>
    <row r="492" s="16" customFormat="1" ht="28" customHeight="1" spans="1:8">
      <c r="A492" s="36">
        <v>488</v>
      </c>
      <c r="B492" s="37" t="s">
        <v>4943</v>
      </c>
      <c r="C492" s="99" t="s">
        <v>1935</v>
      </c>
      <c r="D492" s="145">
        <v>3.76</v>
      </c>
      <c r="E492" s="145">
        <v>3.76</v>
      </c>
      <c r="F492" s="48">
        <v>179.53</v>
      </c>
      <c r="G492" s="22">
        <f t="shared" si="7"/>
        <v>675.03</v>
      </c>
      <c r="H492" s="22" t="s">
        <v>5733</v>
      </c>
    </row>
    <row r="493" s="16" customFormat="1" ht="28" customHeight="1" spans="1:8">
      <c r="A493" s="36">
        <v>489</v>
      </c>
      <c r="B493" s="37" t="s">
        <v>5444</v>
      </c>
      <c r="C493" s="99" t="s">
        <v>1888</v>
      </c>
      <c r="D493" s="145">
        <v>7.87</v>
      </c>
      <c r="E493" s="145">
        <v>7.87</v>
      </c>
      <c r="F493" s="48">
        <v>179.53</v>
      </c>
      <c r="G493" s="22">
        <f t="shared" si="7"/>
        <v>1412.9</v>
      </c>
      <c r="H493" s="22" t="s">
        <v>5733</v>
      </c>
    </row>
    <row r="494" s="16" customFormat="1" ht="28" customHeight="1" spans="1:8">
      <c r="A494" s="36">
        <v>490</v>
      </c>
      <c r="B494" s="37" t="s">
        <v>5788</v>
      </c>
      <c r="C494" s="99" t="s">
        <v>1894</v>
      </c>
      <c r="D494" s="145">
        <v>4.36</v>
      </c>
      <c r="E494" s="145">
        <v>4.36</v>
      </c>
      <c r="F494" s="48">
        <v>179.53</v>
      </c>
      <c r="G494" s="22">
        <f t="shared" si="7"/>
        <v>782.75</v>
      </c>
      <c r="H494" s="22" t="s">
        <v>5733</v>
      </c>
    </row>
    <row r="495" s="16" customFormat="1" ht="28" customHeight="1" spans="1:8">
      <c r="A495" s="36">
        <v>491</v>
      </c>
      <c r="B495" s="37" t="s">
        <v>5789</v>
      </c>
      <c r="C495" s="99" t="s">
        <v>1857</v>
      </c>
      <c r="D495" s="145">
        <v>4.14</v>
      </c>
      <c r="E495" s="145">
        <v>4.14</v>
      </c>
      <c r="F495" s="48">
        <v>179.53</v>
      </c>
      <c r="G495" s="22">
        <f t="shared" si="7"/>
        <v>743.25</v>
      </c>
      <c r="H495" s="22" t="s">
        <v>5733</v>
      </c>
    </row>
    <row r="496" s="16" customFormat="1" ht="28" customHeight="1" spans="1:8">
      <c r="A496" s="36">
        <v>492</v>
      </c>
      <c r="B496" s="37" t="s">
        <v>3991</v>
      </c>
      <c r="C496" s="99" t="s">
        <v>1914</v>
      </c>
      <c r="D496" s="145">
        <v>4.69</v>
      </c>
      <c r="E496" s="145">
        <v>4.69</v>
      </c>
      <c r="F496" s="48">
        <v>179.53</v>
      </c>
      <c r="G496" s="22">
        <f t="shared" si="7"/>
        <v>842</v>
      </c>
      <c r="H496" s="22" t="s">
        <v>5733</v>
      </c>
    </row>
    <row r="497" s="16" customFormat="1" ht="28" customHeight="1" spans="1:8">
      <c r="A497" s="36">
        <v>493</v>
      </c>
      <c r="B497" s="37" t="s">
        <v>5790</v>
      </c>
      <c r="C497" s="99" t="s">
        <v>1935</v>
      </c>
      <c r="D497" s="145">
        <v>2.88</v>
      </c>
      <c r="E497" s="145">
        <v>2.88</v>
      </c>
      <c r="F497" s="48">
        <v>179.53</v>
      </c>
      <c r="G497" s="22">
        <f t="shared" si="7"/>
        <v>517.05</v>
      </c>
      <c r="H497" s="22" t="s">
        <v>5733</v>
      </c>
    </row>
    <row r="498" s="16" customFormat="1" ht="28" customHeight="1" spans="1:8">
      <c r="A498" s="36">
        <v>494</v>
      </c>
      <c r="B498" s="27" t="s">
        <v>5791</v>
      </c>
      <c r="C498" s="21" t="s">
        <v>1888</v>
      </c>
      <c r="D498" s="48">
        <v>4.77</v>
      </c>
      <c r="E498" s="48">
        <v>4.77</v>
      </c>
      <c r="F498" s="48">
        <v>179.53</v>
      </c>
      <c r="G498" s="22">
        <f t="shared" si="7"/>
        <v>856.36</v>
      </c>
      <c r="H498" s="22" t="s">
        <v>5792</v>
      </c>
    </row>
    <row r="499" s="16" customFormat="1" ht="28" customHeight="1" spans="1:8">
      <c r="A499" s="36">
        <v>495</v>
      </c>
      <c r="B499" s="27" t="s">
        <v>5793</v>
      </c>
      <c r="C499" s="21" t="s">
        <v>2889</v>
      </c>
      <c r="D499" s="48">
        <v>4.78</v>
      </c>
      <c r="E499" s="48">
        <v>4.78</v>
      </c>
      <c r="F499" s="48">
        <v>179.53</v>
      </c>
      <c r="G499" s="22">
        <f t="shared" si="7"/>
        <v>858.15</v>
      </c>
      <c r="H499" s="22" t="s">
        <v>5792</v>
      </c>
    </row>
    <row r="500" s="16" customFormat="1" ht="25" customHeight="1" spans="1:8">
      <c r="A500" s="36">
        <v>496</v>
      </c>
      <c r="B500" s="27" t="s">
        <v>5794</v>
      </c>
      <c r="C500" s="21" t="s">
        <v>1954</v>
      </c>
      <c r="D500" s="48">
        <v>6.54</v>
      </c>
      <c r="E500" s="48">
        <v>6.54</v>
      </c>
      <c r="F500" s="48">
        <v>179.53</v>
      </c>
      <c r="G500" s="22">
        <f t="shared" si="7"/>
        <v>1174.13</v>
      </c>
      <c r="H500" s="22" t="s">
        <v>5792</v>
      </c>
    </row>
    <row r="501" s="16" customFormat="1" ht="25" customHeight="1" spans="1:8">
      <c r="A501" s="36">
        <v>497</v>
      </c>
      <c r="B501" s="27" t="s">
        <v>2407</v>
      </c>
      <c r="C501" s="21" t="s">
        <v>1898</v>
      </c>
      <c r="D501" s="48">
        <v>6.75</v>
      </c>
      <c r="E501" s="48">
        <v>6.75</v>
      </c>
      <c r="F501" s="48">
        <v>179.53</v>
      </c>
      <c r="G501" s="22">
        <f t="shared" si="7"/>
        <v>1211.83</v>
      </c>
      <c r="H501" s="22" t="s">
        <v>5792</v>
      </c>
    </row>
    <row r="502" s="16" customFormat="1" ht="25" customHeight="1" spans="1:8">
      <c r="A502" s="36">
        <v>498</v>
      </c>
      <c r="B502" s="27" t="s">
        <v>5795</v>
      </c>
      <c r="C502" s="21" t="s">
        <v>1914</v>
      </c>
      <c r="D502" s="48">
        <v>8.65</v>
      </c>
      <c r="E502" s="48">
        <v>8.65</v>
      </c>
      <c r="F502" s="48">
        <v>179.53</v>
      </c>
      <c r="G502" s="22">
        <f t="shared" si="7"/>
        <v>1552.93</v>
      </c>
      <c r="H502" s="22" t="s">
        <v>5792</v>
      </c>
    </row>
    <row r="503" s="16" customFormat="1" ht="25" customHeight="1" spans="1:8">
      <c r="A503" s="36">
        <v>499</v>
      </c>
      <c r="B503" s="27" t="s">
        <v>5796</v>
      </c>
      <c r="C503" s="21" t="s">
        <v>1872</v>
      </c>
      <c r="D503" s="48">
        <v>2.34</v>
      </c>
      <c r="E503" s="48">
        <v>2.34</v>
      </c>
      <c r="F503" s="48">
        <v>179.53</v>
      </c>
      <c r="G503" s="22">
        <f t="shared" si="7"/>
        <v>420.1</v>
      </c>
      <c r="H503" s="22" t="s">
        <v>5792</v>
      </c>
    </row>
    <row r="504" s="16" customFormat="1" ht="25" customHeight="1" spans="1:8">
      <c r="A504" s="36">
        <v>500</v>
      </c>
      <c r="B504" s="27" t="s">
        <v>5797</v>
      </c>
      <c r="C504" s="21" t="s">
        <v>5006</v>
      </c>
      <c r="D504" s="48">
        <v>4.24</v>
      </c>
      <c r="E504" s="48">
        <v>4.24</v>
      </c>
      <c r="F504" s="48">
        <v>179.53</v>
      </c>
      <c r="G504" s="22">
        <f t="shared" si="7"/>
        <v>761.21</v>
      </c>
      <c r="H504" s="22" t="s">
        <v>5792</v>
      </c>
    </row>
    <row r="505" s="16" customFormat="1" ht="25" customHeight="1" spans="1:8">
      <c r="A505" s="36">
        <v>501</v>
      </c>
      <c r="B505" s="27" t="s">
        <v>3073</v>
      </c>
      <c r="C505" s="21" t="s">
        <v>3206</v>
      </c>
      <c r="D505" s="48">
        <v>6.93</v>
      </c>
      <c r="E505" s="48">
        <v>6.93</v>
      </c>
      <c r="F505" s="48">
        <v>179.53</v>
      </c>
      <c r="G505" s="22">
        <f t="shared" si="7"/>
        <v>1244.14</v>
      </c>
      <c r="H505" s="22" t="s">
        <v>5792</v>
      </c>
    </row>
    <row r="506" s="16" customFormat="1" ht="25" customHeight="1" spans="1:8">
      <c r="A506" s="36">
        <v>502</v>
      </c>
      <c r="B506" s="27" t="s">
        <v>3546</v>
      </c>
      <c r="C506" s="21" t="s">
        <v>2115</v>
      </c>
      <c r="D506" s="48">
        <v>7.73</v>
      </c>
      <c r="E506" s="48">
        <v>7.73</v>
      </c>
      <c r="F506" s="48">
        <v>179.53</v>
      </c>
      <c r="G506" s="22">
        <f t="shared" si="7"/>
        <v>1387.77</v>
      </c>
      <c r="H506" s="22" t="s">
        <v>5792</v>
      </c>
    </row>
    <row r="507" s="16" customFormat="1" ht="25" customHeight="1" spans="1:8">
      <c r="A507" s="36">
        <v>503</v>
      </c>
      <c r="B507" s="27" t="s">
        <v>4990</v>
      </c>
      <c r="C507" s="21" t="s">
        <v>1929</v>
      </c>
      <c r="D507" s="48">
        <v>4.41</v>
      </c>
      <c r="E507" s="48">
        <v>4.41</v>
      </c>
      <c r="F507" s="48">
        <v>179.53</v>
      </c>
      <c r="G507" s="22">
        <f t="shared" si="7"/>
        <v>791.73</v>
      </c>
      <c r="H507" s="22" t="s">
        <v>5792</v>
      </c>
    </row>
    <row r="508" s="16" customFormat="1" ht="25" customHeight="1" spans="1:8">
      <c r="A508" s="36">
        <v>504</v>
      </c>
      <c r="B508" s="27" t="s">
        <v>5798</v>
      </c>
      <c r="C508" s="21" t="s">
        <v>1894</v>
      </c>
      <c r="D508" s="48">
        <v>4.42</v>
      </c>
      <c r="E508" s="48">
        <v>4.42</v>
      </c>
      <c r="F508" s="48">
        <v>179.53</v>
      </c>
      <c r="G508" s="22">
        <f t="shared" si="7"/>
        <v>793.52</v>
      </c>
      <c r="H508" s="22" t="s">
        <v>5792</v>
      </c>
    </row>
    <row r="509" s="16" customFormat="1" ht="25" customHeight="1" spans="1:8">
      <c r="A509" s="36">
        <v>505</v>
      </c>
      <c r="B509" s="27" t="s">
        <v>5799</v>
      </c>
      <c r="C509" s="21" t="s">
        <v>3167</v>
      </c>
      <c r="D509" s="48">
        <v>6.01</v>
      </c>
      <c r="E509" s="48">
        <v>6.01</v>
      </c>
      <c r="F509" s="48">
        <v>179.53</v>
      </c>
      <c r="G509" s="22">
        <f t="shared" si="7"/>
        <v>1078.98</v>
      </c>
      <c r="H509" s="22" t="s">
        <v>5792</v>
      </c>
    </row>
    <row r="510" s="16" customFormat="1" ht="25" customHeight="1" spans="1:8">
      <c r="A510" s="36">
        <v>506</v>
      </c>
      <c r="B510" s="27" t="s">
        <v>5800</v>
      </c>
      <c r="C510" s="21" t="s">
        <v>1995</v>
      </c>
      <c r="D510" s="48">
        <v>6.28</v>
      </c>
      <c r="E510" s="48">
        <v>6.28</v>
      </c>
      <c r="F510" s="48">
        <v>179.53</v>
      </c>
      <c r="G510" s="22">
        <f t="shared" si="7"/>
        <v>1127.45</v>
      </c>
      <c r="H510" s="22" t="s">
        <v>5792</v>
      </c>
    </row>
    <row r="511" s="16" customFormat="1" ht="25" customHeight="1" spans="1:8">
      <c r="A511" s="36">
        <v>507</v>
      </c>
      <c r="B511" s="27" t="s">
        <v>5801</v>
      </c>
      <c r="C511" s="21" t="s">
        <v>1898</v>
      </c>
      <c r="D511" s="48">
        <v>5.45</v>
      </c>
      <c r="E511" s="48">
        <v>5.45</v>
      </c>
      <c r="F511" s="48">
        <v>179.53</v>
      </c>
      <c r="G511" s="22">
        <f t="shared" si="7"/>
        <v>978.44</v>
      </c>
      <c r="H511" s="22" t="s">
        <v>5792</v>
      </c>
    </row>
    <row r="512" s="16" customFormat="1" ht="25" customHeight="1" spans="1:8">
      <c r="A512" s="36">
        <v>508</v>
      </c>
      <c r="B512" s="27" t="s">
        <v>5802</v>
      </c>
      <c r="C512" s="21" t="s">
        <v>1914</v>
      </c>
      <c r="D512" s="48">
        <v>3.1</v>
      </c>
      <c r="E512" s="48">
        <v>3.1</v>
      </c>
      <c r="F512" s="48">
        <v>179.53</v>
      </c>
      <c r="G512" s="22">
        <f t="shared" si="7"/>
        <v>556.54</v>
      </c>
      <c r="H512" s="22" t="s">
        <v>5792</v>
      </c>
    </row>
    <row r="513" s="16" customFormat="1" ht="25" customHeight="1" spans="1:8">
      <c r="A513" s="36">
        <v>509</v>
      </c>
      <c r="B513" s="27" t="s">
        <v>5803</v>
      </c>
      <c r="C513" s="21" t="s">
        <v>1876</v>
      </c>
      <c r="D513" s="48">
        <v>0.3</v>
      </c>
      <c r="E513" s="48">
        <v>0.3</v>
      </c>
      <c r="F513" s="48">
        <v>179.53</v>
      </c>
      <c r="G513" s="22">
        <f t="shared" si="7"/>
        <v>53.86</v>
      </c>
      <c r="H513" s="22" t="s">
        <v>5792</v>
      </c>
    </row>
    <row r="514" s="16" customFormat="1" ht="25" customHeight="1" spans="1:8">
      <c r="A514" s="36">
        <v>510</v>
      </c>
      <c r="B514" s="27" t="s">
        <v>5804</v>
      </c>
      <c r="C514" s="21" t="s">
        <v>2051</v>
      </c>
      <c r="D514" s="48">
        <v>2.27</v>
      </c>
      <c r="E514" s="48">
        <v>2.27</v>
      </c>
      <c r="F514" s="48">
        <v>179.53</v>
      </c>
      <c r="G514" s="22">
        <f t="shared" si="7"/>
        <v>407.53</v>
      </c>
      <c r="H514" s="22" t="s">
        <v>5792</v>
      </c>
    </row>
    <row r="515" s="16" customFormat="1" ht="25" customHeight="1" spans="1:8">
      <c r="A515" s="36">
        <v>511</v>
      </c>
      <c r="B515" s="27" t="s">
        <v>5805</v>
      </c>
      <c r="C515" s="21" t="s">
        <v>3167</v>
      </c>
      <c r="D515" s="48">
        <v>7.94</v>
      </c>
      <c r="E515" s="48">
        <v>7.94</v>
      </c>
      <c r="F515" s="48">
        <v>179.53</v>
      </c>
      <c r="G515" s="22">
        <f t="shared" si="7"/>
        <v>1425.47</v>
      </c>
      <c r="H515" s="22" t="s">
        <v>5792</v>
      </c>
    </row>
    <row r="516" s="16" customFormat="1" ht="25" customHeight="1" spans="1:8">
      <c r="A516" s="36">
        <v>512</v>
      </c>
      <c r="B516" s="27" t="s">
        <v>2006</v>
      </c>
      <c r="C516" s="21" t="s">
        <v>2264</v>
      </c>
      <c r="D516" s="48">
        <v>4.79</v>
      </c>
      <c r="E516" s="48">
        <v>4.79</v>
      </c>
      <c r="F516" s="48">
        <v>179.53</v>
      </c>
      <c r="G516" s="22">
        <f t="shared" si="7"/>
        <v>859.95</v>
      </c>
      <c r="H516" s="22" t="s">
        <v>5792</v>
      </c>
    </row>
    <row r="517" s="16" customFormat="1" ht="25" customHeight="1" spans="1:8">
      <c r="A517" s="36">
        <v>513</v>
      </c>
      <c r="B517" s="27" t="s">
        <v>5806</v>
      </c>
      <c r="C517" s="21" t="s">
        <v>1935</v>
      </c>
      <c r="D517" s="48">
        <v>1.17</v>
      </c>
      <c r="E517" s="48">
        <v>1.17</v>
      </c>
      <c r="F517" s="48">
        <v>179.53</v>
      </c>
      <c r="G517" s="22">
        <f t="shared" ref="G517:G580" si="8">ROUND(E517*F517,2)</f>
        <v>210.05</v>
      </c>
      <c r="H517" s="22" t="s">
        <v>5792</v>
      </c>
    </row>
    <row r="518" s="16" customFormat="1" ht="25" customHeight="1" spans="1:8">
      <c r="A518" s="36">
        <v>514</v>
      </c>
      <c r="B518" s="27" t="s">
        <v>2610</v>
      </c>
      <c r="C518" s="21" t="s">
        <v>1945</v>
      </c>
      <c r="D518" s="48">
        <v>8.48</v>
      </c>
      <c r="E518" s="48">
        <v>8.48</v>
      </c>
      <c r="F518" s="48">
        <v>179.53</v>
      </c>
      <c r="G518" s="22">
        <f t="shared" si="8"/>
        <v>1522.41</v>
      </c>
      <c r="H518" s="22" t="s">
        <v>5792</v>
      </c>
    </row>
    <row r="519" s="16" customFormat="1" ht="25" customHeight="1" spans="1:8">
      <c r="A519" s="36">
        <v>515</v>
      </c>
      <c r="B519" s="27" t="s">
        <v>5807</v>
      </c>
      <c r="C519" s="21" t="s">
        <v>2087</v>
      </c>
      <c r="D519" s="48">
        <v>8.92</v>
      </c>
      <c r="E519" s="48">
        <v>8.92</v>
      </c>
      <c r="F519" s="48">
        <v>179.53</v>
      </c>
      <c r="G519" s="22">
        <f t="shared" si="8"/>
        <v>1601.41</v>
      </c>
      <c r="H519" s="22" t="s">
        <v>5792</v>
      </c>
    </row>
    <row r="520" s="16" customFormat="1" ht="25" customHeight="1" spans="1:8">
      <c r="A520" s="36">
        <v>516</v>
      </c>
      <c r="B520" s="27" t="s">
        <v>5808</v>
      </c>
      <c r="C520" s="21" t="s">
        <v>1888</v>
      </c>
      <c r="D520" s="48">
        <v>1.42</v>
      </c>
      <c r="E520" s="48">
        <v>1.42</v>
      </c>
      <c r="F520" s="48">
        <v>179.53</v>
      </c>
      <c r="G520" s="22">
        <f t="shared" si="8"/>
        <v>254.93</v>
      </c>
      <c r="H520" s="22" t="s">
        <v>5792</v>
      </c>
    </row>
    <row r="521" s="16" customFormat="1" ht="25" customHeight="1" spans="1:8">
      <c r="A521" s="36">
        <v>517</v>
      </c>
      <c r="B521" s="27" t="s">
        <v>5809</v>
      </c>
      <c r="C521" s="21" t="s">
        <v>1956</v>
      </c>
      <c r="D521" s="48">
        <v>5.3</v>
      </c>
      <c r="E521" s="48">
        <v>5.3</v>
      </c>
      <c r="F521" s="48">
        <v>179.53</v>
      </c>
      <c r="G521" s="22">
        <f t="shared" si="8"/>
        <v>951.51</v>
      </c>
      <c r="H521" s="22" t="s">
        <v>5792</v>
      </c>
    </row>
    <row r="522" s="16" customFormat="1" ht="25" customHeight="1" spans="1:8">
      <c r="A522" s="36">
        <v>518</v>
      </c>
      <c r="B522" s="27" t="s">
        <v>2587</v>
      </c>
      <c r="C522" s="21" t="s">
        <v>1914</v>
      </c>
      <c r="D522" s="48">
        <v>6.58</v>
      </c>
      <c r="E522" s="48">
        <v>6.58</v>
      </c>
      <c r="F522" s="48">
        <v>179.53</v>
      </c>
      <c r="G522" s="22">
        <f t="shared" si="8"/>
        <v>1181.31</v>
      </c>
      <c r="H522" s="22" t="s">
        <v>5792</v>
      </c>
    </row>
    <row r="523" s="16" customFormat="1" ht="25" customHeight="1" spans="1:8">
      <c r="A523" s="36">
        <v>519</v>
      </c>
      <c r="B523" s="27" t="s">
        <v>5810</v>
      </c>
      <c r="C523" s="21" t="s">
        <v>1945</v>
      </c>
      <c r="D523" s="48">
        <v>1.13</v>
      </c>
      <c r="E523" s="48">
        <v>1.13</v>
      </c>
      <c r="F523" s="48">
        <v>179.53</v>
      </c>
      <c r="G523" s="22">
        <f t="shared" si="8"/>
        <v>202.87</v>
      </c>
      <c r="H523" s="22" t="s">
        <v>5792</v>
      </c>
    </row>
    <row r="524" s="16" customFormat="1" ht="25" customHeight="1" spans="1:8">
      <c r="A524" s="36">
        <v>520</v>
      </c>
      <c r="B524" s="27" t="s">
        <v>5811</v>
      </c>
      <c r="C524" s="21" t="s">
        <v>2092</v>
      </c>
      <c r="D524" s="48">
        <v>1.69</v>
      </c>
      <c r="E524" s="48">
        <v>1.69</v>
      </c>
      <c r="F524" s="48">
        <v>179.53</v>
      </c>
      <c r="G524" s="22">
        <f t="shared" si="8"/>
        <v>303.41</v>
      </c>
      <c r="H524" s="22" t="s">
        <v>5792</v>
      </c>
    </row>
    <row r="525" s="16" customFormat="1" ht="25" customHeight="1" spans="1:8">
      <c r="A525" s="36">
        <v>521</v>
      </c>
      <c r="B525" s="27" t="s">
        <v>5812</v>
      </c>
      <c r="C525" s="21" t="s">
        <v>1997</v>
      </c>
      <c r="D525" s="48">
        <v>8.13</v>
      </c>
      <c r="E525" s="48">
        <v>8.13</v>
      </c>
      <c r="F525" s="48">
        <v>179.53</v>
      </c>
      <c r="G525" s="22">
        <f t="shared" si="8"/>
        <v>1459.58</v>
      </c>
      <c r="H525" s="22" t="s">
        <v>5792</v>
      </c>
    </row>
    <row r="526" s="16" customFormat="1" ht="25" customHeight="1" spans="1:8">
      <c r="A526" s="36">
        <v>522</v>
      </c>
      <c r="B526" s="27" t="s">
        <v>5314</v>
      </c>
      <c r="C526" s="21" t="s">
        <v>1870</v>
      </c>
      <c r="D526" s="48">
        <v>12.07</v>
      </c>
      <c r="E526" s="48">
        <v>12.07</v>
      </c>
      <c r="F526" s="48">
        <v>179.53</v>
      </c>
      <c r="G526" s="22">
        <f t="shared" si="8"/>
        <v>2166.93</v>
      </c>
      <c r="H526" s="22" t="s">
        <v>5792</v>
      </c>
    </row>
    <row r="527" s="16" customFormat="1" ht="25" customHeight="1" spans="1:8">
      <c r="A527" s="36">
        <v>523</v>
      </c>
      <c r="B527" s="27" t="s">
        <v>5813</v>
      </c>
      <c r="C527" s="21" t="s">
        <v>1883</v>
      </c>
      <c r="D527" s="48">
        <v>1.93</v>
      </c>
      <c r="E527" s="48">
        <v>1.93</v>
      </c>
      <c r="F527" s="48">
        <v>179.53</v>
      </c>
      <c r="G527" s="22">
        <f t="shared" si="8"/>
        <v>346.49</v>
      </c>
      <c r="H527" s="22" t="s">
        <v>5792</v>
      </c>
    </row>
    <row r="528" s="16" customFormat="1" ht="25" customHeight="1" spans="1:8">
      <c r="A528" s="36">
        <v>524</v>
      </c>
      <c r="B528" s="27" t="s">
        <v>5814</v>
      </c>
      <c r="C528" s="21" t="s">
        <v>2011</v>
      </c>
      <c r="D528" s="48">
        <v>8.25</v>
      </c>
      <c r="E528" s="48">
        <v>8.25</v>
      </c>
      <c r="F528" s="48">
        <v>179.53</v>
      </c>
      <c r="G528" s="22">
        <f t="shared" si="8"/>
        <v>1481.12</v>
      </c>
      <c r="H528" s="22" t="s">
        <v>5792</v>
      </c>
    </row>
    <row r="529" s="16" customFormat="1" ht="25" customHeight="1" spans="1:8">
      <c r="A529" s="36">
        <v>525</v>
      </c>
      <c r="B529" s="27" t="s">
        <v>5815</v>
      </c>
      <c r="C529" s="21" t="s">
        <v>1929</v>
      </c>
      <c r="D529" s="48">
        <v>1.9</v>
      </c>
      <c r="E529" s="48">
        <v>1.9</v>
      </c>
      <c r="F529" s="48">
        <v>179.53</v>
      </c>
      <c r="G529" s="22">
        <f t="shared" si="8"/>
        <v>341.11</v>
      </c>
      <c r="H529" s="22" t="s">
        <v>5792</v>
      </c>
    </row>
    <row r="530" s="16" customFormat="1" ht="25" customHeight="1" spans="1:8">
      <c r="A530" s="36">
        <v>526</v>
      </c>
      <c r="B530" s="27" t="s">
        <v>5816</v>
      </c>
      <c r="C530" s="21" t="s">
        <v>1935</v>
      </c>
      <c r="D530" s="48">
        <v>3.89</v>
      </c>
      <c r="E530" s="48">
        <v>3.89</v>
      </c>
      <c r="F530" s="48">
        <v>179.53</v>
      </c>
      <c r="G530" s="22">
        <f t="shared" si="8"/>
        <v>698.37</v>
      </c>
      <c r="H530" s="22" t="s">
        <v>5792</v>
      </c>
    </row>
    <row r="531" s="16" customFormat="1" ht="25" customHeight="1" spans="1:8">
      <c r="A531" s="36">
        <v>527</v>
      </c>
      <c r="B531" s="27" t="s">
        <v>5817</v>
      </c>
      <c r="C531" s="21" t="s">
        <v>1986</v>
      </c>
      <c r="D531" s="48">
        <v>3.47</v>
      </c>
      <c r="E531" s="48">
        <v>3.47</v>
      </c>
      <c r="F531" s="48">
        <v>179.53</v>
      </c>
      <c r="G531" s="22">
        <f t="shared" si="8"/>
        <v>622.97</v>
      </c>
      <c r="H531" s="22" t="s">
        <v>5792</v>
      </c>
    </row>
    <row r="532" s="16" customFormat="1" ht="25" customHeight="1" spans="1:8">
      <c r="A532" s="36">
        <v>528</v>
      </c>
      <c r="B532" s="27" t="s">
        <v>5818</v>
      </c>
      <c r="C532" s="21" t="s">
        <v>2007</v>
      </c>
      <c r="D532" s="48">
        <v>5.07</v>
      </c>
      <c r="E532" s="48">
        <v>5.07</v>
      </c>
      <c r="F532" s="48">
        <v>179.53</v>
      </c>
      <c r="G532" s="22">
        <f t="shared" si="8"/>
        <v>910.22</v>
      </c>
      <c r="H532" s="22" t="s">
        <v>5792</v>
      </c>
    </row>
    <row r="533" s="16" customFormat="1" ht="25" customHeight="1" spans="1:8">
      <c r="A533" s="36">
        <v>529</v>
      </c>
      <c r="B533" s="27" t="s">
        <v>5819</v>
      </c>
      <c r="C533" s="21" t="s">
        <v>1898</v>
      </c>
      <c r="D533" s="48">
        <v>4.45</v>
      </c>
      <c r="E533" s="48">
        <v>4.45</v>
      </c>
      <c r="F533" s="48">
        <v>179.53</v>
      </c>
      <c r="G533" s="22">
        <f t="shared" si="8"/>
        <v>798.91</v>
      </c>
      <c r="H533" s="22" t="s">
        <v>5792</v>
      </c>
    </row>
    <row r="534" s="16" customFormat="1" ht="25" customHeight="1" spans="1:8">
      <c r="A534" s="36">
        <v>530</v>
      </c>
      <c r="B534" s="27" t="s">
        <v>5820</v>
      </c>
      <c r="C534" s="21" t="s">
        <v>1890</v>
      </c>
      <c r="D534" s="48">
        <v>2.3</v>
      </c>
      <c r="E534" s="48">
        <v>2.3</v>
      </c>
      <c r="F534" s="48">
        <v>179.53</v>
      </c>
      <c r="G534" s="22">
        <f t="shared" si="8"/>
        <v>412.92</v>
      </c>
      <c r="H534" s="22" t="s">
        <v>5792</v>
      </c>
    </row>
    <row r="535" s="16" customFormat="1" ht="25" customHeight="1" spans="1:8">
      <c r="A535" s="36">
        <v>531</v>
      </c>
      <c r="B535" s="37" t="s">
        <v>5821</v>
      </c>
      <c r="C535" s="99" t="s">
        <v>1898</v>
      </c>
      <c r="D535" s="145">
        <v>10.25</v>
      </c>
      <c r="E535" s="145">
        <v>10.25</v>
      </c>
      <c r="F535" s="48">
        <v>179.53</v>
      </c>
      <c r="G535" s="22">
        <f t="shared" si="8"/>
        <v>1840.18</v>
      </c>
      <c r="H535" s="22" t="s">
        <v>5792</v>
      </c>
    </row>
    <row r="536" s="16" customFormat="1" ht="25" customHeight="1" spans="1:8">
      <c r="A536" s="36">
        <v>532</v>
      </c>
      <c r="B536" s="27" t="s">
        <v>5822</v>
      </c>
      <c r="C536" s="21" t="s">
        <v>2003</v>
      </c>
      <c r="D536" s="48">
        <v>2.73</v>
      </c>
      <c r="E536" s="48">
        <v>2.73</v>
      </c>
      <c r="F536" s="48">
        <v>179.53</v>
      </c>
      <c r="G536" s="22">
        <f t="shared" si="8"/>
        <v>490.12</v>
      </c>
      <c r="H536" s="22" t="s">
        <v>5792</v>
      </c>
    </row>
    <row r="537" s="16" customFormat="1" ht="25" customHeight="1" spans="1:8">
      <c r="A537" s="36">
        <v>533</v>
      </c>
      <c r="B537" s="27" t="s">
        <v>5823</v>
      </c>
      <c r="C537" s="21" t="s">
        <v>1888</v>
      </c>
      <c r="D537" s="48">
        <v>1.27</v>
      </c>
      <c r="E537" s="48">
        <v>1.27</v>
      </c>
      <c r="F537" s="48">
        <v>179.53</v>
      </c>
      <c r="G537" s="22">
        <f t="shared" si="8"/>
        <v>228</v>
      </c>
      <c r="H537" s="22" t="s">
        <v>5792</v>
      </c>
    </row>
    <row r="538" s="16" customFormat="1" ht="25" customHeight="1" spans="1:8">
      <c r="A538" s="36">
        <v>534</v>
      </c>
      <c r="B538" s="27" t="s">
        <v>5824</v>
      </c>
      <c r="C538" s="21" t="s">
        <v>3167</v>
      </c>
      <c r="D538" s="48">
        <v>6.91</v>
      </c>
      <c r="E538" s="48">
        <v>6.91</v>
      </c>
      <c r="F538" s="48">
        <v>179.53</v>
      </c>
      <c r="G538" s="22">
        <f t="shared" si="8"/>
        <v>1240.55</v>
      </c>
      <c r="H538" s="22" t="s">
        <v>5792</v>
      </c>
    </row>
    <row r="539" s="16" customFormat="1" ht="25" customHeight="1" spans="1:8">
      <c r="A539" s="36">
        <v>535</v>
      </c>
      <c r="B539" s="27" t="s">
        <v>4826</v>
      </c>
      <c r="C539" s="21" t="s">
        <v>1929</v>
      </c>
      <c r="D539" s="48">
        <v>6.8</v>
      </c>
      <c r="E539" s="48">
        <v>6.8</v>
      </c>
      <c r="F539" s="48">
        <v>179.53</v>
      </c>
      <c r="G539" s="22">
        <f t="shared" si="8"/>
        <v>1220.8</v>
      </c>
      <c r="H539" s="22" t="s">
        <v>5792</v>
      </c>
    </row>
    <row r="540" s="16" customFormat="1" ht="25" customHeight="1" spans="1:8">
      <c r="A540" s="36">
        <v>536</v>
      </c>
      <c r="B540" s="27" t="s">
        <v>5825</v>
      </c>
      <c r="C540" s="21" t="s">
        <v>1903</v>
      </c>
      <c r="D540" s="48">
        <v>0.83</v>
      </c>
      <c r="E540" s="48">
        <v>0.83</v>
      </c>
      <c r="F540" s="48">
        <v>179.53</v>
      </c>
      <c r="G540" s="22">
        <f t="shared" si="8"/>
        <v>149.01</v>
      </c>
      <c r="H540" s="22" t="s">
        <v>5792</v>
      </c>
    </row>
    <row r="541" s="16" customFormat="1" ht="25" customHeight="1" spans="1:8">
      <c r="A541" s="36">
        <v>537</v>
      </c>
      <c r="B541" s="27" t="s">
        <v>5826</v>
      </c>
      <c r="C541" s="21" t="s">
        <v>5827</v>
      </c>
      <c r="D541" s="48">
        <v>5.73</v>
      </c>
      <c r="E541" s="48">
        <v>5.73</v>
      </c>
      <c r="F541" s="48">
        <v>179.53</v>
      </c>
      <c r="G541" s="22">
        <f t="shared" si="8"/>
        <v>1028.71</v>
      </c>
      <c r="H541" s="22" t="s">
        <v>5792</v>
      </c>
    </row>
    <row r="542" s="16" customFormat="1" ht="25" customHeight="1" spans="1:8">
      <c r="A542" s="36">
        <v>538</v>
      </c>
      <c r="B542" s="27" t="s">
        <v>5828</v>
      </c>
      <c r="C542" s="21" t="s">
        <v>1886</v>
      </c>
      <c r="D542" s="48">
        <v>4.23</v>
      </c>
      <c r="E542" s="48">
        <v>4.23</v>
      </c>
      <c r="F542" s="48">
        <v>179.53</v>
      </c>
      <c r="G542" s="22">
        <f t="shared" si="8"/>
        <v>759.41</v>
      </c>
      <c r="H542" s="22" t="s">
        <v>5792</v>
      </c>
    </row>
    <row r="543" s="16" customFormat="1" ht="25" customHeight="1" spans="1:8">
      <c r="A543" s="36">
        <v>539</v>
      </c>
      <c r="B543" s="27" t="s">
        <v>5829</v>
      </c>
      <c r="C543" s="27" t="s">
        <v>1929</v>
      </c>
      <c r="D543" s="48">
        <v>1.71</v>
      </c>
      <c r="E543" s="48">
        <v>1.71</v>
      </c>
      <c r="F543" s="48">
        <v>179.53</v>
      </c>
      <c r="G543" s="22">
        <f t="shared" si="8"/>
        <v>307</v>
      </c>
      <c r="H543" s="22" t="s">
        <v>5792</v>
      </c>
    </row>
    <row r="544" s="16" customFormat="1" ht="25" customHeight="1" spans="1:8">
      <c r="A544" s="36">
        <v>540</v>
      </c>
      <c r="B544" s="27" t="s">
        <v>5830</v>
      </c>
      <c r="C544" s="21" t="s">
        <v>1872</v>
      </c>
      <c r="D544" s="48">
        <v>7.94</v>
      </c>
      <c r="E544" s="48">
        <v>7.94</v>
      </c>
      <c r="F544" s="48">
        <v>179.53</v>
      </c>
      <c r="G544" s="22">
        <f t="shared" si="8"/>
        <v>1425.47</v>
      </c>
      <c r="H544" s="22" t="s">
        <v>5831</v>
      </c>
    </row>
    <row r="545" s="16" customFormat="1" ht="25" customHeight="1" spans="1:8">
      <c r="A545" s="36">
        <v>541</v>
      </c>
      <c r="B545" s="27" t="s">
        <v>5832</v>
      </c>
      <c r="C545" s="21" t="s">
        <v>1929</v>
      </c>
      <c r="D545" s="48">
        <v>3.73</v>
      </c>
      <c r="E545" s="48">
        <v>3.73</v>
      </c>
      <c r="F545" s="48">
        <v>179.53</v>
      </c>
      <c r="G545" s="22">
        <f t="shared" si="8"/>
        <v>669.65</v>
      </c>
      <c r="H545" s="22" t="s">
        <v>5831</v>
      </c>
    </row>
    <row r="546" s="16" customFormat="1" ht="28" customHeight="1" spans="1:8">
      <c r="A546" s="36">
        <v>542</v>
      </c>
      <c r="B546" s="27" t="s">
        <v>5418</v>
      </c>
      <c r="C546" s="21" t="s">
        <v>1929</v>
      </c>
      <c r="D546" s="48">
        <v>7.82</v>
      </c>
      <c r="E546" s="48">
        <v>7.82</v>
      </c>
      <c r="F546" s="48">
        <v>179.53</v>
      </c>
      <c r="G546" s="22">
        <f t="shared" si="8"/>
        <v>1403.92</v>
      </c>
      <c r="H546" s="22" t="s">
        <v>5831</v>
      </c>
    </row>
    <row r="547" s="16" customFormat="1" ht="28" customHeight="1" spans="1:8">
      <c r="A547" s="36">
        <v>543</v>
      </c>
      <c r="B547" s="27" t="s">
        <v>5833</v>
      </c>
      <c r="C547" s="21" t="s">
        <v>1888</v>
      </c>
      <c r="D547" s="48">
        <v>7.07</v>
      </c>
      <c r="E547" s="48">
        <v>7.07</v>
      </c>
      <c r="F547" s="48">
        <v>179.53</v>
      </c>
      <c r="G547" s="22">
        <f t="shared" si="8"/>
        <v>1269.28</v>
      </c>
      <c r="H547" s="22" t="s">
        <v>5831</v>
      </c>
    </row>
    <row r="548" s="16" customFormat="1" ht="28" customHeight="1" spans="1:8">
      <c r="A548" s="36">
        <v>544</v>
      </c>
      <c r="B548" s="27" t="s">
        <v>3896</v>
      </c>
      <c r="C548" s="21" t="s">
        <v>1868</v>
      </c>
      <c r="D548" s="48">
        <v>4.41</v>
      </c>
      <c r="E548" s="48">
        <v>4.41</v>
      </c>
      <c r="F548" s="48">
        <v>179.53</v>
      </c>
      <c r="G548" s="22">
        <f t="shared" si="8"/>
        <v>791.73</v>
      </c>
      <c r="H548" s="22" t="s">
        <v>5831</v>
      </c>
    </row>
    <row r="549" s="16" customFormat="1" ht="28" customHeight="1" spans="1:8">
      <c r="A549" s="36">
        <v>545</v>
      </c>
      <c r="B549" s="27" t="s">
        <v>5834</v>
      </c>
      <c r="C549" s="21" t="s">
        <v>2011</v>
      </c>
      <c r="D549" s="48">
        <v>3.52</v>
      </c>
      <c r="E549" s="48">
        <v>3.52</v>
      </c>
      <c r="F549" s="48">
        <v>179.53</v>
      </c>
      <c r="G549" s="22">
        <f t="shared" si="8"/>
        <v>631.95</v>
      </c>
      <c r="H549" s="22" t="s">
        <v>5831</v>
      </c>
    </row>
    <row r="550" s="16" customFormat="1" ht="28" customHeight="1" spans="1:8">
      <c r="A550" s="36">
        <v>546</v>
      </c>
      <c r="B550" s="27" t="s">
        <v>5835</v>
      </c>
      <c r="C550" s="21" t="s">
        <v>1888</v>
      </c>
      <c r="D550" s="48">
        <v>7.56</v>
      </c>
      <c r="E550" s="48">
        <v>7.56</v>
      </c>
      <c r="F550" s="48">
        <v>179.53</v>
      </c>
      <c r="G550" s="22">
        <f t="shared" si="8"/>
        <v>1357.25</v>
      </c>
      <c r="H550" s="22" t="s">
        <v>5831</v>
      </c>
    </row>
    <row r="551" s="16" customFormat="1" ht="28" customHeight="1" spans="1:8">
      <c r="A551" s="36">
        <v>547</v>
      </c>
      <c r="B551" s="27" t="s">
        <v>5836</v>
      </c>
      <c r="C551" s="21" t="s">
        <v>1874</v>
      </c>
      <c r="D551" s="48">
        <v>4.3</v>
      </c>
      <c r="E551" s="48">
        <v>4.3</v>
      </c>
      <c r="F551" s="48">
        <v>179.53</v>
      </c>
      <c r="G551" s="22">
        <f t="shared" si="8"/>
        <v>771.98</v>
      </c>
      <c r="H551" s="22" t="s">
        <v>5831</v>
      </c>
    </row>
    <row r="552" s="16" customFormat="1" ht="28" customHeight="1" spans="1:8">
      <c r="A552" s="36">
        <v>548</v>
      </c>
      <c r="B552" s="27" t="s">
        <v>5837</v>
      </c>
      <c r="C552" s="21" t="s">
        <v>1890</v>
      </c>
      <c r="D552" s="48">
        <v>8.89</v>
      </c>
      <c r="E552" s="48">
        <v>8.89</v>
      </c>
      <c r="F552" s="48">
        <v>179.53</v>
      </c>
      <c r="G552" s="22">
        <f t="shared" si="8"/>
        <v>1596.02</v>
      </c>
      <c r="H552" s="22" t="s">
        <v>5831</v>
      </c>
    </row>
    <row r="553" s="16" customFormat="1" ht="28" customHeight="1" spans="1:8">
      <c r="A553" s="36">
        <v>549</v>
      </c>
      <c r="B553" s="27" t="s">
        <v>5838</v>
      </c>
      <c r="C553" s="21" t="s">
        <v>1883</v>
      </c>
      <c r="D553" s="48">
        <v>4.73</v>
      </c>
      <c r="E553" s="48">
        <v>4.73</v>
      </c>
      <c r="F553" s="48">
        <v>179.53</v>
      </c>
      <c r="G553" s="22">
        <f t="shared" si="8"/>
        <v>849.18</v>
      </c>
      <c r="H553" s="22" t="s">
        <v>5831</v>
      </c>
    </row>
    <row r="554" s="16" customFormat="1" ht="28" customHeight="1" spans="1:8">
      <c r="A554" s="36">
        <v>550</v>
      </c>
      <c r="B554" s="27" t="s">
        <v>5839</v>
      </c>
      <c r="C554" s="21" t="s">
        <v>1945</v>
      </c>
      <c r="D554" s="48">
        <v>1.76</v>
      </c>
      <c r="E554" s="48">
        <v>1.76</v>
      </c>
      <c r="F554" s="48">
        <v>179.53</v>
      </c>
      <c r="G554" s="22">
        <f t="shared" si="8"/>
        <v>315.97</v>
      </c>
      <c r="H554" s="22" t="s">
        <v>5831</v>
      </c>
    </row>
    <row r="555" s="16" customFormat="1" ht="28" customHeight="1" spans="1:8">
      <c r="A555" s="36">
        <v>551</v>
      </c>
      <c r="B555" s="27" t="s">
        <v>5840</v>
      </c>
      <c r="C555" s="21" t="s">
        <v>1857</v>
      </c>
      <c r="D555" s="48">
        <v>1.67</v>
      </c>
      <c r="E555" s="48">
        <v>1.67</v>
      </c>
      <c r="F555" s="48">
        <v>179.53</v>
      </c>
      <c r="G555" s="22">
        <f t="shared" si="8"/>
        <v>299.82</v>
      </c>
      <c r="H555" s="22" t="s">
        <v>5831</v>
      </c>
    </row>
    <row r="556" s="16" customFormat="1" ht="28" customHeight="1" spans="1:8">
      <c r="A556" s="36">
        <v>552</v>
      </c>
      <c r="B556" s="27" t="s">
        <v>5841</v>
      </c>
      <c r="C556" s="21" t="s">
        <v>1919</v>
      </c>
      <c r="D556" s="48">
        <v>4.63</v>
      </c>
      <c r="E556" s="48">
        <v>4.63</v>
      </c>
      <c r="F556" s="48">
        <v>179.53</v>
      </c>
      <c r="G556" s="22">
        <f t="shared" si="8"/>
        <v>831.22</v>
      </c>
      <c r="H556" s="22" t="s">
        <v>5831</v>
      </c>
    </row>
    <row r="557" s="16" customFormat="1" ht="28" customHeight="1" spans="1:8">
      <c r="A557" s="36">
        <v>553</v>
      </c>
      <c r="B557" s="27" t="s">
        <v>5283</v>
      </c>
      <c r="C557" s="21" t="s">
        <v>1929</v>
      </c>
      <c r="D557" s="48">
        <v>8.96</v>
      </c>
      <c r="E557" s="48">
        <v>8.96</v>
      </c>
      <c r="F557" s="48">
        <v>179.53</v>
      </c>
      <c r="G557" s="22">
        <f t="shared" si="8"/>
        <v>1608.59</v>
      </c>
      <c r="H557" s="22" t="s">
        <v>5831</v>
      </c>
    </row>
    <row r="558" s="16" customFormat="1" ht="28" customHeight="1" spans="1:8">
      <c r="A558" s="36">
        <v>554</v>
      </c>
      <c r="B558" s="27" t="s">
        <v>5842</v>
      </c>
      <c r="C558" s="21" t="s">
        <v>1888</v>
      </c>
      <c r="D558" s="48">
        <v>8.47</v>
      </c>
      <c r="E558" s="48">
        <v>8.47</v>
      </c>
      <c r="F558" s="48">
        <v>179.53</v>
      </c>
      <c r="G558" s="22">
        <f t="shared" si="8"/>
        <v>1520.62</v>
      </c>
      <c r="H558" s="22" t="s">
        <v>5831</v>
      </c>
    </row>
    <row r="559" s="16" customFormat="1" ht="28" customHeight="1" spans="1:8">
      <c r="A559" s="36">
        <v>555</v>
      </c>
      <c r="B559" s="27" t="s">
        <v>5843</v>
      </c>
      <c r="C559" s="21" t="s">
        <v>1914</v>
      </c>
      <c r="D559" s="48">
        <v>1.18</v>
      </c>
      <c r="E559" s="48">
        <v>1.18</v>
      </c>
      <c r="F559" s="48">
        <v>179.53</v>
      </c>
      <c r="G559" s="22">
        <f t="shared" si="8"/>
        <v>211.85</v>
      </c>
      <c r="H559" s="22" t="s">
        <v>5831</v>
      </c>
    </row>
    <row r="560" s="16" customFormat="1" ht="28" customHeight="1" spans="1:8">
      <c r="A560" s="36">
        <v>556</v>
      </c>
      <c r="B560" s="27" t="s">
        <v>5844</v>
      </c>
      <c r="C560" s="21" t="s">
        <v>1956</v>
      </c>
      <c r="D560" s="48">
        <v>5.96</v>
      </c>
      <c r="E560" s="48">
        <v>5.96</v>
      </c>
      <c r="F560" s="48">
        <v>179.53</v>
      </c>
      <c r="G560" s="22">
        <f t="shared" si="8"/>
        <v>1070</v>
      </c>
      <c r="H560" s="22" t="s">
        <v>5831</v>
      </c>
    </row>
    <row r="561" s="16" customFormat="1" ht="28" customHeight="1" spans="1:8">
      <c r="A561" s="36">
        <v>557</v>
      </c>
      <c r="B561" s="37" t="s">
        <v>5845</v>
      </c>
      <c r="C561" s="99" t="s">
        <v>4340</v>
      </c>
      <c r="D561" s="145">
        <v>4.54</v>
      </c>
      <c r="E561" s="145">
        <v>4.54</v>
      </c>
      <c r="F561" s="48">
        <v>179.53</v>
      </c>
      <c r="G561" s="22">
        <f t="shared" si="8"/>
        <v>815.07</v>
      </c>
      <c r="H561" s="22" t="s">
        <v>5831</v>
      </c>
    </row>
    <row r="562" s="16" customFormat="1" ht="28" customHeight="1" spans="1:8">
      <c r="A562" s="36">
        <v>558</v>
      </c>
      <c r="B562" s="37" t="s">
        <v>5824</v>
      </c>
      <c r="C562" s="99" t="s">
        <v>1914</v>
      </c>
      <c r="D562" s="145">
        <v>2.13</v>
      </c>
      <c r="E562" s="145">
        <v>2.13</v>
      </c>
      <c r="F562" s="48">
        <v>179.53</v>
      </c>
      <c r="G562" s="22">
        <f t="shared" si="8"/>
        <v>382.4</v>
      </c>
      <c r="H562" s="22" t="s">
        <v>5831</v>
      </c>
    </row>
    <row r="563" s="16" customFormat="1" ht="28" customHeight="1" spans="1:8">
      <c r="A563" s="36">
        <v>559</v>
      </c>
      <c r="B563" s="27" t="s">
        <v>274</v>
      </c>
      <c r="C563" s="21" t="s">
        <v>2117</v>
      </c>
      <c r="D563" s="48">
        <v>5.01</v>
      </c>
      <c r="E563" s="48">
        <v>5.01</v>
      </c>
      <c r="F563" s="48">
        <v>179.53</v>
      </c>
      <c r="G563" s="22">
        <f t="shared" si="8"/>
        <v>899.45</v>
      </c>
      <c r="H563" s="22" t="s">
        <v>5831</v>
      </c>
    </row>
    <row r="564" s="16" customFormat="1" ht="28" customHeight="1" spans="1:8">
      <c r="A564" s="36">
        <v>560</v>
      </c>
      <c r="B564" s="27" t="s">
        <v>5846</v>
      </c>
      <c r="C564" s="21" t="s">
        <v>1866</v>
      </c>
      <c r="D564" s="48">
        <v>1.75</v>
      </c>
      <c r="E564" s="48">
        <v>1.75</v>
      </c>
      <c r="F564" s="48">
        <v>179.53</v>
      </c>
      <c r="G564" s="22">
        <f t="shared" si="8"/>
        <v>314.18</v>
      </c>
      <c r="H564" s="22" t="s">
        <v>5831</v>
      </c>
    </row>
    <row r="565" s="16" customFormat="1" ht="28" customHeight="1" spans="1:8">
      <c r="A565" s="36">
        <v>561</v>
      </c>
      <c r="B565" s="27" t="s">
        <v>5422</v>
      </c>
      <c r="C565" s="21" t="s">
        <v>1903</v>
      </c>
      <c r="D565" s="48">
        <v>2.33</v>
      </c>
      <c r="E565" s="48">
        <v>2.33</v>
      </c>
      <c r="F565" s="48">
        <v>179.53</v>
      </c>
      <c r="G565" s="22">
        <f t="shared" si="8"/>
        <v>418.3</v>
      </c>
      <c r="H565" s="22" t="s">
        <v>5831</v>
      </c>
    </row>
    <row r="566" s="16" customFormat="1" ht="28" customHeight="1" spans="1:8">
      <c r="A566" s="36">
        <v>562</v>
      </c>
      <c r="B566" s="27" t="s">
        <v>5847</v>
      </c>
      <c r="C566" s="21" t="s">
        <v>1868</v>
      </c>
      <c r="D566" s="48">
        <v>5.09</v>
      </c>
      <c r="E566" s="48">
        <v>5.09</v>
      </c>
      <c r="F566" s="48">
        <v>179.53</v>
      </c>
      <c r="G566" s="22">
        <f t="shared" si="8"/>
        <v>913.81</v>
      </c>
      <c r="H566" s="22" t="s">
        <v>5831</v>
      </c>
    </row>
    <row r="567" s="16" customFormat="1" ht="28" customHeight="1" spans="1:8">
      <c r="A567" s="36">
        <v>563</v>
      </c>
      <c r="B567" s="27" t="s">
        <v>5848</v>
      </c>
      <c r="C567" s="21" t="s">
        <v>1951</v>
      </c>
      <c r="D567" s="48">
        <v>3.82</v>
      </c>
      <c r="E567" s="48">
        <v>3.82</v>
      </c>
      <c r="F567" s="48">
        <v>179.53</v>
      </c>
      <c r="G567" s="22">
        <f t="shared" si="8"/>
        <v>685.8</v>
      </c>
      <c r="H567" s="22" t="s">
        <v>5831</v>
      </c>
    </row>
    <row r="568" s="16" customFormat="1" ht="28" customHeight="1" spans="1:8">
      <c r="A568" s="36">
        <v>564</v>
      </c>
      <c r="B568" s="27" t="s">
        <v>5849</v>
      </c>
      <c r="C568" s="21" t="s">
        <v>1919</v>
      </c>
      <c r="D568" s="48">
        <v>1.69</v>
      </c>
      <c r="E568" s="48">
        <v>1.69</v>
      </c>
      <c r="F568" s="48">
        <v>179.53</v>
      </c>
      <c r="G568" s="22">
        <f t="shared" si="8"/>
        <v>303.41</v>
      </c>
      <c r="H568" s="22" t="s">
        <v>5831</v>
      </c>
    </row>
    <row r="569" s="16" customFormat="1" ht="28" customHeight="1" spans="1:8">
      <c r="A569" s="36">
        <v>565</v>
      </c>
      <c r="B569" s="27" t="s">
        <v>5850</v>
      </c>
      <c r="C569" s="21" t="s">
        <v>1945</v>
      </c>
      <c r="D569" s="48">
        <v>8.49</v>
      </c>
      <c r="E569" s="48">
        <v>8.49</v>
      </c>
      <c r="F569" s="48">
        <v>179.53</v>
      </c>
      <c r="G569" s="22">
        <f t="shared" si="8"/>
        <v>1524.21</v>
      </c>
      <c r="H569" s="22" t="s">
        <v>5831</v>
      </c>
    </row>
    <row r="570" s="16" customFormat="1" ht="28" customHeight="1" spans="1:8">
      <c r="A570" s="36">
        <v>566</v>
      </c>
      <c r="B570" s="27" t="s">
        <v>5851</v>
      </c>
      <c r="C570" s="21" t="s">
        <v>2065</v>
      </c>
      <c r="D570" s="48">
        <v>8.66</v>
      </c>
      <c r="E570" s="48">
        <v>8.66</v>
      </c>
      <c r="F570" s="48">
        <v>179.53</v>
      </c>
      <c r="G570" s="22">
        <f t="shared" si="8"/>
        <v>1554.73</v>
      </c>
      <c r="H570" s="22" t="s">
        <v>5831</v>
      </c>
    </row>
    <row r="571" s="16" customFormat="1" ht="28" customHeight="1" spans="1:8">
      <c r="A571" s="36">
        <v>567</v>
      </c>
      <c r="B571" s="27" t="s">
        <v>4970</v>
      </c>
      <c r="C571" s="21" t="s">
        <v>1888</v>
      </c>
      <c r="D571" s="48">
        <v>1.62</v>
      </c>
      <c r="E571" s="48">
        <v>1.62</v>
      </c>
      <c r="F571" s="48">
        <v>179.53</v>
      </c>
      <c r="G571" s="22">
        <f t="shared" si="8"/>
        <v>290.84</v>
      </c>
      <c r="H571" s="22" t="s">
        <v>5831</v>
      </c>
    </row>
    <row r="572" s="16" customFormat="1" ht="28" customHeight="1" spans="1:8">
      <c r="A572" s="36">
        <v>568</v>
      </c>
      <c r="B572" s="27" t="s">
        <v>5852</v>
      </c>
      <c r="C572" s="21" t="s">
        <v>1986</v>
      </c>
      <c r="D572" s="48">
        <v>5.2</v>
      </c>
      <c r="E572" s="48">
        <v>5.2</v>
      </c>
      <c r="F572" s="48">
        <v>179.53</v>
      </c>
      <c r="G572" s="22">
        <f t="shared" si="8"/>
        <v>933.56</v>
      </c>
      <c r="H572" s="22" t="s">
        <v>5831</v>
      </c>
    </row>
    <row r="573" s="16" customFormat="1" ht="28" customHeight="1" spans="1:8">
      <c r="A573" s="36">
        <v>569</v>
      </c>
      <c r="B573" s="27" t="s">
        <v>5853</v>
      </c>
      <c r="C573" s="21" t="s">
        <v>1935</v>
      </c>
      <c r="D573" s="48">
        <v>0.88</v>
      </c>
      <c r="E573" s="48">
        <v>0.88</v>
      </c>
      <c r="F573" s="48">
        <v>179.53</v>
      </c>
      <c r="G573" s="22">
        <f t="shared" si="8"/>
        <v>157.99</v>
      </c>
      <c r="H573" s="22" t="s">
        <v>5831</v>
      </c>
    </row>
    <row r="574" s="16" customFormat="1" ht="28" customHeight="1" spans="1:8">
      <c r="A574" s="36">
        <v>570</v>
      </c>
      <c r="B574" s="27" t="s">
        <v>4211</v>
      </c>
      <c r="C574" s="21" t="s">
        <v>1857</v>
      </c>
      <c r="D574" s="48">
        <v>7.28</v>
      </c>
      <c r="E574" s="48">
        <v>7.28</v>
      </c>
      <c r="F574" s="48">
        <v>179.53</v>
      </c>
      <c r="G574" s="22">
        <f t="shared" si="8"/>
        <v>1306.98</v>
      </c>
      <c r="H574" s="22" t="s">
        <v>5831</v>
      </c>
    </row>
    <row r="575" s="16" customFormat="1" ht="28" customHeight="1" spans="1:8">
      <c r="A575" s="36">
        <v>571</v>
      </c>
      <c r="B575" s="27" t="s">
        <v>5854</v>
      </c>
      <c r="C575" s="21" t="s">
        <v>1890</v>
      </c>
      <c r="D575" s="48">
        <v>7.81</v>
      </c>
      <c r="E575" s="48">
        <v>7.81</v>
      </c>
      <c r="F575" s="48">
        <v>179.53</v>
      </c>
      <c r="G575" s="22">
        <f t="shared" si="8"/>
        <v>1402.13</v>
      </c>
      <c r="H575" s="22" t="s">
        <v>5831</v>
      </c>
    </row>
    <row r="576" s="16" customFormat="1" ht="28" customHeight="1" spans="1:8">
      <c r="A576" s="36">
        <v>572</v>
      </c>
      <c r="B576" s="27" t="s">
        <v>5855</v>
      </c>
      <c r="C576" s="21" t="s">
        <v>1890</v>
      </c>
      <c r="D576" s="48">
        <v>1.56</v>
      </c>
      <c r="E576" s="48">
        <v>1.56</v>
      </c>
      <c r="F576" s="48">
        <v>179.53</v>
      </c>
      <c r="G576" s="22">
        <f t="shared" si="8"/>
        <v>280.07</v>
      </c>
      <c r="H576" s="22" t="s">
        <v>5831</v>
      </c>
    </row>
    <row r="577" s="16" customFormat="1" ht="28" customHeight="1" spans="1:8">
      <c r="A577" s="36">
        <v>573</v>
      </c>
      <c r="B577" s="27" t="s">
        <v>5856</v>
      </c>
      <c r="C577" s="21" t="s">
        <v>3451</v>
      </c>
      <c r="D577" s="48">
        <v>2.94</v>
      </c>
      <c r="E577" s="48">
        <v>2.94</v>
      </c>
      <c r="F577" s="48">
        <v>179.53</v>
      </c>
      <c r="G577" s="22">
        <f t="shared" si="8"/>
        <v>527.82</v>
      </c>
      <c r="H577" s="22" t="s">
        <v>5831</v>
      </c>
    </row>
    <row r="578" s="16" customFormat="1" ht="28" customHeight="1" spans="1:8">
      <c r="A578" s="36">
        <v>574</v>
      </c>
      <c r="B578" s="27" t="s">
        <v>5857</v>
      </c>
      <c r="C578" s="21" t="s">
        <v>1956</v>
      </c>
      <c r="D578" s="48">
        <v>6.87</v>
      </c>
      <c r="E578" s="48">
        <v>6.87</v>
      </c>
      <c r="F578" s="48">
        <v>179.53</v>
      </c>
      <c r="G578" s="22">
        <f t="shared" si="8"/>
        <v>1233.37</v>
      </c>
      <c r="H578" s="22" t="s">
        <v>5831</v>
      </c>
    </row>
    <row r="579" s="16" customFormat="1" ht="28" customHeight="1" spans="1:8">
      <c r="A579" s="36">
        <v>575</v>
      </c>
      <c r="B579" s="27" t="s">
        <v>5858</v>
      </c>
      <c r="C579" s="21" t="s">
        <v>3206</v>
      </c>
      <c r="D579" s="48">
        <v>0.95</v>
      </c>
      <c r="E579" s="48">
        <v>0.95</v>
      </c>
      <c r="F579" s="48">
        <v>179.53</v>
      </c>
      <c r="G579" s="22">
        <f t="shared" si="8"/>
        <v>170.55</v>
      </c>
      <c r="H579" s="22" t="s">
        <v>5831</v>
      </c>
    </row>
    <row r="580" s="16" customFormat="1" ht="28" customHeight="1" spans="1:8">
      <c r="A580" s="36">
        <v>576</v>
      </c>
      <c r="B580" s="27" t="s">
        <v>5859</v>
      </c>
      <c r="C580" s="21" t="s">
        <v>3167</v>
      </c>
      <c r="D580" s="48">
        <v>6.32</v>
      </c>
      <c r="E580" s="48">
        <v>6.32</v>
      </c>
      <c r="F580" s="48">
        <v>179.53</v>
      </c>
      <c r="G580" s="22">
        <f t="shared" si="8"/>
        <v>1134.63</v>
      </c>
      <c r="H580" s="22" t="s">
        <v>5831</v>
      </c>
    </row>
    <row r="581" s="16" customFormat="1" ht="28" customHeight="1" spans="1:8">
      <c r="A581" s="36">
        <v>577</v>
      </c>
      <c r="B581" s="27" t="s">
        <v>5860</v>
      </c>
      <c r="C581" s="21" t="s">
        <v>1939</v>
      </c>
      <c r="D581" s="48">
        <v>1.41</v>
      </c>
      <c r="E581" s="48">
        <v>1.41</v>
      </c>
      <c r="F581" s="48">
        <v>179.53</v>
      </c>
      <c r="G581" s="22">
        <f t="shared" ref="G581:G644" si="9">ROUND(E581*F581,2)</f>
        <v>253.14</v>
      </c>
      <c r="H581" s="22" t="s">
        <v>5831</v>
      </c>
    </row>
    <row r="582" s="16" customFormat="1" ht="28" customHeight="1" spans="1:8">
      <c r="A582" s="36">
        <v>578</v>
      </c>
      <c r="B582" s="27" t="s">
        <v>5861</v>
      </c>
      <c r="C582" s="21" t="s">
        <v>3167</v>
      </c>
      <c r="D582" s="48">
        <v>1.73</v>
      </c>
      <c r="E582" s="48">
        <v>1.73</v>
      </c>
      <c r="F582" s="48">
        <v>179.53</v>
      </c>
      <c r="G582" s="22">
        <f t="shared" si="9"/>
        <v>310.59</v>
      </c>
      <c r="H582" s="22" t="s">
        <v>5831</v>
      </c>
    </row>
    <row r="583" s="16" customFormat="1" ht="28" customHeight="1" spans="1:8">
      <c r="A583" s="36">
        <v>579</v>
      </c>
      <c r="B583" s="27" t="s">
        <v>5862</v>
      </c>
      <c r="C583" s="21" t="s">
        <v>1956</v>
      </c>
      <c r="D583" s="48">
        <v>2.47</v>
      </c>
      <c r="E583" s="48">
        <v>2.47</v>
      </c>
      <c r="F583" s="48">
        <v>179.53</v>
      </c>
      <c r="G583" s="22">
        <f t="shared" si="9"/>
        <v>443.44</v>
      </c>
      <c r="H583" s="22" t="s">
        <v>5831</v>
      </c>
    </row>
    <row r="584" s="16" customFormat="1" ht="28" customHeight="1" spans="1:8">
      <c r="A584" s="36">
        <v>580</v>
      </c>
      <c r="B584" s="27" t="s">
        <v>5863</v>
      </c>
      <c r="C584" s="21" t="s">
        <v>1903</v>
      </c>
      <c r="D584" s="48">
        <v>7.85</v>
      </c>
      <c r="E584" s="48">
        <v>7.85</v>
      </c>
      <c r="F584" s="48">
        <v>179.53</v>
      </c>
      <c r="G584" s="22">
        <f t="shared" si="9"/>
        <v>1409.31</v>
      </c>
      <c r="H584" s="22" t="s">
        <v>5831</v>
      </c>
    </row>
    <row r="585" s="16" customFormat="1" ht="28" customHeight="1" spans="1:8">
      <c r="A585" s="36">
        <v>581</v>
      </c>
      <c r="B585" s="27" t="s">
        <v>5864</v>
      </c>
      <c r="C585" s="21" t="s">
        <v>1857</v>
      </c>
      <c r="D585" s="48">
        <v>6.9</v>
      </c>
      <c r="E585" s="48">
        <v>6.9</v>
      </c>
      <c r="F585" s="48">
        <v>179.53</v>
      </c>
      <c r="G585" s="22">
        <f t="shared" si="9"/>
        <v>1238.76</v>
      </c>
      <c r="H585" s="22" t="s">
        <v>5831</v>
      </c>
    </row>
    <row r="586" s="16" customFormat="1" ht="28" customHeight="1" spans="1:8">
      <c r="A586" s="36">
        <v>582</v>
      </c>
      <c r="B586" s="27" t="s">
        <v>5865</v>
      </c>
      <c r="C586" s="21" t="s">
        <v>3167</v>
      </c>
      <c r="D586" s="48">
        <v>0.72</v>
      </c>
      <c r="E586" s="48">
        <v>0.72</v>
      </c>
      <c r="F586" s="48">
        <v>179.53</v>
      </c>
      <c r="G586" s="22">
        <f t="shared" si="9"/>
        <v>129.26</v>
      </c>
      <c r="H586" s="22" t="s">
        <v>5831</v>
      </c>
    </row>
    <row r="587" s="16" customFormat="1" ht="28" customHeight="1" spans="1:8">
      <c r="A587" s="36">
        <v>583</v>
      </c>
      <c r="B587" s="27" t="s">
        <v>5866</v>
      </c>
      <c r="C587" s="21" t="s">
        <v>1914</v>
      </c>
      <c r="D587" s="48">
        <v>5.49</v>
      </c>
      <c r="E587" s="48">
        <v>5.49</v>
      </c>
      <c r="F587" s="48">
        <v>179.53</v>
      </c>
      <c r="G587" s="22">
        <f t="shared" si="9"/>
        <v>985.62</v>
      </c>
      <c r="H587" s="22" t="s">
        <v>5831</v>
      </c>
    </row>
    <row r="588" s="16" customFormat="1" ht="28" customHeight="1" spans="1:8">
      <c r="A588" s="36">
        <v>584</v>
      </c>
      <c r="B588" s="27" t="s">
        <v>5867</v>
      </c>
      <c r="C588" s="21" t="s">
        <v>1890</v>
      </c>
      <c r="D588" s="48">
        <v>2.08</v>
      </c>
      <c r="E588" s="48">
        <v>2.08</v>
      </c>
      <c r="F588" s="48">
        <v>179.53</v>
      </c>
      <c r="G588" s="22">
        <f t="shared" si="9"/>
        <v>373.42</v>
      </c>
      <c r="H588" s="22" t="s">
        <v>5831</v>
      </c>
    </row>
    <row r="589" s="16" customFormat="1" ht="28" customHeight="1" spans="1:8">
      <c r="A589" s="36">
        <v>585</v>
      </c>
      <c r="B589" s="27" t="s">
        <v>5868</v>
      </c>
      <c r="C589" s="21" t="s">
        <v>5339</v>
      </c>
      <c r="D589" s="48">
        <v>1.19</v>
      </c>
      <c r="E589" s="48">
        <v>1.19</v>
      </c>
      <c r="F589" s="48">
        <v>179.53</v>
      </c>
      <c r="G589" s="22">
        <f t="shared" si="9"/>
        <v>213.64</v>
      </c>
      <c r="H589" s="22" t="s">
        <v>5831</v>
      </c>
    </row>
    <row r="590" s="16" customFormat="1" ht="28" customHeight="1" spans="1:8">
      <c r="A590" s="36">
        <v>586</v>
      </c>
      <c r="B590" s="27" t="s">
        <v>5869</v>
      </c>
      <c r="C590" s="21" t="s">
        <v>1935</v>
      </c>
      <c r="D590" s="48">
        <v>3.62</v>
      </c>
      <c r="E590" s="48">
        <v>3.62</v>
      </c>
      <c r="F590" s="48">
        <v>179.53</v>
      </c>
      <c r="G590" s="22">
        <f t="shared" si="9"/>
        <v>649.9</v>
      </c>
      <c r="H590" s="22" t="s">
        <v>5831</v>
      </c>
    </row>
    <row r="591" s="16" customFormat="1" ht="28" customHeight="1" spans="1:8">
      <c r="A591" s="36">
        <v>587</v>
      </c>
      <c r="B591" s="27" t="s">
        <v>5870</v>
      </c>
      <c r="C591" s="21" t="s">
        <v>2115</v>
      </c>
      <c r="D591" s="48">
        <v>1.64</v>
      </c>
      <c r="E591" s="48">
        <v>1.64</v>
      </c>
      <c r="F591" s="48">
        <v>179.53</v>
      </c>
      <c r="G591" s="22">
        <f t="shared" si="9"/>
        <v>294.43</v>
      </c>
      <c r="H591" s="22" t="s">
        <v>5831</v>
      </c>
    </row>
    <row r="592" s="16" customFormat="1" ht="28" customHeight="1" spans="1:8">
      <c r="A592" s="36">
        <v>588</v>
      </c>
      <c r="B592" s="27" t="s">
        <v>5871</v>
      </c>
      <c r="C592" s="21" t="s">
        <v>1956</v>
      </c>
      <c r="D592" s="48">
        <v>3.21</v>
      </c>
      <c r="E592" s="48">
        <v>3.21</v>
      </c>
      <c r="F592" s="48">
        <v>179.53</v>
      </c>
      <c r="G592" s="22">
        <f t="shared" si="9"/>
        <v>576.29</v>
      </c>
      <c r="H592" s="22" t="s">
        <v>5831</v>
      </c>
    </row>
    <row r="593" s="16" customFormat="1" ht="28" customHeight="1" spans="1:8">
      <c r="A593" s="36">
        <v>589</v>
      </c>
      <c r="B593" s="27" t="s">
        <v>5872</v>
      </c>
      <c r="C593" s="21" t="s">
        <v>1868</v>
      </c>
      <c r="D593" s="48">
        <v>6.38</v>
      </c>
      <c r="E593" s="48">
        <v>6.38</v>
      </c>
      <c r="F593" s="48">
        <v>179.53</v>
      </c>
      <c r="G593" s="22">
        <f t="shared" si="9"/>
        <v>1145.4</v>
      </c>
      <c r="H593" s="22" t="s">
        <v>5831</v>
      </c>
    </row>
    <row r="594" s="16" customFormat="1" ht="28" customHeight="1" spans="1:8">
      <c r="A594" s="36">
        <v>590</v>
      </c>
      <c r="B594" s="27" t="s">
        <v>5873</v>
      </c>
      <c r="C594" s="21" t="s">
        <v>1874</v>
      </c>
      <c r="D594" s="48">
        <v>2.46</v>
      </c>
      <c r="E594" s="48">
        <v>2.46</v>
      </c>
      <c r="F594" s="48">
        <v>179.53</v>
      </c>
      <c r="G594" s="22">
        <f t="shared" si="9"/>
        <v>441.64</v>
      </c>
      <c r="H594" s="22" t="s">
        <v>5831</v>
      </c>
    </row>
    <row r="595" s="16" customFormat="1" ht="28" customHeight="1" spans="1:8">
      <c r="A595" s="36">
        <v>591</v>
      </c>
      <c r="B595" s="27" t="s">
        <v>5874</v>
      </c>
      <c r="C595" s="21" t="s">
        <v>1894</v>
      </c>
      <c r="D595" s="48">
        <v>4.65</v>
      </c>
      <c r="E595" s="48">
        <v>4.65</v>
      </c>
      <c r="F595" s="48">
        <v>179.53</v>
      </c>
      <c r="G595" s="22">
        <f t="shared" si="9"/>
        <v>834.81</v>
      </c>
      <c r="H595" s="22" t="s">
        <v>5831</v>
      </c>
    </row>
    <row r="596" s="16" customFormat="1" ht="28" customHeight="1" spans="1:8">
      <c r="A596" s="36">
        <v>592</v>
      </c>
      <c r="B596" s="27" t="s">
        <v>5875</v>
      </c>
      <c r="C596" s="21" t="s">
        <v>1898</v>
      </c>
      <c r="D596" s="48">
        <v>1.15</v>
      </c>
      <c r="E596" s="48">
        <v>1.15</v>
      </c>
      <c r="F596" s="48">
        <v>179.53</v>
      </c>
      <c r="G596" s="22">
        <f t="shared" si="9"/>
        <v>206.46</v>
      </c>
      <c r="H596" s="22" t="s">
        <v>5831</v>
      </c>
    </row>
    <row r="597" s="16" customFormat="1" ht="28" customHeight="1" spans="1:8">
      <c r="A597" s="36">
        <v>593</v>
      </c>
      <c r="B597" s="37" t="s">
        <v>5876</v>
      </c>
      <c r="C597" s="99" t="s">
        <v>5877</v>
      </c>
      <c r="D597" s="145">
        <v>8.15</v>
      </c>
      <c r="E597" s="145">
        <v>8.15</v>
      </c>
      <c r="F597" s="48">
        <v>179.53</v>
      </c>
      <c r="G597" s="22">
        <f t="shared" si="9"/>
        <v>1463.17</v>
      </c>
      <c r="H597" s="22" t="s">
        <v>5831</v>
      </c>
    </row>
    <row r="598" s="16" customFormat="1" ht="28" customHeight="1" spans="1:8">
      <c r="A598" s="36">
        <v>594</v>
      </c>
      <c r="B598" s="27" t="s">
        <v>5878</v>
      </c>
      <c r="C598" s="21" t="s">
        <v>2040</v>
      </c>
      <c r="D598" s="48">
        <v>4.01</v>
      </c>
      <c r="E598" s="48">
        <v>4.01</v>
      </c>
      <c r="F598" s="48">
        <v>179.53</v>
      </c>
      <c r="G598" s="22">
        <f t="shared" si="9"/>
        <v>719.92</v>
      </c>
      <c r="H598" s="22" t="s">
        <v>5831</v>
      </c>
    </row>
    <row r="599" s="16" customFormat="1" ht="28" customHeight="1" spans="1:8">
      <c r="A599" s="36">
        <v>595</v>
      </c>
      <c r="B599" s="27" t="s">
        <v>5879</v>
      </c>
      <c r="C599" s="21" t="s">
        <v>1995</v>
      </c>
      <c r="D599" s="48">
        <v>1.51</v>
      </c>
      <c r="E599" s="48">
        <v>1.51</v>
      </c>
      <c r="F599" s="48">
        <v>179.53</v>
      </c>
      <c r="G599" s="22">
        <f t="shared" si="9"/>
        <v>271.09</v>
      </c>
      <c r="H599" s="22" t="s">
        <v>5831</v>
      </c>
    </row>
    <row r="600" s="16" customFormat="1" ht="28" customHeight="1" spans="1:8">
      <c r="A600" s="36">
        <v>596</v>
      </c>
      <c r="B600" s="27" t="s">
        <v>5880</v>
      </c>
      <c r="C600" s="21" t="s">
        <v>1866</v>
      </c>
      <c r="D600" s="48">
        <v>6.59</v>
      </c>
      <c r="E600" s="48">
        <v>6.59</v>
      </c>
      <c r="F600" s="48">
        <v>179.53</v>
      </c>
      <c r="G600" s="22">
        <f t="shared" si="9"/>
        <v>1183.1</v>
      </c>
      <c r="H600" s="22" t="s">
        <v>5831</v>
      </c>
    </row>
    <row r="601" s="16" customFormat="1" ht="28" customHeight="1" spans="1:8">
      <c r="A601" s="36">
        <v>597</v>
      </c>
      <c r="B601" s="37" t="s">
        <v>5881</v>
      </c>
      <c r="C601" s="151" t="s">
        <v>1888</v>
      </c>
      <c r="D601" s="145">
        <v>7.3</v>
      </c>
      <c r="E601" s="145">
        <v>7.3</v>
      </c>
      <c r="F601" s="48">
        <v>179.53</v>
      </c>
      <c r="G601" s="22">
        <f t="shared" si="9"/>
        <v>1310.57</v>
      </c>
      <c r="H601" s="22" t="s">
        <v>5882</v>
      </c>
    </row>
    <row r="602" s="16" customFormat="1" ht="28" customHeight="1" spans="1:8">
      <c r="A602" s="36">
        <v>598</v>
      </c>
      <c r="B602" s="37" t="s">
        <v>5883</v>
      </c>
      <c r="C602" s="99" t="s">
        <v>1894</v>
      </c>
      <c r="D602" s="145">
        <v>2.51</v>
      </c>
      <c r="E602" s="145">
        <v>2.51</v>
      </c>
      <c r="F602" s="48">
        <v>179.53</v>
      </c>
      <c r="G602" s="22">
        <f t="shared" si="9"/>
        <v>450.62</v>
      </c>
      <c r="H602" s="22" t="s">
        <v>5882</v>
      </c>
    </row>
    <row r="603" s="16" customFormat="1" ht="25" customHeight="1" spans="1:8">
      <c r="A603" s="36">
        <v>599</v>
      </c>
      <c r="B603" s="37" t="s">
        <v>5884</v>
      </c>
      <c r="C603" s="99" t="s">
        <v>1890</v>
      </c>
      <c r="D603" s="145">
        <v>0.75</v>
      </c>
      <c r="E603" s="145">
        <v>0.75</v>
      </c>
      <c r="F603" s="48">
        <v>179.53</v>
      </c>
      <c r="G603" s="22">
        <f t="shared" si="9"/>
        <v>134.65</v>
      </c>
      <c r="H603" s="22" t="s">
        <v>5882</v>
      </c>
    </row>
    <row r="604" s="16" customFormat="1" ht="25" customHeight="1" spans="1:8">
      <c r="A604" s="36">
        <v>600</v>
      </c>
      <c r="B604" s="37" t="s">
        <v>5885</v>
      </c>
      <c r="C604" s="99" t="s">
        <v>1945</v>
      </c>
      <c r="D604" s="145">
        <v>3.71</v>
      </c>
      <c r="E604" s="145">
        <v>3.71</v>
      </c>
      <c r="F604" s="48">
        <v>179.53</v>
      </c>
      <c r="G604" s="22">
        <f t="shared" si="9"/>
        <v>666.06</v>
      </c>
      <c r="H604" s="22" t="s">
        <v>5882</v>
      </c>
    </row>
    <row r="605" s="16" customFormat="1" ht="25" customHeight="1" spans="1:8">
      <c r="A605" s="36">
        <v>601</v>
      </c>
      <c r="B605" s="37" t="s">
        <v>5886</v>
      </c>
      <c r="C605" s="99" t="s">
        <v>1922</v>
      </c>
      <c r="D605" s="145">
        <v>0.94</v>
      </c>
      <c r="E605" s="145">
        <v>0.94</v>
      </c>
      <c r="F605" s="48">
        <v>179.53</v>
      </c>
      <c r="G605" s="22">
        <f t="shared" si="9"/>
        <v>168.76</v>
      </c>
      <c r="H605" s="22" t="s">
        <v>5882</v>
      </c>
    </row>
    <row r="606" s="16" customFormat="1" ht="25" customHeight="1" spans="1:8">
      <c r="A606" s="36">
        <v>602</v>
      </c>
      <c r="B606" s="37" t="s">
        <v>5887</v>
      </c>
      <c r="C606" s="99" t="s">
        <v>1903</v>
      </c>
      <c r="D606" s="145">
        <v>3.02</v>
      </c>
      <c r="E606" s="145">
        <v>3.02</v>
      </c>
      <c r="F606" s="48">
        <v>179.53</v>
      </c>
      <c r="G606" s="22">
        <f t="shared" si="9"/>
        <v>542.18</v>
      </c>
      <c r="H606" s="22" t="s">
        <v>5882</v>
      </c>
    </row>
    <row r="607" s="16" customFormat="1" ht="25" customHeight="1" spans="1:8">
      <c r="A607" s="36">
        <v>603</v>
      </c>
      <c r="B607" s="37" t="s">
        <v>5888</v>
      </c>
      <c r="C607" s="99" t="s">
        <v>1872</v>
      </c>
      <c r="D607" s="145">
        <v>3.78</v>
      </c>
      <c r="E607" s="145">
        <v>3.78</v>
      </c>
      <c r="F607" s="48">
        <v>179.53</v>
      </c>
      <c r="G607" s="22">
        <f t="shared" si="9"/>
        <v>678.62</v>
      </c>
      <c r="H607" s="22" t="s">
        <v>5882</v>
      </c>
    </row>
    <row r="608" s="16" customFormat="1" ht="25" customHeight="1" spans="1:8">
      <c r="A608" s="36">
        <v>604</v>
      </c>
      <c r="B608" s="37" t="s">
        <v>4840</v>
      </c>
      <c r="C608" s="99" t="s">
        <v>1864</v>
      </c>
      <c r="D608" s="145">
        <v>4.32</v>
      </c>
      <c r="E608" s="145">
        <v>4.32</v>
      </c>
      <c r="F608" s="48">
        <v>179.53</v>
      </c>
      <c r="G608" s="22">
        <f t="shared" si="9"/>
        <v>775.57</v>
      </c>
      <c r="H608" s="22" t="s">
        <v>5882</v>
      </c>
    </row>
    <row r="609" s="16" customFormat="1" ht="25" customHeight="1" spans="1:8">
      <c r="A609" s="36">
        <v>605</v>
      </c>
      <c r="B609" s="37" t="s">
        <v>5530</v>
      </c>
      <c r="C609" s="99" t="s">
        <v>1898</v>
      </c>
      <c r="D609" s="145">
        <v>4.17</v>
      </c>
      <c r="E609" s="145">
        <v>4.17</v>
      </c>
      <c r="F609" s="48">
        <v>179.53</v>
      </c>
      <c r="G609" s="22">
        <f t="shared" si="9"/>
        <v>748.64</v>
      </c>
      <c r="H609" s="22" t="s">
        <v>5882</v>
      </c>
    </row>
    <row r="610" s="86" customFormat="1" ht="25" customHeight="1" spans="1:8">
      <c r="A610" s="36">
        <v>606</v>
      </c>
      <c r="B610" s="37" t="s">
        <v>5889</v>
      </c>
      <c r="C610" s="99" t="s">
        <v>1874</v>
      </c>
      <c r="D610" s="145">
        <v>4.52</v>
      </c>
      <c r="E610" s="145">
        <v>4.52</v>
      </c>
      <c r="F610" s="48">
        <v>179.53</v>
      </c>
      <c r="G610" s="22">
        <f t="shared" si="9"/>
        <v>811.48</v>
      </c>
      <c r="H610" s="22" t="s">
        <v>5882</v>
      </c>
    </row>
    <row r="611" s="16" customFormat="1" ht="25" customHeight="1" spans="1:8">
      <c r="A611" s="36">
        <v>607</v>
      </c>
      <c r="B611" s="37" t="s">
        <v>5890</v>
      </c>
      <c r="C611" s="99" t="s">
        <v>1903</v>
      </c>
      <c r="D611" s="145">
        <v>3.1</v>
      </c>
      <c r="E611" s="145">
        <v>3.1</v>
      </c>
      <c r="F611" s="48">
        <v>179.53</v>
      </c>
      <c r="G611" s="22">
        <f t="shared" si="9"/>
        <v>556.54</v>
      </c>
      <c r="H611" s="22" t="s">
        <v>5882</v>
      </c>
    </row>
    <row r="612" s="16" customFormat="1" ht="25" customHeight="1" spans="1:8">
      <c r="A612" s="36">
        <v>608</v>
      </c>
      <c r="B612" s="37" t="s">
        <v>5891</v>
      </c>
      <c r="C612" s="99" t="s">
        <v>1982</v>
      </c>
      <c r="D612" s="145">
        <v>1.61</v>
      </c>
      <c r="E612" s="145">
        <v>1.61</v>
      </c>
      <c r="F612" s="48">
        <v>179.53</v>
      </c>
      <c r="G612" s="22">
        <f t="shared" si="9"/>
        <v>289.04</v>
      </c>
      <c r="H612" s="22" t="s">
        <v>5882</v>
      </c>
    </row>
    <row r="613" s="16" customFormat="1" ht="25" customHeight="1" spans="1:8">
      <c r="A613" s="36">
        <v>609</v>
      </c>
      <c r="B613" s="37" t="s">
        <v>4227</v>
      </c>
      <c r="C613" s="99" t="s">
        <v>1880</v>
      </c>
      <c r="D613" s="145">
        <v>2.94</v>
      </c>
      <c r="E613" s="145">
        <v>2.94</v>
      </c>
      <c r="F613" s="48">
        <v>179.53</v>
      </c>
      <c r="G613" s="22">
        <f t="shared" si="9"/>
        <v>527.82</v>
      </c>
      <c r="H613" s="22" t="s">
        <v>5882</v>
      </c>
    </row>
    <row r="614" s="16" customFormat="1" ht="25" customHeight="1" spans="1:8">
      <c r="A614" s="36">
        <v>610</v>
      </c>
      <c r="B614" s="37" t="s">
        <v>5892</v>
      </c>
      <c r="C614" s="99" t="s">
        <v>5488</v>
      </c>
      <c r="D614" s="145">
        <v>5.04</v>
      </c>
      <c r="E614" s="145">
        <v>5.04</v>
      </c>
      <c r="F614" s="48">
        <v>179.53</v>
      </c>
      <c r="G614" s="22">
        <f t="shared" si="9"/>
        <v>904.83</v>
      </c>
      <c r="H614" s="22" t="s">
        <v>5882</v>
      </c>
    </row>
    <row r="615" s="16" customFormat="1" ht="25" customHeight="1" spans="1:8">
      <c r="A615" s="36">
        <v>611</v>
      </c>
      <c r="B615" s="37" t="s">
        <v>4612</v>
      </c>
      <c r="C615" s="99" t="s">
        <v>1866</v>
      </c>
      <c r="D615" s="145">
        <v>3.71</v>
      </c>
      <c r="E615" s="145">
        <v>3.71</v>
      </c>
      <c r="F615" s="48">
        <v>179.53</v>
      </c>
      <c r="G615" s="22">
        <f t="shared" si="9"/>
        <v>666.06</v>
      </c>
      <c r="H615" s="22" t="s">
        <v>5882</v>
      </c>
    </row>
    <row r="616" s="16" customFormat="1" ht="25" customHeight="1" spans="1:8">
      <c r="A616" s="36">
        <v>612</v>
      </c>
      <c r="B616" s="37" t="s">
        <v>5893</v>
      </c>
      <c r="C616" s="99" t="s">
        <v>1995</v>
      </c>
      <c r="D616" s="145">
        <v>5.23</v>
      </c>
      <c r="E616" s="145">
        <v>5.23</v>
      </c>
      <c r="F616" s="48">
        <v>179.53</v>
      </c>
      <c r="G616" s="22">
        <f t="shared" si="9"/>
        <v>938.94</v>
      </c>
      <c r="H616" s="22" t="s">
        <v>5882</v>
      </c>
    </row>
    <row r="617" s="16" customFormat="1" ht="25" customHeight="1" spans="1:8">
      <c r="A617" s="36">
        <v>613</v>
      </c>
      <c r="B617" s="37" t="s">
        <v>2470</v>
      </c>
      <c r="C617" s="99" t="s">
        <v>1894</v>
      </c>
      <c r="D617" s="145">
        <v>9.15</v>
      </c>
      <c r="E617" s="145">
        <v>9.15</v>
      </c>
      <c r="F617" s="48">
        <v>179.53</v>
      </c>
      <c r="G617" s="22">
        <f t="shared" si="9"/>
        <v>1642.7</v>
      </c>
      <c r="H617" s="22" t="s">
        <v>5882</v>
      </c>
    </row>
    <row r="618" s="16" customFormat="1" ht="25" customHeight="1" spans="1:8">
      <c r="A618" s="36">
        <v>614</v>
      </c>
      <c r="B618" s="37" t="s">
        <v>5484</v>
      </c>
      <c r="C618" s="99" t="s">
        <v>1922</v>
      </c>
      <c r="D618" s="145">
        <v>3.83</v>
      </c>
      <c r="E618" s="145">
        <v>3.83</v>
      </c>
      <c r="F618" s="48">
        <v>179.53</v>
      </c>
      <c r="G618" s="22">
        <f t="shared" si="9"/>
        <v>687.6</v>
      </c>
      <c r="H618" s="22" t="s">
        <v>5882</v>
      </c>
    </row>
    <row r="619" s="16" customFormat="1" ht="25" customHeight="1" spans="1:8">
      <c r="A619" s="36">
        <v>615</v>
      </c>
      <c r="B619" s="37" t="s">
        <v>5894</v>
      </c>
      <c r="C619" s="99" t="s">
        <v>1857</v>
      </c>
      <c r="D619" s="145">
        <v>3.61</v>
      </c>
      <c r="E619" s="145">
        <v>3.61</v>
      </c>
      <c r="F619" s="48">
        <v>179.53</v>
      </c>
      <c r="G619" s="22">
        <f t="shared" si="9"/>
        <v>648.1</v>
      </c>
      <c r="H619" s="22" t="s">
        <v>5882</v>
      </c>
    </row>
    <row r="620" s="16" customFormat="1" ht="25" customHeight="1" spans="1:8">
      <c r="A620" s="36">
        <v>616</v>
      </c>
      <c r="B620" s="37" t="s">
        <v>5895</v>
      </c>
      <c r="C620" s="99" t="s">
        <v>2115</v>
      </c>
      <c r="D620" s="145">
        <v>4.77</v>
      </c>
      <c r="E620" s="145">
        <v>4.77</v>
      </c>
      <c r="F620" s="48">
        <v>179.53</v>
      </c>
      <c r="G620" s="22">
        <f t="shared" si="9"/>
        <v>856.36</v>
      </c>
      <c r="H620" s="22" t="s">
        <v>5882</v>
      </c>
    </row>
    <row r="621" s="16" customFormat="1" ht="25" customHeight="1" spans="1:8">
      <c r="A621" s="36">
        <v>617</v>
      </c>
      <c r="B621" s="37" t="s">
        <v>2381</v>
      </c>
      <c r="C621" s="99" t="s">
        <v>1919</v>
      </c>
      <c r="D621" s="145">
        <v>1.32</v>
      </c>
      <c r="E621" s="145">
        <v>1.32</v>
      </c>
      <c r="F621" s="48">
        <v>179.53</v>
      </c>
      <c r="G621" s="22">
        <f t="shared" si="9"/>
        <v>236.98</v>
      </c>
      <c r="H621" s="22" t="s">
        <v>5882</v>
      </c>
    </row>
    <row r="622" s="16" customFormat="1" ht="25" customHeight="1" spans="1:8">
      <c r="A622" s="36">
        <v>618</v>
      </c>
      <c r="B622" s="37" t="s">
        <v>5896</v>
      </c>
      <c r="C622" s="99" t="s">
        <v>1954</v>
      </c>
      <c r="D622" s="145">
        <v>3.18</v>
      </c>
      <c r="E622" s="145">
        <v>3.18</v>
      </c>
      <c r="F622" s="48">
        <v>179.53</v>
      </c>
      <c r="G622" s="22">
        <f t="shared" si="9"/>
        <v>570.91</v>
      </c>
      <c r="H622" s="22" t="s">
        <v>5882</v>
      </c>
    </row>
    <row r="623" s="16" customFormat="1" ht="25" customHeight="1" spans="1:8">
      <c r="A623" s="36">
        <v>619</v>
      </c>
      <c r="B623" s="37" t="s">
        <v>5369</v>
      </c>
      <c r="C623" s="99" t="s">
        <v>1883</v>
      </c>
      <c r="D623" s="145">
        <v>1.13</v>
      </c>
      <c r="E623" s="145">
        <v>1.13</v>
      </c>
      <c r="F623" s="48">
        <v>179.53</v>
      </c>
      <c r="G623" s="22">
        <f t="shared" si="9"/>
        <v>202.87</v>
      </c>
      <c r="H623" s="22" t="s">
        <v>5882</v>
      </c>
    </row>
    <row r="624" s="16" customFormat="1" ht="25" customHeight="1" spans="1:8">
      <c r="A624" s="36">
        <v>620</v>
      </c>
      <c r="B624" s="37" t="s">
        <v>5897</v>
      </c>
      <c r="C624" s="99" t="s">
        <v>1857</v>
      </c>
      <c r="D624" s="145">
        <v>3.16</v>
      </c>
      <c r="E624" s="145">
        <v>3.16</v>
      </c>
      <c r="F624" s="48">
        <v>179.53</v>
      </c>
      <c r="G624" s="22">
        <f t="shared" si="9"/>
        <v>567.31</v>
      </c>
      <c r="H624" s="22" t="s">
        <v>5882</v>
      </c>
    </row>
    <row r="625" s="16" customFormat="1" ht="25" customHeight="1" spans="1:8">
      <c r="A625" s="36">
        <v>621</v>
      </c>
      <c r="B625" s="37" t="s">
        <v>5898</v>
      </c>
      <c r="C625" s="99" t="s">
        <v>1945</v>
      </c>
      <c r="D625" s="145">
        <v>2.93</v>
      </c>
      <c r="E625" s="145">
        <v>2.93</v>
      </c>
      <c r="F625" s="48">
        <v>179.53</v>
      </c>
      <c r="G625" s="22">
        <f t="shared" si="9"/>
        <v>526.02</v>
      </c>
      <c r="H625" s="22" t="s">
        <v>5882</v>
      </c>
    </row>
    <row r="626" s="16" customFormat="1" ht="25" customHeight="1" spans="1:8">
      <c r="A626" s="36">
        <v>622</v>
      </c>
      <c r="B626" s="37" t="s">
        <v>4212</v>
      </c>
      <c r="C626" s="99" t="s">
        <v>1866</v>
      </c>
      <c r="D626" s="145">
        <v>0.97</v>
      </c>
      <c r="E626" s="145">
        <v>0.97</v>
      </c>
      <c r="F626" s="48">
        <v>179.53</v>
      </c>
      <c r="G626" s="22">
        <f t="shared" si="9"/>
        <v>174.14</v>
      </c>
      <c r="H626" s="22" t="s">
        <v>5882</v>
      </c>
    </row>
    <row r="627" s="16" customFormat="1" ht="25" customHeight="1" spans="1:8">
      <c r="A627" s="36">
        <v>623</v>
      </c>
      <c r="B627" s="37" t="s">
        <v>5899</v>
      </c>
      <c r="C627" s="99" t="s">
        <v>2325</v>
      </c>
      <c r="D627" s="145">
        <v>0.53</v>
      </c>
      <c r="E627" s="145">
        <v>0.53</v>
      </c>
      <c r="F627" s="48">
        <v>179.53</v>
      </c>
      <c r="G627" s="22">
        <f t="shared" si="9"/>
        <v>95.15</v>
      </c>
      <c r="H627" s="22" t="s">
        <v>5882</v>
      </c>
    </row>
    <row r="628" s="16" customFormat="1" ht="25" customHeight="1" spans="1:8">
      <c r="A628" s="36">
        <v>624</v>
      </c>
      <c r="B628" s="37" t="s">
        <v>5900</v>
      </c>
      <c r="C628" s="99" t="s">
        <v>1866</v>
      </c>
      <c r="D628" s="145">
        <v>0.96</v>
      </c>
      <c r="E628" s="145">
        <v>0.96</v>
      </c>
      <c r="F628" s="48">
        <v>179.53</v>
      </c>
      <c r="G628" s="22">
        <f t="shared" si="9"/>
        <v>172.35</v>
      </c>
      <c r="H628" s="22" t="s">
        <v>5882</v>
      </c>
    </row>
    <row r="629" s="16" customFormat="1" ht="25" customHeight="1" spans="1:8">
      <c r="A629" s="36">
        <v>625</v>
      </c>
      <c r="B629" s="37" t="s">
        <v>5901</v>
      </c>
      <c r="C629" s="99" t="s">
        <v>1866</v>
      </c>
      <c r="D629" s="145">
        <v>5.17</v>
      </c>
      <c r="E629" s="145">
        <v>5.17</v>
      </c>
      <c r="F629" s="48">
        <v>179.53</v>
      </c>
      <c r="G629" s="22">
        <f t="shared" si="9"/>
        <v>928.17</v>
      </c>
      <c r="H629" s="22" t="s">
        <v>5882</v>
      </c>
    </row>
    <row r="630" s="16" customFormat="1" ht="25" customHeight="1" spans="1:8">
      <c r="A630" s="36">
        <v>626</v>
      </c>
      <c r="B630" s="37" t="s">
        <v>5902</v>
      </c>
      <c r="C630" s="99" t="s">
        <v>1898</v>
      </c>
      <c r="D630" s="145">
        <v>1.88</v>
      </c>
      <c r="E630" s="145">
        <v>1.88</v>
      </c>
      <c r="F630" s="48">
        <v>179.53</v>
      </c>
      <c r="G630" s="22">
        <f t="shared" si="9"/>
        <v>337.52</v>
      </c>
      <c r="H630" s="22" t="s">
        <v>5882</v>
      </c>
    </row>
    <row r="631" s="16" customFormat="1" ht="25" customHeight="1" spans="1:8">
      <c r="A631" s="36">
        <v>627</v>
      </c>
      <c r="B631" s="37" t="s">
        <v>2479</v>
      </c>
      <c r="C631" s="99" t="s">
        <v>1914</v>
      </c>
      <c r="D631" s="145">
        <v>3.51</v>
      </c>
      <c r="E631" s="145">
        <v>3.51</v>
      </c>
      <c r="F631" s="48">
        <v>179.53</v>
      </c>
      <c r="G631" s="22">
        <f t="shared" si="9"/>
        <v>630.15</v>
      </c>
      <c r="H631" s="22" t="s">
        <v>5882</v>
      </c>
    </row>
    <row r="632" s="16" customFormat="1" ht="25" customHeight="1" spans="1:8">
      <c r="A632" s="36">
        <v>628</v>
      </c>
      <c r="B632" s="37" t="s">
        <v>5903</v>
      </c>
      <c r="C632" s="99" t="s">
        <v>1945</v>
      </c>
      <c r="D632" s="145">
        <v>5.31</v>
      </c>
      <c r="E632" s="145">
        <v>5.31</v>
      </c>
      <c r="F632" s="48">
        <v>179.53</v>
      </c>
      <c r="G632" s="22">
        <f t="shared" si="9"/>
        <v>953.3</v>
      </c>
      <c r="H632" s="22" t="s">
        <v>5882</v>
      </c>
    </row>
    <row r="633" s="16" customFormat="1" ht="25" customHeight="1" spans="1:8">
      <c r="A633" s="36">
        <v>629</v>
      </c>
      <c r="B633" s="37" t="s">
        <v>5904</v>
      </c>
      <c r="C633" s="99" t="s">
        <v>1956</v>
      </c>
      <c r="D633" s="145">
        <v>4</v>
      </c>
      <c r="E633" s="145">
        <v>4</v>
      </c>
      <c r="F633" s="48">
        <v>179.53</v>
      </c>
      <c r="G633" s="22">
        <f t="shared" si="9"/>
        <v>718.12</v>
      </c>
      <c r="H633" s="22" t="s">
        <v>5882</v>
      </c>
    </row>
    <row r="634" s="16" customFormat="1" ht="25" customHeight="1" spans="1:8">
      <c r="A634" s="36">
        <v>630</v>
      </c>
      <c r="B634" s="37" t="s">
        <v>5905</v>
      </c>
      <c r="C634" s="99" t="s">
        <v>1866</v>
      </c>
      <c r="D634" s="145">
        <v>4.27</v>
      </c>
      <c r="E634" s="145">
        <v>4.27</v>
      </c>
      <c r="F634" s="48">
        <v>179.53</v>
      </c>
      <c r="G634" s="22">
        <f t="shared" si="9"/>
        <v>766.59</v>
      </c>
      <c r="H634" s="22" t="s">
        <v>5882</v>
      </c>
    </row>
    <row r="635" s="16" customFormat="1" ht="25" customHeight="1" spans="1:8">
      <c r="A635" s="36">
        <v>631</v>
      </c>
      <c r="B635" s="37" t="s">
        <v>5906</v>
      </c>
      <c r="C635" s="99" t="s">
        <v>1894</v>
      </c>
      <c r="D635" s="145">
        <v>4.64</v>
      </c>
      <c r="E635" s="145">
        <v>4.64</v>
      </c>
      <c r="F635" s="48">
        <v>179.53</v>
      </c>
      <c r="G635" s="22">
        <f t="shared" si="9"/>
        <v>833.02</v>
      </c>
      <c r="H635" s="22" t="s">
        <v>5882</v>
      </c>
    </row>
    <row r="636" s="16" customFormat="1" ht="25" customHeight="1" spans="1:8">
      <c r="A636" s="36">
        <v>632</v>
      </c>
      <c r="B636" s="37" t="s">
        <v>5907</v>
      </c>
      <c r="C636" s="99" t="s">
        <v>1956</v>
      </c>
      <c r="D636" s="145">
        <v>1.59</v>
      </c>
      <c r="E636" s="145">
        <v>1.59</v>
      </c>
      <c r="F636" s="48">
        <v>179.53</v>
      </c>
      <c r="G636" s="22">
        <f t="shared" si="9"/>
        <v>285.45</v>
      </c>
      <c r="H636" s="22" t="s">
        <v>5882</v>
      </c>
    </row>
    <row r="637" s="16" customFormat="1" ht="25" customHeight="1" spans="1:8">
      <c r="A637" s="36">
        <v>633</v>
      </c>
      <c r="B637" s="37" t="s">
        <v>5518</v>
      </c>
      <c r="C637" s="99" t="s">
        <v>1860</v>
      </c>
      <c r="D637" s="145">
        <v>0.59</v>
      </c>
      <c r="E637" s="145">
        <v>0.59</v>
      </c>
      <c r="F637" s="48">
        <v>179.53</v>
      </c>
      <c r="G637" s="22">
        <f t="shared" si="9"/>
        <v>105.92</v>
      </c>
      <c r="H637" s="22" t="s">
        <v>5882</v>
      </c>
    </row>
    <row r="638" s="16" customFormat="1" ht="25" customHeight="1" spans="1:8">
      <c r="A638" s="36">
        <v>634</v>
      </c>
      <c r="B638" s="37" t="s">
        <v>5908</v>
      </c>
      <c r="C638" s="99" t="s">
        <v>1872</v>
      </c>
      <c r="D638" s="145">
        <v>3.97</v>
      </c>
      <c r="E638" s="145">
        <v>3.97</v>
      </c>
      <c r="F638" s="48">
        <v>179.53</v>
      </c>
      <c r="G638" s="22">
        <f t="shared" si="9"/>
        <v>712.73</v>
      </c>
      <c r="H638" s="22" t="s">
        <v>5882</v>
      </c>
    </row>
    <row r="639" s="16" customFormat="1" ht="25" customHeight="1" spans="1:8">
      <c r="A639" s="36">
        <v>635</v>
      </c>
      <c r="B639" s="37" t="s">
        <v>5909</v>
      </c>
      <c r="C639" s="99" t="s">
        <v>1903</v>
      </c>
      <c r="D639" s="145">
        <v>5.09</v>
      </c>
      <c r="E639" s="145">
        <v>5.09</v>
      </c>
      <c r="F639" s="48">
        <v>179.53</v>
      </c>
      <c r="G639" s="22">
        <f t="shared" si="9"/>
        <v>913.81</v>
      </c>
      <c r="H639" s="22" t="s">
        <v>5882</v>
      </c>
    </row>
    <row r="640" s="16" customFormat="1" ht="25" customHeight="1" spans="1:8">
      <c r="A640" s="36">
        <v>636</v>
      </c>
      <c r="B640" s="37" t="s">
        <v>5910</v>
      </c>
      <c r="C640" s="99" t="s">
        <v>1929</v>
      </c>
      <c r="D640" s="145">
        <v>4.27</v>
      </c>
      <c r="E640" s="145">
        <v>4.27</v>
      </c>
      <c r="F640" s="48">
        <v>179.53</v>
      </c>
      <c r="G640" s="22">
        <f t="shared" si="9"/>
        <v>766.59</v>
      </c>
      <c r="H640" s="22" t="s">
        <v>5882</v>
      </c>
    </row>
    <row r="641" s="16" customFormat="1" ht="25" customHeight="1" spans="1:8">
      <c r="A641" s="36">
        <v>637</v>
      </c>
      <c r="B641" s="37" t="s">
        <v>5911</v>
      </c>
      <c r="C641" s="99" t="s">
        <v>1922</v>
      </c>
      <c r="D641" s="145">
        <v>4.76</v>
      </c>
      <c r="E641" s="145">
        <v>4.76</v>
      </c>
      <c r="F641" s="48">
        <v>179.53</v>
      </c>
      <c r="G641" s="22">
        <f t="shared" si="9"/>
        <v>854.56</v>
      </c>
      <c r="H641" s="22" t="s">
        <v>5882</v>
      </c>
    </row>
    <row r="642" s="16" customFormat="1" ht="25" customHeight="1" spans="1:8">
      <c r="A642" s="36">
        <v>638</v>
      </c>
      <c r="B642" s="37" t="s">
        <v>5912</v>
      </c>
      <c r="C642" s="99" t="s">
        <v>1900</v>
      </c>
      <c r="D642" s="145">
        <v>2.51</v>
      </c>
      <c r="E642" s="145">
        <v>2.51</v>
      </c>
      <c r="F642" s="48">
        <v>179.53</v>
      </c>
      <c r="G642" s="22">
        <f t="shared" si="9"/>
        <v>450.62</v>
      </c>
      <c r="H642" s="22" t="s">
        <v>5882</v>
      </c>
    </row>
    <row r="643" s="16" customFormat="1" ht="25" customHeight="1" spans="1:8">
      <c r="A643" s="36">
        <v>639</v>
      </c>
      <c r="B643" s="37" t="s">
        <v>5913</v>
      </c>
      <c r="C643" s="99" t="s">
        <v>1864</v>
      </c>
      <c r="D643" s="145">
        <v>3.21</v>
      </c>
      <c r="E643" s="145">
        <v>3.21</v>
      </c>
      <c r="F643" s="48">
        <v>179.53</v>
      </c>
      <c r="G643" s="22">
        <f t="shared" si="9"/>
        <v>576.29</v>
      </c>
      <c r="H643" s="22" t="s">
        <v>5882</v>
      </c>
    </row>
    <row r="644" s="16" customFormat="1" ht="25" customHeight="1" spans="1:8">
      <c r="A644" s="36">
        <v>640</v>
      </c>
      <c r="B644" s="37" t="s">
        <v>5914</v>
      </c>
      <c r="C644" s="99" t="s">
        <v>1898</v>
      </c>
      <c r="D644" s="145">
        <v>6.13</v>
      </c>
      <c r="E644" s="145">
        <v>6.13</v>
      </c>
      <c r="F644" s="48">
        <v>179.53</v>
      </c>
      <c r="G644" s="22">
        <f t="shared" si="9"/>
        <v>1100.52</v>
      </c>
      <c r="H644" s="22" t="s">
        <v>5882</v>
      </c>
    </row>
    <row r="645" s="16" customFormat="1" ht="25" customHeight="1" spans="1:8">
      <c r="A645" s="36">
        <v>641</v>
      </c>
      <c r="B645" s="37" t="s">
        <v>5915</v>
      </c>
      <c r="C645" s="99" t="s">
        <v>1876</v>
      </c>
      <c r="D645" s="145">
        <v>1.11</v>
      </c>
      <c r="E645" s="145">
        <v>1.11</v>
      </c>
      <c r="F645" s="48">
        <v>179.53</v>
      </c>
      <c r="G645" s="22">
        <f t="shared" ref="G645:G708" si="10">ROUND(E645*F645,2)</f>
        <v>199.28</v>
      </c>
      <c r="H645" s="22" t="s">
        <v>5882</v>
      </c>
    </row>
    <row r="646" s="16" customFormat="1" ht="25" customHeight="1" spans="1:8">
      <c r="A646" s="36">
        <v>642</v>
      </c>
      <c r="B646" s="37" t="s">
        <v>5916</v>
      </c>
      <c r="C646" s="99" t="s">
        <v>1898</v>
      </c>
      <c r="D646" s="145">
        <v>0.49</v>
      </c>
      <c r="E646" s="145">
        <v>0.49</v>
      </c>
      <c r="F646" s="48">
        <v>179.53</v>
      </c>
      <c r="G646" s="22">
        <f t="shared" si="10"/>
        <v>87.97</v>
      </c>
      <c r="H646" s="22" t="s">
        <v>5882</v>
      </c>
    </row>
    <row r="647" s="16" customFormat="1" ht="25" customHeight="1" spans="1:8">
      <c r="A647" s="36">
        <v>643</v>
      </c>
      <c r="B647" s="37" t="s">
        <v>5917</v>
      </c>
      <c r="C647" s="99" t="s">
        <v>5918</v>
      </c>
      <c r="D647" s="145">
        <v>3.56</v>
      </c>
      <c r="E647" s="145">
        <v>3.56</v>
      </c>
      <c r="F647" s="48">
        <v>179.53</v>
      </c>
      <c r="G647" s="22">
        <f t="shared" si="10"/>
        <v>639.13</v>
      </c>
      <c r="H647" s="22" t="s">
        <v>5882</v>
      </c>
    </row>
    <row r="648" s="16" customFormat="1" ht="25" customHeight="1" spans="1:8">
      <c r="A648" s="36">
        <v>644</v>
      </c>
      <c r="B648" s="37" t="s">
        <v>5919</v>
      </c>
      <c r="C648" s="99" t="s">
        <v>1968</v>
      </c>
      <c r="D648" s="145">
        <v>5.87</v>
      </c>
      <c r="E648" s="145">
        <v>5.87</v>
      </c>
      <c r="F648" s="48">
        <v>179.53</v>
      </c>
      <c r="G648" s="22">
        <f t="shared" si="10"/>
        <v>1053.84</v>
      </c>
      <c r="H648" s="22" t="s">
        <v>5882</v>
      </c>
    </row>
    <row r="649" s="16" customFormat="1" ht="25" customHeight="1" spans="1:8">
      <c r="A649" s="36">
        <v>645</v>
      </c>
      <c r="B649" s="37" t="s">
        <v>5920</v>
      </c>
      <c r="C649" s="99" t="s">
        <v>1872</v>
      </c>
      <c r="D649" s="145">
        <v>0.89</v>
      </c>
      <c r="E649" s="145">
        <v>0.89</v>
      </c>
      <c r="F649" s="48">
        <v>179.53</v>
      </c>
      <c r="G649" s="22">
        <f t="shared" si="10"/>
        <v>159.78</v>
      </c>
      <c r="H649" s="22" t="s">
        <v>5882</v>
      </c>
    </row>
    <row r="650" s="16" customFormat="1" ht="25" customHeight="1" spans="1:8">
      <c r="A650" s="36">
        <v>646</v>
      </c>
      <c r="B650" s="37" t="s">
        <v>5921</v>
      </c>
      <c r="C650" s="99" t="s">
        <v>1864</v>
      </c>
      <c r="D650" s="145">
        <v>0.65</v>
      </c>
      <c r="E650" s="145">
        <v>0.65</v>
      </c>
      <c r="F650" s="48">
        <v>179.53</v>
      </c>
      <c r="G650" s="22">
        <f t="shared" si="10"/>
        <v>116.69</v>
      </c>
      <c r="H650" s="22" t="s">
        <v>5882</v>
      </c>
    </row>
    <row r="651" s="16" customFormat="1" ht="25" customHeight="1" spans="1:8">
      <c r="A651" s="36">
        <v>647</v>
      </c>
      <c r="B651" s="37" t="s">
        <v>5922</v>
      </c>
      <c r="C651" s="99" t="s">
        <v>1883</v>
      </c>
      <c r="D651" s="145">
        <v>2.76</v>
      </c>
      <c r="E651" s="145">
        <v>2.76</v>
      </c>
      <c r="F651" s="48">
        <v>179.53</v>
      </c>
      <c r="G651" s="22">
        <f t="shared" si="10"/>
        <v>495.5</v>
      </c>
      <c r="H651" s="22" t="s">
        <v>5882</v>
      </c>
    </row>
    <row r="652" s="16" customFormat="1" ht="25" customHeight="1" spans="1:8">
      <c r="A652" s="36">
        <v>648</v>
      </c>
      <c r="B652" s="37" t="s">
        <v>5794</v>
      </c>
      <c r="C652" s="99" t="s">
        <v>1922</v>
      </c>
      <c r="D652" s="145">
        <v>3.72</v>
      </c>
      <c r="E652" s="145">
        <v>3.72</v>
      </c>
      <c r="F652" s="48">
        <v>179.53</v>
      </c>
      <c r="G652" s="22">
        <f t="shared" si="10"/>
        <v>667.85</v>
      </c>
      <c r="H652" s="22" t="s">
        <v>5882</v>
      </c>
    </row>
    <row r="653" s="16" customFormat="1" ht="25" customHeight="1" spans="1:8">
      <c r="A653" s="36">
        <v>649</v>
      </c>
      <c r="B653" s="37" t="s">
        <v>5923</v>
      </c>
      <c r="C653" s="99" t="s">
        <v>2024</v>
      </c>
      <c r="D653" s="145">
        <v>2.19</v>
      </c>
      <c r="E653" s="145">
        <v>2.19</v>
      </c>
      <c r="F653" s="48">
        <v>179.53</v>
      </c>
      <c r="G653" s="22">
        <f t="shared" si="10"/>
        <v>393.17</v>
      </c>
      <c r="H653" s="22" t="s">
        <v>5882</v>
      </c>
    </row>
    <row r="654" s="16" customFormat="1" ht="25" customHeight="1" spans="1:8">
      <c r="A654" s="36">
        <v>650</v>
      </c>
      <c r="B654" s="37" t="s">
        <v>3620</v>
      </c>
      <c r="C654" s="99" t="s">
        <v>1888</v>
      </c>
      <c r="D654" s="145">
        <v>0.49</v>
      </c>
      <c r="E654" s="145">
        <v>0.49</v>
      </c>
      <c r="F654" s="48">
        <v>179.53</v>
      </c>
      <c r="G654" s="22">
        <f t="shared" si="10"/>
        <v>87.97</v>
      </c>
      <c r="H654" s="22" t="s">
        <v>5882</v>
      </c>
    </row>
    <row r="655" s="16" customFormat="1" ht="25" customHeight="1" spans="1:8">
      <c r="A655" s="36">
        <v>651</v>
      </c>
      <c r="B655" s="37" t="s">
        <v>5924</v>
      </c>
      <c r="C655" s="99" t="s">
        <v>1956</v>
      </c>
      <c r="D655" s="145">
        <v>0.47</v>
      </c>
      <c r="E655" s="145">
        <v>0.47</v>
      </c>
      <c r="F655" s="48">
        <v>179.53</v>
      </c>
      <c r="G655" s="22">
        <f t="shared" si="10"/>
        <v>84.38</v>
      </c>
      <c r="H655" s="22" t="s">
        <v>5882</v>
      </c>
    </row>
    <row r="656" s="16" customFormat="1" ht="25" customHeight="1" spans="1:8">
      <c r="A656" s="36">
        <v>652</v>
      </c>
      <c r="B656" s="37" t="s">
        <v>5925</v>
      </c>
      <c r="C656" s="99" t="s">
        <v>1888</v>
      </c>
      <c r="D656" s="145">
        <v>1.97</v>
      </c>
      <c r="E656" s="145">
        <v>1.97</v>
      </c>
      <c r="F656" s="48">
        <v>179.53</v>
      </c>
      <c r="G656" s="22">
        <f t="shared" si="10"/>
        <v>353.67</v>
      </c>
      <c r="H656" s="22" t="s">
        <v>5882</v>
      </c>
    </row>
    <row r="657" s="16" customFormat="1" ht="25" customHeight="1" spans="1:8">
      <c r="A657" s="36">
        <v>653</v>
      </c>
      <c r="B657" s="37" t="s">
        <v>5926</v>
      </c>
      <c r="C657" s="99" t="s">
        <v>1890</v>
      </c>
      <c r="D657" s="145">
        <v>1.15</v>
      </c>
      <c r="E657" s="145">
        <v>1.15</v>
      </c>
      <c r="F657" s="48">
        <v>179.53</v>
      </c>
      <c r="G657" s="22">
        <f t="shared" si="10"/>
        <v>206.46</v>
      </c>
      <c r="H657" s="22" t="s">
        <v>5882</v>
      </c>
    </row>
    <row r="658" s="16" customFormat="1" ht="25" customHeight="1" spans="1:8">
      <c r="A658" s="36">
        <v>654</v>
      </c>
      <c r="B658" s="37" t="s">
        <v>1957</v>
      </c>
      <c r="C658" s="99" t="s">
        <v>1866</v>
      </c>
      <c r="D658" s="145">
        <v>1.78</v>
      </c>
      <c r="E658" s="145">
        <v>1.78</v>
      </c>
      <c r="F658" s="48">
        <v>179.53</v>
      </c>
      <c r="G658" s="22">
        <f t="shared" si="10"/>
        <v>319.56</v>
      </c>
      <c r="H658" s="22" t="s">
        <v>5882</v>
      </c>
    </row>
    <row r="659" s="16" customFormat="1" ht="25" customHeight="1" spans="1:8">
      <c r="A659" s="36">
        <v>655</v>
      </c>
      <c r="B659" s="37" t="s">
        <v>5927</v>
      </c>
      <c r="C659" s="99" t="s">
        <v>1914</v>
      </c>
      <c r="D659" s="145">
        <v>2.16</v>
      </c>
      <c r="E659" s="145">
        <v>2.16</v>
      </c>
      <c r="F659" s="48">
        <v>179.53</v>
      </c>
      <c r="G659" s="22">
        <f t="shared" si="10"/>
        <v>387.78</v>
      </c>
      <c r="H659" s="22" t="s">
        <v>5882</v>
      </c>
    </row>
    <row r="660" s="16" customFormat="1" ht="25" customHeight="1" spans="1:8">
      <c r="A660" s="36">
        <v>656</v>
      </c>
      <c r="B660" s="37" t="s">
        <v>5928</v>
      </c>
      <c r="C660" s="99" t="s">
        <v>1914</v>
      </c>
      <c r="D660" s="145">
        <v>0.58</v>
      </c>
      <c r="E660" s="145">
        <v>0.58</v>
      </c>
      <c r="F660" s="48">
        <v>179.53</v>
      </c>
      <c r="G660" s="22">
        <f t="shared" si="10"/>
        <v>104.13</v>
      </c>
      <c r="H660" s="22" t="s">
        <v>5882</v>
      </c>
    </row>
    <row r="661" s="16" customFormat="1" ht="25" customHeight="1" spans="1:8">
      <c r="A661" s="36">
        <v>657</v>
      </c>
      <c r="B661" s="37" t="s">
        <v>5929</v>
      </c>
      <c r="C661" s="99" t="s">
        <v>1874</v>
      </c>
      <c r="D661" s="145">
        <v>2.15</v>
      </c>
      <c r="E661" s="145">
        <v>2.15</v>
      </c>
      <c r="F661" s="48">
        <v>179.53</v>
      </c>
      <c r="G661" s="22">
        <f t="shared" si="10"/>
        <v>385.99</v>
      </c>
      <c r="H661" s="22" t="s">
        <v>5882</v>
      </c>
    </row>
    <row r="662" s="16" customFormat="1" ht="25" customHeight="1" spans="1:8">
      <c r="A662" s="36">
        <v>658</v>
      </c>
      <c r="B662" s="37" t="s">
        <v>5367</v>
      </c>
      <c r="C662" s="99" t="s">
        <v>2840</v>
      </c>
      <c r="D662" s="145">
        <v>4.85</v>
      </c>
      <c r="E662" s="145">
        <v>4.85</v>
      </c>
      <c r="F662" s="48">
        <v>179.53</v>
      </c>
      <c r="G662" s="22">
        <f t="shared" si="10"/>
        <v>870.72</v>
      </c>
      <c r="H662" s="22" t="s">
        <v>5882</v>
      </c>
    </row>
    <row r="663" s="16" customFormat="1" ht="25" customHeight="1" spans="1:8">
      <c r="A663" s="36">
        <v>659</v>
      </c>
      <c r="B663" s="37" t="s">
        <v>5930</v>
      </c>
      <c r="C663" s="99" t="s">
        <v>1931</v>
      </c>
      <c r="D663" s="145">
        <v>1.28</v>
      </c>
      <c r="E663" s="145">
        <v>1.28</v>
      </c>
      <c r="F663" s="48">
        <v>179.53</v>
      </c>
      <c r="G663" s="22">
        <f t="shared" si="10"/>
        <v>229.8</v>
      </c>
      <c r="H663" s="22" t="s">
        <v>5882</v>
      </c>
    </row>
    <row r="664" s="16" customFormat="1" ht="25" customHeight="1" spans="1:8">
      <c r="A664" s="36">
        <v>660</v>
      </c>
      <c r="B664" s="37" t="s">
        <v>5931</v>
      </c>
      <c r="C664" s="99" t="s">
        <v>2115</v>
      </c>
      <c r="D664" s="145">
        <v>0.73</v>
      </c>
      <c r="E664" s="145">
        <v>0.73</v>
      </c>
      <c r="F664" s="48">
        <v>179.53</v>
      </c>
      <c r="G664" s="22">
        <f t="shared" si="10"/>
        <v>131.06</v>
      </c>
      <c r="H664" s="22" t="s">
        <v>5882</v>
      </c>
    </row>
    <row r="665" s="16" customFormat="1" ht="25" customHeight="1" spans="1:8">
      <c r="A665" s="36">
        <v>661</v>
      </c>
      <c r="B665" s="37" t="s">
        <v>5932</v>
      </c>
      <c r="C665" s="99" t="s">
        <v>1982</v>
      </c>
      <c r="D665" s="145">
        <v>3.32</v>
      </c>
      <c r="E665" s="145">
        <v>3.32</v>
      </c>
      <c r="F665" s="48">
        <v>179.53</v>
      </c>
      <c r="G665" s="22">
        <f t="shared" si="10"/>
        <v>596.04</v>
      </c>
      <c r="H665" s="22" t="s">
        <v>5882</v>
      </c>
    </row>
    <row r="666" s="16" customFormat="1" ht="25" customHeight="1" spans="1:8">
      <c r="A666" s="36">
        <v>662</v>
      </c>
      <c r="B666" s="37" t="s">
        <v>5933</v>
      </c>
      <c r="C666" s="99" t="s">
        <v>1876</v>
      </c>
      <c r="D666" s="145">
        <v>2.06</v>
      </c>
      <c r="E666" s="145">
        <v>2.06</v>
      </c>
      <c r="F666" s="48">
        <v>179.53</v>
      </c>
      <c r="G666" s="22">
        <f t="shared" si="10"/>
        <v>369.83</v>
      </c>
      <c r="H666" s="22" t="s">
        <v>5882</v>
      </c>
    </row>
    <row r="667" s="16" customFormat="1" ht="25" customHeight="1" spans="1:8">
      <c r="A667" s="36">
        <v>663</v>
      </c>
      <c r="B667" s="37" t="s">
        <v>5934</v>
      </c>
      <c r="C667" s="99" t="s">
        <v>1949</v>
      </c>
      <c r="D667" s="145">
        <v>3.35</v>
      </c>
      <c r="E667" s="145">
        <v>3.35</v>
      </c>
      <c r="F667" s="48">
        <v>179.53</v>
      </c>
      <c r="G667" s="22">
        <f t="shared" si="10"/>
        <v>601.43</v>
      </c>
      <c r="H667" s="22" t="s">
        <v>5882</v>
      </c>
    </row>
    <row r="668" s="16" customFormat="1" ht="25" customHeight="1" spans="1:8">
      <c r="A668" s="36">
        <v>664</v>
      </c>
      <c r="B668" s="37" t="s">
        <v>5935</v>
      </c>
      <c r="C668" s="99" t="s">
        <v>2172</v>
      </c>
      <c r="D668" s="145">
        <v>2.86</v>
      </c>
      <c r="E668" s="145">
        <v>2.86</v>
      </c>
      <c r="F668" s="48">
        <v>179.53</v>
      </c>
      <c r="G668" s="22">
        <f t="shared" si="10"/>
        <v>513.46</v>
      </c>
      <c r="H668" s="22" t="s">
        <v>5882</v>
      </c>
    </row>
    <row r="669" s="16" customFormat="1" ht="25" customHeight="1" spans="1:8">
      <c r="A669" s="36">
        <v>665</v>
      </c>
      <c r="B669" s="37" t="s">
        <v>4729</v>
      </c>
      <c r="C669" s="99" t="s">
        <v>2003</v>
      </c>
      <c r="D669" s="145">
        <v>5.62</v>
      </c>
      <c r="E669" s="145">
        <v>5.62</v>
      </c>
      <c r="F669" s="48">
        <v>179.53</v>
      </c>
      <c r="G669" s="22">
        <f t="shared" si="10"/>
        <v>1008.96</v>
      </c>
      <c r="H669" s="22" t="s">
        <v>5882</v>
      </c>
    </row>
    <row r="670" s="16" customFormat="1" ht="25" customHeight="1" spans="1:8">
      <c r="A670" s="36">
        <v>666</v>
      </c>
      <c r="B670" s="37" t="s">
        <v>5936</v>
      </c>
      <c r="C670" s="99" t="s">
        <v>1864</v>
      </c>
      <c r="D670" s="145">
        <v>0.72</v>
      </c>
      <c r="E670" s="145">
        <v>0.72</v>
      </c>
      <c r="F670" s="48">
        <v>179.53</v>
      </c>
      <c r="G670" s="22">
        <f t="shared" si="10"/>
        <v>129.26</v>
      </c>
      <c r="H670" s="22" t="s">
        <v>5882</v>
      </c>
    </row>
    <row r="671" s="16" customFormat="1" ht="25" customHeight="1" spans="1:8">
      <c r="A671" s="36">
        <v>667</v>
      </c>
      <c r="B671" s="37" t="s">
        <v>5937</v>
      </c>
      <c r="C671" s="99" t="s">
        <v>2065</v>
      </c>
      <c r="D671" s="145">
        <v>0.5</v>
      </c>
      <c r="E671" s="145">
        <v>0.5</v>
      </c>
      <c r="F671" s="48">
        <v>179.53</v>
      </c>
      <c r="G671" s="22">
        <f t="shared" si="10"/>
        <v>89.77</v>
      </c>
      <c r="H671" s="22" t="s">
        <v>5882</v>
      </c>
    </row>
    <row r="672" s="16" customFormat="1" ht="25" customHeight="1" spans="1:8">
      <c r="A672" s="36">
        <v>668</v>
      </c>
      <c r="B672" s="37" t="s">
        <v>5938</v>
      </c>
      <c r="C672" s="99" t="s">
        <v>2001</v>
      </c>
      <c r="D672" s="145">
        <v>3.06</v>
      </c>
      <c r="E672" s="145">
        <v>3.06</v>
      </c>
      <c r="F672" s="48">
        <v>179.53</v>
      </c>
      <c r="G672" s="22">
        <f t="shared" si="10"/>
        <v>549.36</v>
      </c>
      <c r="H672" s="22" t="s">
        <v>5882</v>
      </c>
    </row>
    <row r="673" s="16" customFormat="1" ht="25" customHeight="1" spans="1:8">
      <c r="A673" s="36">
        <v>669</v>
      </c>
      <c r="B673" s="101" t="s">
        <v>5939</v>
      </c>
      <c r="C673" s="105" t="s">
        <v>1929</v>
      </c>
      <c r="D673" s="94">
        <v>4.46</v>
      </c>
      <c r="E673" s="94">
        <v>4.46</v>
      </c>
      <c r="F673" s="48">
        <v>179.53</v>
      </c>
      <c r="G673" s="22">
        <f t="shared" si="10"/>
        <v>800.7</v>
      </c>
      <c r="H673" s="22" t="s">
        <v>5940</v>
      </c>
    </row>
    <row r="674" s="16" customFormat="1" ht="25" customHeight="1" spans="1:8">
      <c r="A674" s="36">
        <v>670</v>
      </c>
      <c r="B674" s="101" t="s">
        <v>5941</v>
      </c>
      <c r="C674" s="105" t="s">
        <v>1956</v>
      </c>
      <c r="D674" s="94">
        <v>5.53</v>
      </c>
      <c r="E674" s="94">
        <v>5.53</v>
      </c>
      <c r="F674" s="48">
        <v>179.53</v>
      </c>
      <c r="G674" s="22">
        <f t="shared" si="10"/>
        <v>992.8</v>
      </c>
      <c r="H674" s="22" t="s">
        <v>5940</v>
      </c>
    </row>
    <row r="675" s="16" customFormat="1" customHeight="1" spans="1:8">
      <c r="A675" s="36">
        <v>671</v>
      </c>
      <c r="B675" s="101" t="s">
        <v>5942</v>
      </c>
      <c r="C675" s="105" t="s">
        <v>1866</v>
      </c>
      <c r="D675" s="94">
        <v>5.15</v>
      </c>
      <c r="E675" s="94">
        <v>5.15</v>
      </c>
      <c r="F675" s="48">
        <v>179.53</v>
      </c>
      <c r="G675" s="22">
        <f t="shared" si="10"/>
        <v>924.58</v>
      </c>
      <c r="H675" s="22" t="s">
        <v>5940</v>
      </c>
    </row>
    <row r="676" s="16" customFormat="1" customHeight="1" spans="1:8">
      <c r="A676" s="36">
        <v>672</v>
      </c>
      <c r="B676" s="101" t="s">
        <v>5932</v>
      </c>
      <c r="C676" s="105" t="s">
        <v>1919</v>
      </c>
      <c r="D676" s="94">
        <v>1</v>
      </c>
      <c r="E676" s="94">
        <v>1</v>
      </c>
      <c r="F676" s="48">
        <v>179.53</v>
      </c>
      <c r="G676" s="22">
        <f t="shared" si="10"/>
        <v>179.53</v>
      </c>
      <c r="H676" s="22" t="s">
        <v>5940</v>
      </c>
    </row>
    <row r="677" s="16" customFormat="1" customHeight="1" spans="1:8">
      <c r="A677" s="36">
        <v>673</v>
      </c>
      <c r="B677" s="101" t="s">
        <v>5943</v>
      </c>
      <c r="C677" s="105" t="s">
        <v>1922</v>
      </c>
      <c r="D677" s="94">
        <v>2.63</v>
      </c>
      <c r="E677" s="94">
        <v>2.63</v>
      </c>
      <c r="F677" s="48">
        <v>179.53</v>
      </c>
      <c r="G677" s="22">
        <f t="shared" si="10"/>
        <v>472.16</v>
      </c>
      <c r="H677" s="22" t="s">
        <v>5940</v>
      </c>
    </row>
    <row r="678" s="16" customFormat="1" customHeight="1" spans="1:8">
      <c r="A678" s="36">
        <v>674</v>
      </c>
      <c r="B678" s="101" t="s">
        <v>5944</v>
      </c>
      <c r="C678" s="105" t="s">
        <v>1929</v>
      </c>
      <c r="D678" s="94">
        <v>3.87</v>
      </c>
      <c r="E678" s="94">
        <v>3.87</v>
      </c>
      <c r="F678" s="48">
        <v>179.53</v>
      </c>
      <c r="G678" s="22">
        <f t="shared" si="10"/>
        <v>694.78</v>
      </c>
      <c r="H678" s="22" t="s">
        <v>5940</v>
      </c>
    </row>
    <row r="679" s="16" customFormat="1" customHeight="1" spans="1:8">
      <c r="A679" s="36">
        <v>675</v>
      </c>
      <c r="B679" s="101" t="s">
        <v>5945</v>
      </c>
      <c r="C679" s="105" t="s">
        <v>2003</v>
      </c>
      <c r="D679" s="94">
        <v>4.7</v>
      </c>
      <c r="E679" s="94">
        <v>4.7</v>
      </c>
      <c r="F679" s="48">
        <v>179.53</v>
      </c>
      <c r="G679" s="22">
        <f t="shared" si="10"/>
        <v>843.79</v>
      </c>
      <c r="H679" s="22" t="s">
        <v>5940</v>
      </c>
    </row>
    <row r="680" s="16" customFormat="1" customHeight="1" spans="1:8">
      <c r="A680" s="36">
        <v>676</v>
      </c>
      <c r="B680" s="101" t="s">
        <v>5946</v>
      </c>
      <c r="C680" s="105" t="s">
        <v>1935</v>
      </c>
      <c r="D680" s="94">
        <v>7.46</v>
      </c>
      <c r="E680" s="94">
        <v>7.46</v>
      </c>
      <c r="F680" s="48">
        <v>179.53</v>
      </c>
      <c r="G680" s="22">
        <f t="shared" si="10"/>
        <v>1339.29</v>
      </c>
      <c r="H680" s="22" t="s">
        <v>5940</v>
      </c>
    </row>
    <row r="681" s="16" customFormat="1" customHeight="1" spans="1:8">
      <c r="A681" s="36">
        <v>677</v>
      </c>
      <c r="B681" s="101" t="s">
        <v>5947</v>
      </c>
      <c r="C681" s="105" t="s">
        <v>1914</v>
      </c>
      <c r="D681" s="94">
        <v>4.18</v>
      </c>
      <c r="E681" s="94">
        <v>4.18</v>
      </c>
      <c r="F681" s="48">
        <v>179.53</v>
      </c>
      <c r="G681" s="22">
        <f t="shared" si="10"/>
        <v>750.44</v>
      </c>
      <c r="H681" s="22" t="s">
        <v>5940</v>
      </c>
    </row>
    <row r="682" s="16" customFormat="1" customHeight="1" spans="1:8">
      <c r="A682" s="36">
        <v>678</v>
      </c>
      <c r="B682" s="101" t="s">
        <v>5948</v>
      </c>
      <c r="C682" s="105" t="s">
        <v>1956</v>
      </c>
      <c r="D682" s="94">
        <v>7.54</v>
      </c>
      <c r="E682" s="94">
        <v>7.54</v>
      </c>
      <c r="F682" s="48">
        <v>179.53</v>
      </c>
      <c r="G682" s="22">
        <f t="shared" si="10"/>
        <v>1353.66</v>
      </c>
      <c r="H682" s="22" t="s">
        <v>5940</v>
      </c>
    </row>
    <row r="683" s="16" customFormat="1" customHeight="1" spans="1:8">
      <c r="A683" s="36">
        <v>679</v>
      </c>
      <c r="B683" s="101" t="s">
        <v>5949</v>
      </c>
      <c r="C683" s="105" t="s">
        <v>1876</v>
      </c>
      <c r="D683" s="94">
        <v>1.83</v>
      </c>
      <c r="E683" s="94">
        <v>1.83</v>
      </c>
      <c r="F683" s="48">
        <v>179.53</v>
      </c>
      <c r="G683" s="22">
        <f t="shared" si="10"/>
        <v>328.54</v>
      </c>
      <c r="H683" s="22" t="s">
        <v>5940</v>
      </c>
    </row>
    <row r="684" s="16" customFormat="1" customHeight="1" spans="1:8">
      <c r="A684" s="36">
        <v>680</v>
      </c>
      <c r="B684" s="101" t="s">
        <v>5950</v>
      </c>
      <c r="C684" s="105" t="s">
        <v>2051</v>
      </c>
      <c r="D684" s="94">
        <v>5.11</v>
      </c>
      <c r="E684" s="94">
        <v>5.11</v>
      </c>
      <c r="F684" s="48">
        <v>179.53</v>
      </c>
      <c r="G684" s="22">
        <f t="shared" si="10"/>
        <v>917.4</v>
      </c>
      <c r="H684" s="22" t="s">
        <v>5940</v>
      </c>
    </row>
    <row r="685" s="16" customFormat="1" customHeight="1" spans="1:8">
      <c r="A685" s="36">
        <v>681</v>
      </c>
      <c r="B685" s="101" t="s">
        <v>5951</v>
      </c>
      <c r="C685" s="105" t="s">
        <v>1929</v>
      </c>
      <c r="D685" s="94">
        <v>1.69</v>
      </c>
      <c r="E685" s="94">
        <v>1.69</v>
      </c>
      <c r="F685" s="48">
        <v>179.53</v>
      </c>
      <c r="G685" s="22">
        <f t="shared" si="10"/>
        <v>303.41</v>
      </c>
      <c r="H685" s="22" t="s">
        <v>5940</v>
      </c>
    </row>
    <row r="686" s="16" customFormat="1" customHeight="1" spans="1:8">
      <c r="A686" s="36">
        <v>682</v>
      </c>
      <c r="B686" s="101" t="s">
        <v>5952</v>
      </c>
      <c r="C686" s="105" t="s">
        <v>1919</v>
      </c>
      <c r="D686" s="94">
        <v>0.74</v>
      </c>
      <c r="E686" s="94">
        <v>0.74</v>
      </c>
      <c r="F686" s="48">
        <v>179.53</v>
      </c>
      <c r="G686" s="22">
        <f t="shared" si="10"/>
        <v>132.85</v>
      </c>
      <c r="H686" s="22" t="s">
        <v>5940</v>
      </c>
    </row>
    <row r="687" s="16" customFormat="1" customHeight="1" spans="1:8">
      <c r="A687" s="36">
        <v>683</v>
      </c>
      <c r="B687" s="101" t="s">
        <v>5953</v>
      </c>
      <c r="C687" s="105" t="s">
        <v>2264</v>
      </c>
      <c r="D687" s="94">
        <v>4.19</v>
      </c>
      <c r="E687" s="94">
        <v>4.19</v>
      </c>
      <c r="F687" s="48">
        <v>179.53</v>
      </c>
      <c r="G687" s="22">
        <f t="shared" si="10"/>
        <v>752.23</v>
      </c>
      <c r="H687" s="22" t="s">
        <v>5940</v>
      </c>
    </row>
    <row r="688" s="16" customFormat="1" customHeight="1" spans="1:8">
      <c r="A688" s="36">
        <v>684</v>
      </c>
      <c r="B688" s="101" t="s">
        <v>5954</v>
      </c>
      <c r="C688" s="105" t="s">
        <v>2393</v>
      </c>
      <c r="D688" s="94">
        <v>2.7</v>
      </c>
      <c r="E688" s="94">
        <v>2.7</v>
      </c>
      <c r="F688" s="48">
        <v>179.53</v>
      </c>
      <c r="G688" s="22">
        <f t="shared" si="10"/>
        <v>484.73</v>
      </c>
      <c r="H688" s="22" t="s">
        <v>5940</v>
      </c>
    </row>
    <row r="689" s="16" customFormat="1" customHeight="1" spans="1:8">
      <c r="A689" s="36">
        <v>685</v>
      </c>
      <c r="B689" s="101" t="s">
        <v>5955</v>
      </c>
      <c r="C689" s="105" t="s">
        <v>1857</v>
      </c>
      <c r="D689" s="94">
        <v>6.38</v>
      </c>
      <c r="E689" s="94">
        <v>6.38</v>
      </c>
      <c r="F689" s="48">
        <v>179.53</v>
      </c>
      <c r="G689" s="22">
        <f t="shared" si="10"/>
        <v>1145.4</v>
      </c>
      <c r="H689" s="22" t="s">
        <v>5940</v>
      </c>
    </row>
    <row r="690" s="16" customFormat="1" customHeight="1" spans="1:8">
      <c r="A690" s="36">
        <v>686</v>
      </c>
      <c r="B690" s="101" t="s">
        <v>5956</v>
      </c>
      <c r="C690" s="105" t="s">
        <v>1883</v>
      </c>
      <c r="D690" s="94">
        <v>1.81</v>
      </c>
      <c r="E690" s="94">
        <v>1.81</v>
      </c>
      <c r="F690" s="48">
        <v>179.53</v>
      </c>
      <c r="G690" s="22">
        <f t="shared" si="10"/>
        <v>324.95</v>
      </c>
      <c r="H690" s="22" t="s">
        <v>5940</v>
      </c>
    </row>
    <row r="691" s="16" customFormat="1" customHeight="1" spans="1:8">
      <c r="A691" s="36">
        <v>687</v>
      </c>
      <c r="B691" s="101" t="s">
        <v>4597</v>
      </c>
      <c r="C691" s="105" t="s">
        <v>1951</v>
      </c>
      <c r="D691" s="94">
        <v>6.06</v>
      </c>
      <c r="E691" s="94">
        <v>6.06</v>
      </c>
      <c r="F691" s="48">
        <v>179.53</v>
      </c>
      <c r="G691" s="22">
        <f t="shared" si="10"/>
        <v>1087.95</v>
      </c>
      <c r="H691" s="22" t="s">
        <v>5940</v>
      </c>
    </row>
    <row r="692" s="16" customFormat="1" customHeight="1" spans="1:8">
      <c r="A692" s="36">
        <v>688</v>
      </c>
      <c r="B692" s="101" t="s">
        <v>5957</v>
      </c>
      <c r="C692" s="105" t="s">
        <v>1874</v>
      </c>
      <c r="D692" s="94">
        <v>2.73</v>
      </c>
      <c r="E692" s="94">
        <v>2.73</v>
      </c>
      <c r="F692" s="48">
        <v>179.53</v>
      </c>
      <c r="G692" s="22">
        <f t="shared" si="10"/>
        <v>490.12</v>
      </c>
      <c r="H692" s="22" t="s">
        <v>5940</v>
      </c>
    </row>
    <row r="693" s="16" customFormat="1" customHeight="1" spans="1:8">
      <c r="A693" s="36">
        <v>689</v>
      </c>
      <c r="B693" s="101" t="s">
        <v>5958</v>
      </c>
      <c r="C693" s="105" t="s">
        <v>2003</v>
      </c>
      <c r="D693" s="94">
        <v>6.68</v>
      </c>
      <c r="E693" s="94">
        <v>6.68</v>
      </c>
      <c r="F693" s="48">
        <v>179.53</v>
      </c>
      <c r="G693" s="22">
        <f t="shared" si="10"/>
        <v>1199.26</v>
      </c>
      <c r="H693" s="22" t="s">
        <v>5940</v>
      </c>
    </row>
    <row r="694" s="16" customFormat="1" customHeight="1" spans="1:8">
      <c r="A694" s="36">
        <v>690</v>
      </c>
      <c r="B694" s="101" t="s">
        <v>4602</v>
      </c>
      <c r="C694" s="105" t="s">
        <v>2441</v>
      </c>
      <c r="D694" s="94">
        <v>6.5</v>
      </c>
      <c r="E694" s="94">
        <v>6.5</v>
      </c>
      <c r="F694" s="48">
        <v>179.53</v>
      </c>
      <c r="G694" s="22">
        <f t="shared" si="10"/>
        <v>1166.95</v>
      </c>
      <c r="H694" s="22" t="s">
        <v>5940</v>
      </c>
    </row>
    <row r="695" s="16" customFormat="1" customHeight="1" spans="1:8">
      <c r="A695" s="36">
        <v>691</v>
      </c>
      <c r="B695" s="101" t="s">
        <v>5959</v>
      </c>
      <c r="C695" s="105" t="s">
        <v>1922</v>
      </c>
      <c r="D695" s="94">
        <v>3.79</v>
      </c>
      <c r="E695" s="94">
        <v>3.79</v>
      </c>
      <c r="F695" s="48">
        <v>179.53</v>
      </c>
      <c r="G695" s="22">
        <f t="shared" si="10"/>
        <v>680.42</v>
      </c>
      <c r="H695" s="22" t="s">
        <v>5940</v>
      </c>
    </row>
    <row r="696" s="16" customFormat="1" customHeight="1" spans="1:8">
      <c r="A696" s="36">
        <v>692</v>
      </c>
      <c r="B696" s="101" t="s">
        <v>5960</v>
      </c>
      <c r="C696" s="105" t="s">
        <v>1898</v>
      </c>
      <c r="D696" s="94">
        <v>6.87</v>
      </c>
      <c r="E696" s="94">
        <v>6.87</v>
      </c>
      <c r="F696" s="48">
        <v>179.53</v>
      </c>
      <c r="G696" s="22">
        <f t="shared" si="10"/>
        <v>1233.37</v>
      </c>
      <c r="H696" s="22" t="s">
        <v>5940</v>
      </c>
    </row>
    <row r="697" s="16" customFormat="1" customHeight="1" spans="1:8">
      <c r="A697" s="36">
        <v>693</v>
      </c>
      <c r="B697" s="101" t="s">
        <v>5961</v>
      </c>
      <c r="C697" s="105" t="s">
        <v>1945</v>
      </c>
      <c r="D697" s="94">
        <v>2.43</v>
      </c>
      <c r="E697" s="94">
        <v>2.43</v>
      </c>
      <c r="F697" s="48">
        <v>179.53</v>
      </c>
      <c r="G697" s="22">
        <f t="shared" si="10"/>
        <v>436.26</v>
      </c>
      <c r="H697" s="22" t="s">
        <v>5940</v>
      </c>
    </row>
    <row r="698" s="16" customFormat="1" customHeight="1" spans="1:8">
      <c r="A698" s="36">
        <v>694</v>
      </c>
      <c r="B698" s="101" t="s">
        <v>5962</v>
      </c>
      <c r="C698" s="105" t="s">
        <v>1922</v>
      </c>
      <c r="D698" s="94">
        <v>7.8</v>
      </c>
      <c r="E698" s="94">
        <v>7.8</v>
      </c>
      <c r="F698" s="48">
        <v>179.53</v>
      </c>
      <c r="G698" s="22">
        <f t="shared" si="10"/>
        <v>1400.33</v>
      </c>
      <c r="H698" s="22" t="s">
        <v>5940</v>
      </c>
    </row>
    <row r="699" s="16" customFormat="1" customHeight="1" spans="1:8">
      <c r="A699" s="36">
        <v>695</v>
      </c>
      <c r="B699" s="37" t="s">
        <v>5963</v>
      </c>
      <c r="C699" s="99" t="s">
        <v>1956</v>
      </c>
      <c r="D699" s="145">
        <v>3.87</v>
      </c>
      <c r="E699" s="145">
        <v>3.87</v>
      </c>
      <c r="F699" s="48">
        <v>179.53</v>
      </c>
      <c r="G699" s="22">
        <f t="shared" si="10"/>
        <v>694.78</v>
      </c>
      <c r="H699" s="22" t="s">
        <v>5940</v>
      </c>
    </row>
    <row r="700" s="16" customFormat="1" customHeight="1" spans="1:8">
      <c r="A700" s="36">
        <v>696</v>
      </c>
      <c r="B700" s="37" t="s">
        <v>5964</v>
      </c>
      <c r="C700" s="99" t="s">
        <v>1868</v>
      </c>
      <c r="D700" s="145">
        <v>7.38</v>
      </c>
      <c r="E700" s="145">
        <v>7.38</v>
      </c>
      <c r="F700" s="48">
        <v>179.53</v>
      </c>
      <c r="G700" s="22">
        <f t="shared" si="10"/>
        <v>1324.93</v>
      </c>
      <c r="H700" s="22" t="s">
        <v>5940</v>
      </c>
    </row>
    <row r="701" s="16" customFormat="1" customHeight="1" spans="1:8">
      <c r="A701" s="36">
        <v>697</v>
      </c>
      <c r="B701" s="37" t="s">
        <v>5965</v>
      </c>
      <c r="C701" s="99" t="s">
        <v>2024</v>
      </c>
      <c r="D701" s="145">
        <v>5.81</v>
      </c>
      <c r="E701" s="145">
        <v>5.81</v>
      </c>
      <c r="F701" s="48">
        <v>179.53</v>
      </c>
      <c r="G701" s="22">
        <f t="shared" si="10"/>
        <v>1043.07</v>
      </c>
      <c r="H701" s="22" t="s">
        <v>5940</v>
      </c>
    </row>
    <row r="702" s="16" customFormat="1" customHeight="1" spans="1:8">
      <c r="A702" s="36">
        <v>698</v>
      </c>
      <c r="B702" s="37" t="s">
        <v>5966</v>
      </c>
      <c r="C702" s="99" t="s">
        <v>1898</v>
      </c>
      <c r="D702" s="145">
        <v>4.14</v>
      </c>
      <c r="E702" s="145">
        <v>4.14</v>
      </c>
      <c r="F702" s="48">
        <v>179.53</v>
      </c>
      <c r="G702" s="22">
        <f t="shared" si="10"/>
        <v>743.25</v>
      </c>
      <c r="H702" s="22" t="s">
        <v>5940</v>
      </c>
    </row>
    <row r="703" s="16" customFormat="1" customHeight="1" spans="1:8">
      <c r="A703" s="36">
        <v>699</v>
      </c>
      <c r="B703" s="37" t="s">
        <v>5967</v>
      </c>
      <c r="C703" s="99" t="s">
        <v>1995</v>
      </c>
      <c r="D703" s="145">
        <v>3.58</v>
      </c>
      <c r="E703" s="145">
        <v>3.58</v>
      </c>
      <c r="F703" s="48">
        <v>179.53</v>
      </c>
      <c r="G703" s="22">
        <f t="shared" si="10"/>
        <v>642.72</v>
      </c>
      <c r="H703" s="22" t="s">
        <v>5940</v>
      </c>
    </row>
    <row r="704" s="16" customFormat="1" customHeight="1" spans="1:8">
      <c r="A704" s="36">
        <v>700</v>
      </c>
      <c r="B704" s="101" t="s">
        <v>5968</v>
      </c>
      <c r="C704" s="105" t="s">
        <v>3754</v>
      </c>
      <c r="D704" s="145">
        <v>1.83</v>
      </c>
      <c r="E704" s="145">
        <v>1.83</v>
      </c>
      <c r="F704" s="48">
        <v>179.53</v>
      </c>
      <c r="G704" s="22">
        <f t="shared" si="10"/>
        <v>328.54</v>
      </c>
      <c r="H704" s="22" t="s">
        <v>5940</v>
      </c>
    </row>
    <row r="705" s="16" customFormat="1" customHeight="1" spans="1:8">
      <c r="A705" s="36">
        <v>701</v>
      </c>
      <c r="B705" s="101" t="s">
        <v>5969</v>
      </c>
      <c r="C705" s="105" t="s">
        <v>1860</v>
      </c>
      <c r="D705" s="94">
        <v>2.66</v>
      </c>
      <c r="E705" s="94">
        <v>2.66</v>
      </c>
      <c r="F705" s="48">
        <v>179.53</v>
      </c>
      <c r="G705" s="22">
        <f t="shared" si="10"/>
        <v>477.55</v>
      </c>
      <c r="H705" s="22" t="s">
        <v>5940</v>
      </c>
    </row>
    <row r="706" s="16" customFormat="1" customHeight="1" spans="1:8">
      <c r="A706" s="36">
        <v>702</v>
      </c>
      <c r="B706" s="101" t="s">
        <v>5970</v>
      </c>
      <c r="C706" s="105" t="s">
        <v>1951</v>
      </c>
      <c r="D706" s="94">
        <v>1.72</v>
      </c>
      <c r="E706" s="94">
        <v>1.72</v>
      </c>
      <c r="F706" s="48">
        <v>179.53</v>
      </c>
      <c r="G706" s="22">
        <f t="shared" si="10"/>
        <v>308.79</v>
      </c>
      <c r="H706" s="22" t="s">
        <v>5940</v>
      </c>
    </row>
    <row r="707" s="16" customFormat="1" customHeight="1" spans="1:8">
      <c r="A707" s="36">
        <v>703</v>
      </c>
      <c r="B707" s="101" t="s">
        <v>5971</v>
      </c>
      <c r="C707" s="105" t="s">
        <v>1857</v>
      </c>
      <c r="D707" s="94">
        <v>1.98</v>
      </c>
      <c r="E707" s="94">
        <v>1.98</v>
      </c>
      <c r="F707" s="48">
        <v>179.53</v>
      </c>
      <c r="G707" s="22">
        <f t="shared" si="10"/>
        <v>355.47</v>
      </c>
      <c r="H707" s="22" t="s">
        <v>5940</v>
      </c>
    </row>
    <row r="708" s="16" customFormat="1" customHeight="1" spans="1:8">
      <c r="A708" s="36">
        <v>704</v>
      </c>
      <c r="B708" s="37" t="s">
        <v>5972</v>
      </c>
      <c r="C708" s="99" t="s">
        <v>1857</v>
      </c>
      <c r="D708" s="145">
        <v>4.39</v>
      </c>
      <c r="E708" s="145">
        <v>4.39</v>
      </c>
      <c r="F708" s="48">
        <v>179.53</v>
      </c>
      <c r="G708" s="22">
        <f t="shared" si="10"/>
        <v>788.14</v>
      </c>
      <c r="H708" s="22" t="s">
        <v>5940</v>
      </c>
    </row>
    <row r="709" s="16" customFormat="1" customHeight="1" spans="1:8">
      <c r="A709" s="36">
        <v>705</v>
      </c>
      <c r="B709" s="37" t="s">
        <v>5973</v>
      </c>
      <c r="C709" s="99" t="s">
        <v>1917</v>
      </c>
      <c r="D709" s="145">
        <v>3.18</v>
      </c>
      <c r="E709" s="145">
        <v>3.18</v>
      </c>
      <c r="F709" s="48">
        <v>179.53</v>
      </c>
      <c r="G709" s="22">
        <f t="shared" ref="G709:G772" si="11">ROUND(E709*F709,2)</f>
        <v>570.91</v>
      </c>
      <c r="H709" s="22" t="s">
        <v>5940</v>
      </c>
    </row>
    <row r="710" s="16" customFormat="1" customHeight="1" spans="1:8">
      <c r="A710" s="36">
        <v>706</v>
      </c>
      <c r="B710" s="37" t="s">
        <v>5974</v>
      </c>
      <c r="C710" s="99" t="s">
        <v>1872</v>
      </c>
      <c r="D710" s="145">
        <v>5.14</v>
      </c>
      <c r="E710" s="145">
        <v>5.14</v>
      </c>
      <c r="F710" s="48">
        <v>179.53</v>
      </c>
      <c r="G710" s="22">
        <f t="shared" si="11"/>
        <v>922.78</v>
      </c>
      <c r="H710" s="22" t="s">
        <v>5940</v>
      </c>
    </row>
    <row r="711" s="16" customFormat="1" customHeight="1" spans="1:8">
      <c r="A711" s="36">
        <v>707</v>
      </c>
      <c r="B711" s="37" t="s">
        <v>5975</v>
      </c>
      <c r="C711" s="99" t="s">
        <v>1951</v>
      </c>
      <c r="D711" s="145">
        <v>6.46</v>
      </c>
      <c r="E711" s="145">
        <v>6.46</v>
      </c>
      <c r="F711" s="48">
        <v>179.53</v>
      </c>
      <c r="G711" s="22">
        <f t="shared" si="11"/>
        <v>1159.76</v>
      </c>
      <c r="H711" s="22" t="s">
        <v>5940</v>
      </c>
    </row>
    <row r="712" s="16" customFormat="1" customHeight="1" spans="1:8">
      <c r="A712" s="36">
        <v>708</v>
      </c>
      <c r="B712" s="99" t="s">
        <v>5976</v>
      </c>
      <c r="C712" s="99" t="s">
        <v>1864</v>
      </c>
      <c r="D712" s="145">
        <v>6.15</v>
      </c>
      <c r="E712" s="145">
        <v>6.15</v>
      </c>
      <c r="F712" s="48">
        <v>179.53</v>
      </c>
      <c r="G712" s="22">
        <f t="shared" si="11"/>
        <v>1104.11</v>
      </c>
      <c r="H712" s="22" t="s">
        <v>5977</v>
      </c>
    </row>
    <row r="713" s="16" customFormat="1" customHeight="1" spans="1:8">
      <c r="A713" s="36">
        <v>709</v>
      </c>
      <c r="B713" s="21" t="s">
        <v>5978</v>
      </c>
      <c r="C713" s="21" t="s">
        <v>1956</v>
      </c>
      <c r="D713" s="48">
        <v>0.73</v>
      </c>
      <c r="E713" s="48">
        <v>0.73</v>
      </c>
      <c r="F713" s="48">
        <v>179.53</v>
      </c>
      <c r="G713" s="22">
        <f t="shared" si="11"/>
        <v>131.06</v>
      </c>
      <c r="H713" s="22" t="s">
        <v>5977</v>
      </c>
    </row>
    <row r="714" s="16" customFormat="1" ht="26" customHeight="1" spans="1:8">
      <c r="A714" s="36">
        <v>710</v>
      </c>
      <c r="B714" s="21" t="s">
        <v>5979</v>
      </c>
      <c r="C714" s="21" t="s">
        <v>2011</v>
      </c>
      <c r="D714" s="48">
        <v>4.19</v>
      </c>
      <c r="E714" s="48">
        <v>4.19</v>
      </c>
      <c r="F714" s="48">
        <v>179.53</v>
      </c>
      <c r="G714" s="22">
        <f t="shared" si="11"/>
        <v>752.23</v>
      </c>
      <c r="H714" s="22" t="s">
        <v>5977</v>
      </c>
    </row>
    <row r="715" s="16" customFormat="1" ht="26" customHeight="1" spans="1:8">
      <c r="A715" s="36">
        <v>711</v>
      </c>
      <c r="B715" s="21" t="s">
        <v>1719</v>
      </c>
      <c r="C715" s="21" t="s">
        <v>1903</v>
      </c>
      <c r="D715" s="48">
        <v>4.43</v>
      </c>
      <c r="E715" s="48">
        <v>4.43</v>
      </c>
      <c r="F715" s="48">
        <v>179.53</v>
      </c>
      <c r="G715" s="22">
        <f t="shared" si="11"/>
        <v>795.32</v>
      </c>
      <c r="H715" s="22" t="s">
        <v>5977</v>
      </c>
    </row>
    <row r="716" s="16" customFormat="1" ht="26" customHeight="1" spans="1:8">
      <c r="A716" s="36">
        <v>712</v>
      </c>
      <c r="B716" s="21" t="s">
        <v>5980</v>
      </c>
      <c r="C716" s="21" t="s">
        <v>1962</v>
      </c>
      <c r="D716" s="48">
        <v>1.61</v>
      </c>
      <c r="E716" s="48">
        <v>1.61</v>
      </c>
      <c r="F716" s="48">
        <v>179.53</v>
      </c>
      <c r="G716" s="22">
        <f t="shared" si="11"/>
        <v>289.04</v>
      </c>
      <c r="H716" s="22" t="s">
        <v>5977</v>
      </c>
    </row>
    <row r="717" s="16" customFormat="1" ht="26" customHeight="1" spans="1:8">
      <c r="A717" s="36">
        <v>713</v>
      </c>
      <c r="B717" s="21" t="s">
        <v>5981</v>
      </c>
      <c r="C717" s="21" t="s">
        <v>1962</v>
      </c>
      <c r="D717" s="48">
        <v>1.99</v>
      </c>
      <c r="E717" s="48">
        <v>1.99</v>
      </c>
      <c r="F717" s="48">
        <v>179.53</v>
      </c>
      <c r="G717" s="22">
        <f t="shared" si="11"/>
        <v>357.26</v>
      </c>
      <c r="H717" s="22" t="s">
        <v>5977</v>
      </c>
    </row>
    <row r="718" s="16" customFormat="1" ht="26" customHeight="1" spans="1:8">
      <c r="A718" s="36">
        <v>714</v>
      </c>
      <c r="B718" s="21" t="s">
        <v>5982</v>
      </c>
      <c r="C718" s="21" t="s">
        <v>1997</v>
      </c>
      <c r="D718" s="48">
        <v>6.74</v>
      </c>
      <c r="E718" s="48">
        <v>6.74</v>
      </c>
      <c r="F718" s="48">
        <v>179.53</v>
      </c>
      <c r="G718" s="22">
        <f t="shared" si="11"/>
        <v>1210.03</v>
      </c>
      <c r="H718" s="22" t="s">
        <v>5977</v>
      </c>
    </row>
    <row r="719" s="16" customFormat="1" ht="26" customHeight="1" spans="1:8">
      <c r="A719" s="36">
        <v>715</v>
      </c>
      <c r="B719" s="21" t="s">
        <v>5983</v>
      </c>
      <c r="C719" s="21" t="s">
        <v>1947</v>
      </c>
      <c r="D719" s="48">
        <v>2.18</v>
      </c>
      <c r="E719" s="48">
        <v>2.18</v>
      </c>
      <c r="F719" s="48">
        <v>179.53</v>
      </c>
      <c r="G719" s="22">
        <f t="shared" si="11"/>
        <v>391.38</v>
      </c>
      <c r="H719" s="22" t="s">
        <v>5977</v>
      </c>
    </row>
    <row r="720" s="16" customFormat="1" ht="26" customHeight="1" spans="1:8">
      <c r="A720" s="36">
        <v>716</v>
      </c>
      <c r="B720" s="21" t="s">
        <v>5984</v>
      </c>
      <c r="C720" s="21" t="s">
        <v>2312</v>
      </c>
      <c r="D720" s="48">
        <v>1.01</v>
      </c>
      <c r="E720" s="48">
        <v>1.01</v>
      </c>
      <c r="F720" s="48">
        <v>179.53</v>
      </c>
      <c r="G720" s="22">
        <f t="shared" si="11"/>
        <v>181.33</v>
      </c>
      <c r="H720" s="22" t="s">
        <v>5977</v>
      </c>
    </row>
    <row r="721" s="16" customFormat="1" ht="26" customHeight="1" spans="1:8">
      <c r="A721" s="36">
        <v>717</v>
      </c>
      <c r="B721" s="21" t="s">
        <v>5985</v>
      </c>
      <c r="C721" s="21" t="s">
        <v>4381</v>
      </c>
      <c r="D721" s="48">
        <v>7.89</v>
      </c>
      <c r="E721" s="48">
        <v>7.89</v>
      </c>
      <c r="F721" s="48">
        <v>179.53</v>
      </c>
      <c r="G721" s="22">
        <f t="shared" si="11"/>
        <v>1416.49</v>
      </c>
      <c r="H721" s="22" t="s">
        <v>5977</v>
      </c>
    </row>
    <row r="722" s="16" customFormat="1" ht="26" customHeight="1" spans="1:8">
      <c r="A722" s="36">
        <v>718</v>
      </c>
      <c r="B722" s="21" t="s">
        <v>5986</v>
      </c>
      <c r="C722" s="21" t="s">
        <v>1956</v>
      </c>
      <c r="D722" s="48">
        <v>4.67</v>
      </c>
      <c r="E722" s="48">
        <v>4.67</v>
      </c>
      <c r="F722" s="48">
        <v>179.53</v>
      </c>
      <c r="G722" s="22">
        <f t="shared" si="11"/>
        <v>838.41</v>
      </c>
      <c r="H722" s="22" t="s">
        <v>5977</v>
      </c>
    </row>
    <row r="723" s="16" customFormat="1" ht="26" customHeight="1" spans="1:8">
      <c r="A723" s="36">
        <v>719</v>
      </c>
      <c r="B723" s="21" t="s">
        <v>5987</v>
      </c>
      <c r="C723" s="21" t="s">
        <v>1956</v>
      </c>
      <c r="D723" s="48">
        <v>6.29</v>
      </c>
      <c r="E723" s="48">
        <v>6.29</v>
      </c>
      <c r="F723" s="48">
        <v>179.53</v>
      </c>
      <c r="G723" s="22">
        <f t="shared" si="11"/>
        <v>1129.24</v>
      </c>
      <c r="H723" s="22" t="s">
        <v>5977</v>
      </c>
    </row>
    <row r="724" s="16" customFormat="1" ht="26" customHeight="1" spans="1:8">
      <c r="A724" s="36">
        <v>720</v>
      </c>
      <c r="B724" s="21" t="s">
        <v>3923</v>
      </c>
      <c r="C724" s="21" t="s">
        <v>1888</v>
      </c>
      <c r="D724" s="48">
        <v>1.51</v>
      </c>
      <c r="E724" s="48">
        <v>1.51</v>
      </c>
      <c r="F724" s="48">
        <v>179.53</v>
      </c>
      <c r="G724" s="22">
        <f t="shared" si="11"/>
        <v>271.09</v>
      </c>
      <c r="H724" s="22" t="s">
        <v>5977</v>
      </c>
    </row>
    <row r="725" s="16" customFormat="1" ht="26" customHeight="1" spans="1:8">
      <c r="A725" s="36">
        <v>721</v>
      </c>
      <c r="B725" s="21" t="s">
        <v>5988</v>
      </c>
      <c r="C725" s="21" t="s">
        <v>3727</v>
      </c>
      <c r="D725" s="48">
        <v>4.15</v>
      </c>
      <c r="E725" s="48">
        <v>4.15</v>
      </c>
      <c r="F725" s="48">
        <v>179.53</v>
      </c>
      <c r="G725" s="22">
        <f t="shared" si="11"/>
        <v>745.05</v>
      </c>
      <c r="H725" s="22" t="s">
        <v>5977</v>
      </c>
    </row>
    <row r="726" s="16" customFormat="1" ht="26" customHeight="1" spans="1:8">
      <c r="A726" s="36">
        <v>722</v>
      </c>
      <c r="B726" s="27" t="s">
        <v>5989</v>
      </c>
      <c r="C726" s="27" t="s">
        <v>2042</v>
      </c>
      <c r="D726" s="48">
        <v>4.54</v>
      </c>
      <c r="E726" s="48">
        <v>4.54</v>
      </c>
      <c r="F726" s="48">
        <v>179.53</v>
      </c>
      <c r="G726" s="22">
        <f t="shared" si="11"/>
        <v>815.07</v>
      </c>
      <c r="H726" s="22" t="s">
        <v>5977</v>
      </c>
    </row>
    <row r="727" s="16" customFormat="1" ht="26" customHeight="1" spans="1:8">
      <c r="A727" s="36">
        <v>723</v>
      </c>
      <c r="B727" s="27" t="s">
        <v>5990</v>
      </c>
      <c r="C727" s="27" t="s">
        <v>2617</v>
      </c>
      <c r="D727" s="48">
        <v>4.55</v>
      </c>
      <c r="E727" s="48">
        <v>4.55</v>
      </c>
      <c r="F727" s="48">
        <v>179.53</v>
      </c>
      <c r="G727" s="22">
        <f t="shared" si="11"/>
        <v>816.86</v>
      </c>
      <c r="H727" s="22" t="s">
        <v>5977</v>
      </c>
    </row>
    <row r="728" s="16" customFormat="1" ht="26" customHeight="1" spans="1:8">
      <c r="A728" s="36">
        <v>724</v>
      </c>
      <c r="B728" s="21" t="s">
        <v>5991</v>
      </c>
      <c r="C728" s="21" t="s">
        <v>2117</v>
      </c>
      <c r="D728" s="48">
        <v>4.66</v>
      </c>
      <c r="E728" s="48">
        <v>4.66</v>
      </c>
      <c r="F728" s="48">
        <v>179.53</v>
      </c>
      <c r="G728" s="22">
        <f t="shared" si="11"/>
        <v>836.61</v>
      </c>
      <c r="H728" s="22" t="s">
        <v>5977</v>
      </c>
    </row>
    <row r="729" s="16" customFormat="1" ht="26" customHeight="1" spans="1:8">
      <c r="A729" s="36">
        <v>725</v>
      </c>
      <c r="B729" s="21" t="s">
        <v>5992</v>
      </c>
      <c r="C729" s="21" t="s">
        <v>1922</v>
      </c>
      <c r="D729" s="48">
        <v>6.58</v>
      </c>
      <c r="E729" s="48">
        <v>6.58</v>
      </c>
      <c r="F729" s="48">
        <v>179.53</v>
      </c>
      <c r="G729" s="22">
        <f t="shared" si="11"/>
        <v>1181.31</v>
      </c>
      <c r="H729" s="22" t="s">
        <v>5977</v>
      </c>
    </row>
    <row r="730" s="16" customFormat="1" ht="26" customHeight="1" spans="1:8">
      <c r="A730" s="36">
        <v>726</v>
      </c>
      <c r="B730" s="21" t="s">
        <v>5016</v>
      </c>
      <c r="C730" s="21" t="s">
        <v>1995</v>
      </c>
      <c r="D730" s="48">
        <v>9.88</v>
      </c>
      <c r="E730" s="48">
        <v>9.88</v>
      </c>
      <c r="F730" s="48">
        <v>179.53</v>
      </c>
      <c r="G730" s="22">
        <f t="shared" si="11"/>
        <v>1773.76</v>
      </c>
      <c r="H730" s="22" t="s">
        <v>5977</v>
      </c>
    </row>
    <row r="731" s="16" customFormat="1" ht="26" customHeight="1" spans="1:8">
      <c r="A731" s="36">
        <v>727</v>
      </c>
      <c r="B731" s="21" t="s">
        <v>5939</v>
      </c>
      <c r="C731" s="21" t="s">
        <v>1922</v>
      </c>
      <c r="D731" s="48">
        <v>7.44</v>
      </c>
      <c r="E731" s="48">
        <v>7.44</v>
      </c>
      <c r="F731" s="48">
        <v>179.53</v>
      </c>
      <c r="G731" s="22">
        <f t="shared" si="11"/>
        <v>1335.7</v>
      </c>
      <c r="H731" s="22" t="s">
        <v>5977</v>
      </c>
    </row>
    <row r="732" s="16" customFormat="1" ht="26" customHeight="1" spans="1:8">
      <c r="A732" s="36">
        <v>728</v>
      </c>
      <c r="B732" s="21" t="s">
        <v>5993</v>
      </c>
      <c r="C732" s="21" t="s">
        <v>1880</v>
      </c>
      <c r="D732" s="48">
        <v>2.96</v>
      </c>
      <c r="E732" s="48">
        <v>2.96</v>
      </c>
      <c r="F732" s="48">
        <v>179.53</v>
      </c>
      <c r="G732" s="22">
        <f t="shared" si="11"/>
        <v>531.41</v>
      </c>
      <c r="H732" s="22" t="s">
        <v>5977</v>
      </c>
    </row>
    <row r="733" s="16" customFormat="1" ht="26" customHeight="1" spans="1:8">
      <c r="A733" s="36">
        <v>729</v>
      </c>
      <c r="B733" s="21" t="s">
        <v>5994</v>
      </c>
      <c r="C733" s="21" t="s">
        <v>2092</v>
      </c>
      <c r="D733" s="48">
        <v>5.13</v>
      </c>
      <c r="E733" s="48">
        <v>5.13</v>
      </c>
      <c r="F733" s="48">
        <v>179.53</v>
      </c>
      <c r="G733" s="22">
        <f t="shared" si="11"/>
        <v>920.99</v>
      </c>
      <c r="H733" s="22" t="s">
        <v>5977</v>
      </c>
    </row>
    <row r="734" s="16" customFormat="1" ht="26" customHeight="1" spans="1:8">
      <c r="A734" s="36">
        <v>730</v>
      </c>
      <c r="B734" s="21" t="s">
        <v>4227</v>
      </c>
      <c r="C734" s="21" t="s">
        <v>2011</v>
      </c>
      <c r="D734" s="48">
        <v>5.21</v>
      </c>
      <c r="E734" s="48">
        <v>5.21</v>
      </c>
      <c r="F734" s="48">
        <v>179.53</v>
      </c>
      <c r="G734" s="22">
        <f t="shared" si="11"/>
        <v>935.35</v>
      </c>
      <c r="H734" s="22" t="s">
        <v>5977</v>
      </c>
    </row>
    <row r="735" s="16" customFormat="1" ht="26" customHeight="1" spans="1:8">
      <c r="A735" s="36">
        <v>731</v>
      </c>
      <c r="B735" s="21" t="s">
        <v>5995</v>
      </c>
      <c r="C735" s="21" t="s">
        <v>3529</v>
      </c>
      <c r="D735" s="48">
        <v>4.34</v>
      </c>
      <c r="E735" s="48">
        <v>4.34</v>
      </c>
      <c r="F735" s="48">
        <v>179.53</v>
      </c>
      <c r="G735" s="22">
        <f t="shared" si="11"/>
        <v>779.16</v>
      </c>
      <c r="H735" s="22" t="s">
        <v>5977</v>
      </c>
    </row>
    <row r="736" s="16" customFormat="1" ht="26" customHeight="1" spans="1:8">
      <c r="A736" s="36">
        <v>732</v>
      </c>
      <c r="B736" s="21" t="s">
        <v>5996</v>
      </c>
      <c r="C736" s="21" t="s">
        <v>1888</v>
      </c>
      <c r="D736" s="48">
        <v>1.42</v>
      </c>
      <c r="E736" s="48">
        <v>1.42</v>
      </c>
      <c r="F736" s="48">
        <v>179.53</v>
      </c>
      <c r="G736" s="22">
        <f t="shared" si="11"/>
        <v>254.93</v>
      </c>
      <c r="H736" s="22" t="s">
        <v>5977</v>
      </c>
    </row>
    <row r="737" s="16" customFormat="1" ht="26" customHeight="1" spans="1:8">
      <c r="A737" s="36">
        <v>733</v>
      </c>
      <c r="B737" s="21" t="s">
        <v>5957</v>
      </c>
      <c r="C737" s="21" t="s">
        <v>2617</v>
      </c>
      <c r="D737" s="48">
        <v>5.37</v>
      </c>
      <c r="E737" s="48">
        <v>5.37</v>
      </c>
      <c r="F737" s="48">
        <v>179.53</v>
      </c>
      <c r="G737" s="22">
        <f t="shared" si="11"/>
        <v>964.08</v>
      </c>
      <c r="H737" s="22" t="s">
        <v>5977</v>
      </c>
    </row>
    <row r="738" s="16" customFormat="1" ht="26" customHeight="1" spans="1:8">
      <c r="A738" s="36">
        <v>734</v>
      </c>
      <c r="B738" s="21" t="s">
        <v>4773</v>
      </c>
      <c r="C738" s="21" t="s">
        <v>1914</v>
      </c>
      <c r="D738" s="48">
        <v>1.14</v>
      </c>
      <c r="E738" s="48">
        <v>1.14</v>
      </c>
      <c r="F738" s="48">
        <v>179.53</v>
      </c>
      <c r="G738" s="22">
        <f t="shared" si="11"/>
        <v>204.66</v>
      </c>
      <c r="H738" s="22" t="s">
        <v>5977</v>
      </c>
    </row>
    <row r="739" s="16" customFormat="1" ht="26" customHeight="1" spans="1:8">
      <c r="A739" s="36">
        <v>735</v>
      </c>
      <c r="B739" s="21" t="s">
        <v>5997</v>
      </c>
      <c r="C739" s="21" t="s">
        <v>1986</v>
      </c>
      <c r="D739" s="48">
        <v>2.79</v>
      </c>
      <c r="E739" s="48">
        <v>2.79</v>
      </c>
      <c r="F739" s="48">
        <v>179.53</v>
      </c>
      <c r="G739" s="22">
        <f t="shared" si="11"/>
        <v>500.89</v>
      </c>
      <c r="H739" s="22" t="s">
        <v>5977</v>
      </c>
    </row>
    <row r="740" s="16" customFormat="1" ht="26" customHeight="1" spans="1:8">
      <c r="A740" s="36">
        <v>736</v>
      </c>
      <c r="B740" s="21" t="s">
        <v>5998</v>
      </c>
      <c r="C740" s="21" t="s">
        <v>1903</v>
      </c>
      <c r="D740" s="48">
        <v>8.04</v>
      </c>
      <c r="E740" s="48">
        <v>8.04</v>
      </c>
      <c r="F740" s="48">
        <v>179.53</v>
      </c>
      <c r="G740" s="22">
        <f t="shared" si="11"/>
        <v>1443.42</v>
      </c>
      <c r="H740" s="22" t="s">
        <v>5977</v>
      </c>
    </row>
    <row r="741" s="16" customFormat="1" ht="26" customHeight="1" spans="1:8">
      <c r="A741" s="36">
        <v>737</v>
      </c>
      <c r="B741" s="21" t="s">
        <v>5999</v>
      </c>
      <c r="C741" s="21" t="s">
        <v>1982</v>
      </c>
      <c r="D741" s="48">
        <v>1.18</v>
      </c>
      <c r="E741" s="48">
        <v>1.18</v>
      </c>
      <c r="F741" s="48">
        <v>179.53</v>
      </c>
      <c r="G741" s="22">
        <f t="shared" si="11"/>
        <v>211.85</v>
      </c>
      <c r="H741" s="22" t="s">
        <v>5977</v>
      </c>
    </row>
    <row r="742" s="16" customFormat="1" ht="26" customHeight="1" spans="1:8">
      <c r="A742" s="36">
        <v>738</v>
      </c>
      <c r="B742" s="21" t="s">
        <v>6000</v>
      </c>
      <c r="C742" s="21" t="s">
        <v>2007</v>
      </c>
      <c r="D742" s="48">
        <v>6.72</v>
      </c>
      <c r="E742" s="48">
        <v>6.72</v>
      </c>
      <c r="F742" s="48">
        <v>179.53</v>
      </c>
      <c r="G742" s="22">
        <f t="shared" si="11"/>
        <v>1206.44</v>
      </c>
      <c r="H742" s="22" t="s">
        <v>5977</v>
      </c>
    </row>
    <row r="743" s="16" customFormat="1" ht="26" customHeight="1" spans="1:8">
      <c r="A743" s="36">
        <v>739</v>
      </c>
      <c r="B743" s="21" t="s">
        <v>6001</v>
      </c>
      <c r="C743" s="21" t="s">
        <v>2115</v>
      </c>
      <c r="D743" s="48">
        <v>7.12</v>
      </c>
      <c r="E743" s="48">
        <v>7.12</v>
      </c>
      <c r="F743" s="48">
        <v>179.53</v>
      </c>
      <c r="G743" s="22">
        <f t="shared" si="11"/>
        <v>1278.25</v>
      </c>
      <c r="H743" s="22" t="s">
        <v>5977</v>
      </c>
    </row>
    <row r="744" s="16" customFormat="1" ht="26" customHeight="1" spans="1:8">
      <c r="A744" s="36">
        <v>740</v>
      </c>
      <c r="B744" s="27" t="s">
        <v>6002</v>
      </c>
      <c r="C744" s="27" t="s">
        <v>2172</v>
      </c>
      <c r="D744" s="48">
        <v>7.19</v>
      </c>
      <c r="E744" s="48">
        <v>7.19</v>
      </c>
      <c r="F744" s="48">
        <v>179.53</v>
      </c>
      <c r="G744" s="22">
        <f t="shared" si="11"/>
        <v>1290.82</v>
      </c>
      <c r="H744" s="22" t="s">
        <v>5977</v>
      </c>
    </row>
    <row r="745" s="16" customFormat="1" ht="26" customHeight="1" spans="1:8">
      <c r="A745" s="36">
        <v>741</v>
      </c>
      <c r="B745" s="27" t="s">
        <v>4926</v>
      </c>
      <c r="C745" s="27" t="s">
        <v>2115</v>
      </c>
      <c r="D745" s="48">
        <v>5.42</v>
      </c>
      <c r="E745" s="48">
        <v>5.42</v>
      </c>
      <c r="F745" s="48">
        <v>179.53</v>
      </c>
      <c r="G745" s="22">
        <f t="shared" si="11"/>
        <v>973.05</v>
      </c>
      <c r="H745" s="22" t="s">
        <v>5977</v>
      </c>
    </row>
    <row r="746" s="16" customFormat="1" ht="26" customHeight="1" spans="1:8">
      <c r="A746" s="36">
        <v>742</v>
      </c>
      <c r="B746" s="37" t="s">
        <v>6003</v>
      </c>
      <c r="C746" s="38" t="s">
        <v>1931</v>
      </c>
      <c r="D746" s="145">
        <v>6.25</v>
      </c>
      <c r="E746" s="145">
        <v>6.25</v>
      </c>
      <c r="F746" s="48">
        <v>179.53</v>
      </c>
      <c r="G746" s="22">
        <f t="shared" si="11"/>
        <v>1122.06</v>
      </c>
      <c r="H746" s="22" t="s">
        <v>5977</v>
      </c>
    </row>
    <row r="747" s="16" customFormat="1" ht="26" customHeight="1" spans="1:8">
      <c r="A747" s="36">
        <v>743</v>
      </c>
      <c r="B747" s="27" t="s">
        <v>6004</v>
      </c>
      <c r="C747" s="27" t="s">
        <v>1945</v>
      </c>
      <c r="D747" s="48">
        <v>6.84</v>
      </c>
      <c r="E747" s="48">
        <v>6.84</v>
      </c>
      <c r="F747" s="48">
        <v>179.53</v>
      </c>
      <c r="G747" s="22">
        <f t="shared" si="11"/>
        <v>1227.99</v>
      </c>
      <c r="H747" s="22" t="s">
        <v>5977</v>
      </c>
    </row>
    <row r="748" s="16" customFormat="1" ht="26" customHeight="1" spans="1:8">
      <c r="A748" s="36">
        <v>744</v>
      </c>
      <c r="B748" s="27" t="s">
        <v>3901</v>
      </c>
      <c r="C748" s="27" t="s">
        <v>1929</v>
      </c>
      <c r="D748" s="48">
        <v>7.06</v>
      </c>
      <c r="E748" s="48">
        <v>7.06</v>
      </c>
      <c r="F748" s="48">
        <v>179.53</v>
      </c>
      <c r="G748" s="22">
        <f t="shared" si="11"/>
        <v>1267.48</v>
      </c>
      <c r="H748" s="22" t="s">
        <v>5977</v>
      </c>
    </row>
    <row r="749" s="16" customFormat="1" ht="26" customHeight="1" spans="1:8">
      <c r="A749" s="36">
        <v>745</v>
      </c>
      <c r="B749" s="27" t="s">
        <v>6005</v>
      </c>
      <c r="C749" s="27" t="s">
        <v>1880</v>
      </c>
      <c r="D749" s="48">
        <v>5.23</v>
      </c>
      <c r="E749" s="48">
        <v>5.23</v>
      </c>
      <c r="F749" s="48">
        <v>179.53</v>
      </c>
      <c r="G749" s="22">
        <f t="shared" si="11"/>
        <v>938.94</v>
      </c>
      <c r="H749" s="22" t="s">
        <v>5977</v>
      </c>
    </row>
    <row r="750" s="16" customFormat="1" ht="26" customHeight="1" spans="1:8">
      <c r="A750" s="36">
        <v>746</v>
      </c>
      <c r="B750" s="27" t="s">
        <v>6006</v>
      </c>
      <c r="C750" s="27" t="s">
        <v>1898</v>
      </c>
      <c r="D750" s="48">
        <v>11.03</v>
      </c>
      <c r="E750" s="48">
        <v>11.03</v>
      </c>
      <c r="F750" s="48">
        <v>179.53</v>
      </c>
      <c r="G750" s="22">
        <f t="shared" si="11"/>
        <v>1980.22</v>
      </c>
      <c r="H750" s="22" t="s">
        <v>5977</v>
      </c>
    </row>
    <row r="751" s="16" customFormat="1" ht="26" customHeight="1" spans="1:8">
      <c r="A751" s="36">
        <v>747</v>
      </c>
      <c r="B751" s="27" t="s">
        <v>3756</v>
      </c>
      <c r="C751" s="27" t="s">
        <v>2117</v>
      </c>
      <c r="D751" s="48">
        <v>7.52</v>
      </c>
      <c r="E751" s="48">
        <v>7.52</v>
      </c>
      <c r="F751" s="48">
        <v>179.53</v>
      </c>
      <c r="G751" s="22">
        <f t="shared" si="11"/>
        <v>1350.07</v>
      </c>
      <c r="H751" s="22" t="s">
        <v>5977</v>
      </c>
    </row>
    <row r="752" s="16" customFormat="1" ht="26" customHeight="1" spans="1:8">
      <c r="A752" s="36">
        <v>748</v>
      </c>
      <c r="B752" s="21" t="s">
        <v>4783</v>
      </c>
      <c r="C752" s="21" t="s">
        <v>1894</v>
      </c>
      <c r="D752" s="48">
        <v>1.43</v>
      </c>
      <c r="E752" s="48">
        <v>1.43</v>
      </c>
      <c r="F752" s="48">
        <v>179.53</v>
      </c>
      <c r="G752" s="22">
        <f t="shared" si="11"/>
        <v>256.73</v>
      </c>
      <c r="H752" s="22" t="s">
        <v>5977</v>
      </c>
    </row>
    <row r="753" s="16" customFormat="1" ht="26" customHeight="1" spans="1:8">
      <c r="A753" s="36">
        <v>749</v>
      </c>
      <c r="B753" s="21" t="s">
        <v>6007</v>
      </c>
      <c r="C753" s="21" t="s">
        <v>1968</v>
      </c>
      <c r="D753" s="48">
        <v>8.34</v>
      </c>
      <c r="E753" s="48">
        <v>8.34</v>
      </c>
      <c r="F753" s="48">
        <v>179.53</v>
      </c>
      <c r="G753" s="22">
        <f t="shared" si="11"/>
        <v>1497.28</v>
      </c>
      <c r="H753" s="22" t="s">
        <v>5977</v>
      </c>
    </row>
    <row r="754" s="16" customFormat="1" ht="26" customHeight="1" spans="1:8">
      <c r="A754" s="36">
        <v>750</v>
      </c>
      <c r="B754" s="21" t="s">
        <v>6008</v>
      </c>
      <c r="C754" s="21" t="s">
        <v>1864</v>
      </c>
      <c r="D754" s="48">
        <v>6.61</v>
      </c>
      <c r="E754" s="48">
        <v>6.61</v>
      </c>
      <c r="F754" s="48">
        <v>179.53</v>
      </c>
      <c r="G754" s="22">
        <f t="shared" si="11"/>
        <v>1186.69</v>
      </c>
      <c r="H754" s="22" t="s">
        <v>5977</v>
      </c>
    </row>
    <row r="755" s="16" customFormat="1" ht="26" customHeight="1" spans="1:8">
      <c r="A755" s="36">
        <v>751</v>
      </c>
      <c r="B755" s="21" t="s">
        <v>6009</v>
      </c>
      <c r="C755" s="21" t="s">
        <v>1956</v>
      </c>
      <c r="D755" s="48">
        <v>2.27</v>
      </c>
      <c r="E755" s="48">
        <v>2.27</v>
      </c>
      <c r="F755" s="48">
        <v>179.53</v>
      </c>
      <c r="G755" s="22">
        <f t="shared" si="11"/>
        <v>407.53</v>
      </c>
      <c r="H755" s="22" t="s">
        <v>5977</v>
      </c>
    </row>
    <row r="756" s="16" customFormat="1" ht="26" customHeight="1" spans="1:8">
      <c r="A756" s="36">
        <v>752</v>
      </c>
      <c r="B756" s="21" t="s">
        <v>6010</v>
      </c>
      <c r="C756" s="21" t="s">
        <v>1886</v>
      </c>
      <c r="D756" s="48">
        <v>7.93</v>
      </c>
      <c r="E756" s="48">
        <v>7.93</v>
      </c>
      <c r="F756" s="48">
        <v>179.53</v>
      </c>
      <c r="G756" s="22">
        <f t="shared" si="11"/>
        <v>1423.67</v>
      </c>
      <c r="H756" s="22" t="s">
        <v>5977</v>
      </c>
    </row>
    <row r="757" s="16" customFormat="1" ht="26" customHeight="1" spans="1:8">
      <c r="A757" s="36">
        <v>753</v>
      </c>
      <c r="B757" s="20" t="s">
        <v>6011</v>
      </c>
      <c r="C757" s="23" t="s">
        <v>1903</v>
      </c>
      <c r="D757" s="22">
        <v>5.24</v>
      </c>
      <c r="E757" s="22">
        <v>5.24</v>
      </c>
      <c r="F757" s="48">
        <v>179.53</v>
      </c>
      <c r="G757" s="22">
        <f t="shared" si="11"/>
        <v>940.74</v>
      </c>
      <c r="H757" s="22" t="s">
        <v>5977</v>
      </c>
    </row>
    <row r="758" s="16" customFormat="1" ht="26" customHeight="1" spans="1:8">
      <c r="A758" s="36">
        <v>754</v>
      </c>
      <c r="B758" s="101" t="s">
        <v>5950</v>
      </c>
      <c r="C758" s="146" t="s">
        <v>1896</v>
      </c>
      <c r="D758" s="94">
        <v>1.01</v>
      </c>
      <c r="E758" s="94">
        <v>1.01</v>
      </c>
      <c r="F758" s="48">
        <v>179.53</v>
      </c>
      <c r="G758" s="22">
        <f t="shared" si="11"/>
        <v>181.33</v>
      </c>
      <c r="H758" s="22" t="s">
        <v>6012</v>
      </c>
    </row>
    <row r="759" s="16" customFormat="1" ht="26" customHeight="1" spans="1:8">
      <c r="A759" s="36">
        <v>755</v>
      </c>
      <c r="B759" s="101" t="s">
        <v>3900</v>
      </c>
      <c r="C759" s="146" t="s">
        <v>1982</v>
      </c>
      <c r="D759" s="94">
        <v>6.88</v>
      </c>
      <c r="E759" s="94">
        <v>6.88</v>
      </c>
      <c r="F759" s="48">
        <v>179.53</v>
      </c>
      <c r="G759" s="22">
        <f t="shared" si="11"/>
        <v>1235.17</v>
      </c>
      <c r="H759" s="22" t="s">
        <v>6012</v>
      </c>
    </row>
    <row r="760" s="16" customFormat="1" customHeight="1" spans="1:8">
      <c r="A760" s="36">
        <v>756</v>
      </c>
      <c r="B760" s="101" t="s">
        <v>6013</v>
      </c>
      <c r="C760" s="146" t="s">
        <v>1857</v>
      </c>
      <c r="D760" s="94">
        <v>4.56</v>
      </c>
      <c r="E760" s="94">
        <v>4.56</v>
      </c>
      <c r="F760" s="48">
        <v>179.53</v>
      </c>
      <c r="G760" s="22">
        <f t="shared" si="11"/>
        <v>818.66</v>
      </c>
      <c r="H760" s="22" t="s">
        <v>6012</v>
      </c>
    </row>
    <row r="761" s="16" customFormat="1" customHeight="1" spans="1:8">
      <c r="A761" s="36">
        <v>757</v>
      </c>
      <c r="B761" s="101" t="s">
        <v>6014</v>
      </c>
      <c r="C761" s="146" t="s">
        <v>1995</v>
      </c>
      <c r="D761" s="94">
        <v>2.3</v>
      </c>
      <c r="E761" s="94">
        <v>2.3</v>
      </c>
      <c r="F761" s="48">
        <v>179.53</v>
      </c>
      <c r="G761" s="22">
        <f t="shared" si="11"/>
        <v>412.92</v>
      </c>
      <c r="H761" s="22" t="s">
        <v>6012</v>
      </c>
    </row>
    <row r="762" s="16" customFormat="1" customHeight="1" spans="1:8">
      <c r="A762" s="36">
        <v>758</v>
      </c>
      <c r="B762" s="101" t="s">
        <v>6015</v>
      </c>
      <c r="C762" s="146" t="s">
        <v>1864</v>
      </c>
      <c r="D762" s="94">
        <v>7.51</v>
      </c>
      <c r="E762" s="94">
        <v>7.51</v>
      </c>
      <c r="F762" s="48">
        <v>179.53</v>
      </c>
      <c r="G762" s="22">
        <f t="shared" si="11"/>
        <v>1348.27</v>
      </c>
      <c r="H762" s="22" t="s">
        <v>6012</v>
      </c>
    </row>
    <row r="763" s="16" customFormat="1" customHeight="1" spans="1:8">
      <c r="A763" s="36">
        <v>759</v>
      </c>
      <c r="B763" s="101" t="s">
        <v>6016</v>
      </c>
      <c r="C763" s="146" t="s">
        <v>1914</v>
      </c>
      <c r="D763" s="94">
        <v>1.62</v>
      </c>
      <c r="E763" s="94">
        <v>1.62</v>
      </c>
      <c r="F763" s="48">
        <v>179.53</v>
      </c>
      <c r="G763" s="22">
        <f t="shared" si="11"/>
        <v>290.84</v>
      </c>
      <c r="H763" s="22" t="s">
        <v>6012</v>
      </c>
    </row>
    <row r="764" s="16" customFormat="1" customHeight="1" spans="1:8">
      <c r="A764" s="36">
        <v>760</v>
      </c>
      <c r="B764" s="101" t="s">
        <v>4665</v>
      </c>
      <c r="C764" s="146" t="s">
        <v>1880</v>
      </c>
      <c r="D764" s="94">
        <v>3.61</v>
      </c>
      <c r="E764" s="94">
        <v>3.61</v>
      </c>
      <c r="F764" s="48">
        <v>179.53</v>
      </c>
      <c r="G764" s="22">
        <f t="shared" si="11"/>
        <v>648.1</v>
      </c>
      <c r="H764" s="22" t="s">
        <v>6012</v>
      </c>
    </row>
    <row r="765" s="16" customFormat="1" customHeight="1" spans="1:8">
      <c r="A765" s="36">
        <v>761</v>
      </c>
      <c r="B765" s="101" t="s">
        <v>6005</v>
      </c>
      <c r="C765" s="146" t="s">
        <v>1888</v>
      </c>
      <c r="D765" s="94">
        <v>4.72</v>
      </c>
      <c r="E765" s="94">
        <v>4.72</v>
      </c>
      <c r="F765" s="48">
        <v>179.53</v>
      </c>
      <c r="G765" s="22">
        <f t="shared" si="11"/>
        <v>847.38</v>
      </c>
      <c r="H765" s="22" t="s">
        <v>6012</v>
      </c>
    </row>
    <row r="766" s="16" customFormat="1" customHeight="1" spans="1:8">
      <c r="A766" s="36">
        <v>762</v>
      </c>
      <c r="B766" s="101" t="s">
        <v>1595</v>
      </c>
      <c r="C766" s="146" t="s">
        <v>1956</v>
      </c>
      <c r="D766" s="94">
        <v>2.4</v>
      </c>
      <c r="E766" s="94">
        <v>2.4</v>
      </c>
      <c r="F766" s="48">
        <v>179.53</v>
      </c>
      <c r="G766" s="22">
        <f t="shared" si="11"/>
        <v>430.87</v>
      </c>
      <c r="H766" s="22" t="s">
        <v>6012</v>
      </c>
    </row>
    <row r="767" s="16" customFormat="1" customHeight="1" spans="1:8">
      <c r="A767" s="36">
        <v>763</v>
      </c>
      <c r="B767" s="101" t="s">
        <v>5015</v>
      </c>
      <c r="C767" s="146" t="s">
        <v>1974</v>
      </c>
      <c r="D767" s="94">
        <v>5.16</v>
      </c>
      <c r="E767" s="94">
        <v>5.16</v>
      </c>
      <c r="F767" s="48">
        <v>179.53</v>
      </c>
      <c r="G767" s="22">
        <f t="shared" si="11"/>
        <v>926.37</v>
      </c>
      <c r="H767" s="22" t="s">
        <v>6012</v>
      </c>
    </row>
    <row r="768" s="16" customFormat="1" customHeight="1" spans="1:8">
      <c r="A768" s="36">
        <v>764</v>
      </c>
      <c r="B768" s="101" t="s">
        <v>6017</v>
      </c>
      <c r="C768" s="146" t="s">
        <v>1945</v>
      </c>
      <c r="D768" s="94">
        <v>1.37</v>
      </c>
      <c r="E768" s="94">
        <v>1.37</v>
      </c>
      <c r="F768" s="48">
        <v>179.53</v>
      </c>
      <c r="G768" s="22">
        <f t="shared" si="11"/>
        <v>245.96</v>
      </c>
      <c r="H768" s="22" t="s">
        <v>6012</v>
      </c>
    </row>
    <row r="769" s="16" customFormat="1" customHeight="1" spans="1:8">
      <c r="A769" s="36">
        <v>765</v>
      </c>
      <c r="B769" s="101" t="s">
        <v>6018</v>
      </c>
      <c r="C769" s="146" t="s">
        <v>1890</v>
      </c>
      <c r="D769" s="94">
        <v>0.99</v>
      </c>
      <c r="E769" s="94">
        <v>0.99</v>
      </c>
      <c r="F769" s="48">
        <v>179.53</v>
      </c>
      <c r="G769" s="22">
        <f t="shared" si="11"/>
        <v>177.73</v>
      </c>
      <c r="H769" s="22" t="s">
        <v>6012</v>
      </c>
    </row>
    <row r="770" s="16" customFormat="1" customHeight="1" spans="1:8">
      <c r="A770" s="36">
        <v>766</v>
      </c>
      <c r="B770" s="101" t="s">
        <v>6019</v>
      </c>
      <c r="C770" s="146" t="s">
        <v>1857</v>
      </c>
      <c r="D770" s="94">
        <v>1.86</v>
      </c>
      <c r="E770" s="94">
        <v>1.86</v>
      </c>
      <c r="F770" s="48">
        <v>179.53</v>
      </c>
      <c r="G770" s="22">
        <f t="shared" si="11"/>
        <v>333.93</v>
      </c>
      <c r="H770" s="22" t="s">
        <v>6012</v>
      </c>
    </row>
    <row r="771" s="16" customFormat="1" customHeight="1" spans="1:8">
      <c r="A771" s="36">
        <v>767</v>
      </c>
      <c r="B771" s="101" t="s">
        <v>6020</v>
      </c>
      <c r="C771" s="146" t="s">
        <v>2011</v>
      </c>
      <c r="D771" s="94">
        <v>0.84</v>
      </c>
      <c r="E771" s="94">
        <v>0.84</v>
      </c>
      <c r="F771" s="48">
        <v>179.53</v>
      </c>
      <c r="G771" s="22">
        <f t="shared" si="11"/>
        <v>150.81</v>
      </c>
      <c r="H771" s="22" t="s">
        <v>6012</v>
      </c>
    </row>
    <row r="772" s="16" customFormat="1" customHeight="1" spans="1:8">
      <c r="A772" s="36">
        <v>768</v>
      </c>
      <c r="B772" s="101" t="s">
        <v>4292</v>
      </c>
      <c r="C772" s="146" t="s">
        <v>1903</v>
      </c>
      <c r="D772" s="94">
        <v>1.2</v>
      </c>
      <c r="E772" s="94">
        <v>1.2</v>
      </c>
      <c r="F772" s="48">
        <v>179.53</v>
      </c>
      <c r="G772" s="22">
        <f t="shared" si="11"/>
        <v>215.44</v>
      </c>
      <c r="H772" s="22" t="s">
        <v>6012</v>
      </c>
    </row>
    <row r="773" s="16" customFormat="1" customHeight="1" spans="1:8">
      <c r="A773" s="36">
        <v>769</v>
      </c>
      <c r="B773" s="101" t="s">
        <v>6021</v>
      </c>
      <c r="C773" s="146" t="s">
        <v>1956</v>
      </c>
      <c r="D773" s="94">
        <v>2.02</v>
      </c>
      <c r="E773" s="94">
        <v>2.02</v>
      </c>
      <c r="F773" s="48">
        <v>179.53</v>
      </c>
      <c r="G773" s="22">
        <f t="shared" ref="G773:G836" si="12">ROUND(E773*F773,2)</f>
        <v>362.65</v>
      </c>
      <c r="H773" s="22" t="s">
        <v>6012</v>
      </c>
    </row>
    <row r="774" s="16" customFormat="1" customHeight="1" spans="1:8">
      <c r="A774" s="36">
        <v>770</v>
      </c>
      <c r="B774" s="101" t="s">
        <v>6022</v>
      </c>
      <c r="C774" s="146" t="s">
        <v>1866</v>
      </c>
      <c r="D774" s="94">
        <v>6.47</v>
      </c>
      <c r="E774" s="94">
        <v>6.47</v>
      </c>
      <c r="F774" s="48">
        <v>179.53</v>
      </c>
      <c r="G774" s="22">
        <f t="shared" si="12"/>
        <v>1161.56</v>
      </c>
      <c r="H774" s="22" t="s">
        <v>6012</v>
      </c>
    </row>
    <row r="775" s="16" customFormat="1" customHeight="1" spans="1:8">
      <c r="A775" s="36">
        <v>771</v>
      </c>
      <c r="B775" s="101" t="s">
        <v>6023</v>
      </c>
      <c r="C775" s="146" t="s">
        <v>1898</v>
      </c>
      <c r="D775" s="94">
        <v>1.3</v>
      </c>
      <c r="E775" s="94">
        <v>1.3</v>
      </c>
      <c r="F775" s="48">
        <v>179.53</v>
      </c>
      <c r="G775" s="22">
        <f t="shared" si="12"/>
        <v>233.39</v>
      </c>
      <c r="H775" s="22" t="s">
        <v>6012</v>
      </c>
    </row>
    <row r="776" s="16" customFormat="1" customHeight="1" spans="1:8">
      <c r="A776" s="36">
        <v>772</v>
      </c>
      <c r="B776" s="101" t="s">
        <v>6024</v>
      </c>
      <c r="C776" s="146" t="s">
        <v>1903</v>
      </c>
      <c r="D776" s="94">
        <v>2.25</v>
      </c>
      <c r="E776" s="94">
        <v>2.25</v>
      </c>
      <c r="F776" s="48">
        <v>179.53</v>
      </c>
      <c r="G776" s="22">
        <f t="shared" si="12"/>
        <v>403.94</v>
      </c>
      <c r="H776" s="22" t="s">
        <v>6012</v>
      </c>
    </row>
    <row r="777" s="16" customFormat="1" customHeight="1" spans="1:8">
      <c r="A777" s="36">
        <v>773</v>
      </c>
      <c r="B777" s="101" t="s">
        <v>6025</v>
      </c>
      <c r="C777" s="146" t="s">
        <v>1903</v>
      </c>
      <c r="D777" s="94">
        <v>2.89</v>
      </c>
      <c r="E777" s="94">
        <v>2.89</v>
      </c>
      <c r="F777" s="48">
        <v>179.53</v>
      </c>
      <c r="G777" s="22">
        <f t="shared" si="12"/>
        <v>518.84</v>
      </c>
      <c r="H777" s="22" t="s">
        <v>6012</v>
      </c>
    </row>
    <row r="778" s="16" customFormat="1" customHeight="1" spans="1:8">
      <c r="A778" s="36">
        <v>774</v>
      </c>
      <c r="B778" s="101" t="s">
        <v>6026</v>
      </c>
      <c r="C778" s="146" t="s">
        <v>2258</v>
      </c>
      <c r="D778" s="94">
        <v>7.3</v>
      </c>
      <c r="E778" s="94">
        <v>7.3</v>
      </c>
      <c r="F778" s="48">
        <v>179.53</v>
      </c>
      <c r="G778" s="22">
        <f t="shared" si="12"/>
        <v>1310.57</v>
      </c>
      <c r="H778" s="22" t="s">
        <v>6012</v>
      </c>
    </row>
    <row r="779" s="16" customFormat="1" customHeight="1" spans="1:8">
      <c r="A779" s="36">
        <v>775</v>
      </c>
      <c r="B779" s="101" t="s">
        <v>6027</v>
      </c>
      <c r="C779" s="146" t="s">
        <v>1888</v>
      </c>
      <c r="D779" s="94">
        <v>2.38</v>
      </c>
      <c r="E779" s="94">
        <v>2.38</v>
      </c>
      <c r="F779" s="48">
        <v>179.53</v>
      </c>
      <c r="G779" s="22">
        <f t="shared" si="12"/>
        <v>427.28</v>
      </c>
      <c r="H779" s="22" t="s">
        <v>6012</v>
      </c>
    </row>
    <row r="780" s="16" customFormat="1" customHeight="1" spans="1:8">
      <c r="A780" s="36">
        <v>776</v>
      </c>
      <c r="B780" s="101" t="s">
        <v>6028</v>
      </c>
      <c r="C780" s="146" t="s">
        <v>1939</v>
      </c>
      <c r="D780" s="94">
        <v>4.02</v>
      </c>
      <c r="E780" s="94">
        <v>4.02</v>
      </c>
      <c r="F780" s="48">
        <v>179.53</v>
      </c>
      <c r="G780" s="22">
        <f t="shared" si="12"/>
        <v>721.71</v>
      </c>
      <c r="H780" s="22" t="s">
        <v>6012</v>
      </c>
    </row>
    <row r="781" s="16" customFormat="1" customHeight="1" spans="1:8">
      <c r="A781" s="36">
        <v>777</v>
      </c>
      <c r="B781" s="101" t="s">
        <v>6029</v>
      </c>
      <c r="C781" s="146" t="s">
        <v>1995</v>
      </c>
      <c r="D781" s="94">
        <v>2.55</v>
      </c>
      <c r="E781" s="94">
        <v>2.55</v>
      </c>
      <c r="F781" s="48">
        <v>179.53</v>
      </c>
      <c r="G781" s="22">
        <f t="shared" si="12"/>
        <v>457.8</v>
      </c>
      <c r="H781" s="22" t="s">
        <v>6012</v>
      </c>
    </row>
    <row r="782" s="16" customFormat="1" customHeight="1" spans="1:8">
      <c r="A782" s="36">
        <v>778</v>
      </c>
      <c r="B782" s="101" t="s">
        <v>6030</v>
      </c>
      <c r="C782" s="146" t="s">
        <v>1968</v>
      </c>
      <c r="D782" s="94">
        <v>5.98</v>
      </c>
      <c r="E782" s="94">
        <v>5.98</v>
      </c>
      <c r="F782" s="48">
        <v>179.53</v>
      </c>
      <c r="G782" s="22">
        <f t="shared" si="12"/>
        <v>1073.59</v>
      </c>
      <c r="H782" s="22" t="s">
        <v>6012</v>
      </c>
    </row>
    <row r="783" s="16" customFormat="1" customHeight="1" spans="1:8">
      <c r="A783" s="36">
        <v>779</v>
      </c>
      <c r="B783" s="101" t="s">
        <v>6031</v>
      </c>
      <c r="C783" s="146" t="s">
        <v>1982</v>
      </c>
      <c r="D783" s="94">
        <v>2.1</v>
      </c>
      <c r="E783" s="94">
        <v>2.1</v>
      </c>
      <c r="F783" s="48">
        <v>179.53</v>
      </c>
      <c r="G783" s="22">
        <f t="shared" si="12"/>
        <v>377.01</v>
      </c>
      <c r="H783" s="22" t="s">
        <v>6012</v>
      </c>
    </row>
    <row r="784" s="16" customFormat="1" customHeight="1" spans="1:8">
      <c r="A784" s="36">
        <v>780</v>
      </c>
      <c r="B784" s="101" t="s">
        <v>5068</v>
      </c>
      <c r="C784" s="146" t="s">
        <v>1872</v>
      </c>
      <c r="D784" s="94">
        <v>4.13</v>
      </c>
      <c r="E784" s="94">
        <v>4.13</v>
      </c>
      <c r="F784" s="48">
        <v>179.53</v>
      </c>
      <c r="G784" s="22">
        <f t="shared" si="12"/>
        <v>741.46</v>
      </c>
      <c r="H784" s="22" t="s">
        <v>6012</v>
      </c>
    </row>
    <row r="785" s="16" customFormat="1" customHeight="1" spans="1:8">
      <c r="A785" s="36">
        <v>781</v>
      </c>
      <c r="B785" s="101" t="s">
        <v>5347</v>
      </c>
      <c r="C785" s="146" t="s">
        <v>1890</v>
      </c>
      <c r="D785" s="94">
        <v>1.23</v>
      </c>
      <c r="E785" s="94">
        <v>1.23</v>
      </c>
      <c r="F785" s="48">
        <v>179.53</v>
      </c>
      <c r="G785" s="22">
        <f t="shared" si="12"/>
        <v>220.82</v>
      </c>
      <c r="H785" s="22" t="s">
        <v>6012</v>
      </c>
    </row>
    <row r="786" s="16" customFormat="1" customHeight="1" spans="1:8">
      <c r="A786" s="36">
        <v>782</v>
      </c>
      <c r="B786" s="101" t="s">
        <v>6032</v>
      </c>
      <c r="C786" s="146" t="s">
        <v>1951</v>
      </c>
      <c r="D786" s="94">
        <v>2.62</v>
      </c>
      <c r="E786" s="94">
        <v>2.62</v>
      </c>
      <c r="F786" s="48">
        <v>179.53</v>
      </c>
      <c r="G786" s="22">
        <f t="shared" si="12"/>
        <v>470.37</v>
      </c>
      <c r="H786" s="22" t="s">
        <v>6012</v>
      </c>
    </row>
    <row r="787" s="16" customFormat="1" customHeight="1" spans="1:8">
      <c r="A787" s="36">
        <v>783</v>
      </c>
      <c r="B787" s="101" t="s">
        <v>5999</v>
      </c>
      <c r="C787" s="146" t="s">
        <v>1874</v>
      </c>
      <c r="D787" s="94">
        <v>2.88</v>
      </c>
      <c r="E787" s="94">
        <v>2.88</v>
      </c>
      <c r="F787" s="48">
        <v>179.53</v>
      </c>
      <c r="G787" s="22">
        <f t="shared" si="12"/>
        <v>517.05</v>
      </c>
      <c r="H787" s="22" t="s">
        <v>6012</v>
      </c>
    </row>
    <row r="788" s="16" customFormat="1" customHeight="1" spans="1:8">
      <c r="A788" s="36">
        <v>784</v>
      </c>
      <c r="B788" s="101" t="s">
        <v>5939</v>
      </c>
      <c r="C788" s="146" t="s">
        <v>1995</v>
      </c>
      <c r="D788" s="94">
        <v>7.38</v>
      </c>
      <c r="E788" s="94">
        <v>7.38</v>
      </c>
      <c r="F788" s="48">
        <v>179.53</v>
      </c>
      <c r="G788" s="22">
        <f t="shared" si="12"/>
        <v>1324.93</v>
      </c>
      <c r="H788" s="22" t="s">
        <v>6012</v>
      </c>
    </row>
    <row r="789" s="16" customFormat="1" customHeight="1" spans="1:8">
      <c r="A789" s="36">
        <v>785</v>
      </c>
      <c r="B789" s="101" t="s">
        <v>5011</v>
      </c>
      <c r="C789" s="146" t="s">
        <v>1914</v>
      </c>
      <c r="D789" s="94">
        <v>4.9</v>
      </c>
      <c r="E789" s="94">
        <v>4.9</v>
      </c>
      <c r="F789" s="48">
        <v>179.53</v>
      </c>
      <c r="G789" s="22">
        <f t="shared" si="12"/>
        <v>879.7</v>
      </c>
      <c r="H789" s="22" t="s">
        <v>6012</v>
      </c>
    </row>
    <row r="790" s="16" customFormat="1" customHeight="1" spans="1:8">
      <c r="A790" s="36">
        <v>786</v>
      </c>
      <c r="B790" s="101" t="s">
        <v>3543</v>
      </c>
      <c r="C790" s="146" t="s">
        <v>1935</v>
      </c>
      <c r="D790" s="94">
        <v>2.9</v>
      </c>
      <c r="E790" s="94">
        <v>2.9</v>
      </c>
      <c r="F790" s="48">
        <v>179.53</v>
      </c>
      <c r="G790" s="22">
        <f t="shared" si="12"/>
        <v>520.64</v>
      </c>
      <c r="H790" s="22" t="s">
        <v>6012</v>
      </c>
    </row>
    <row r="791" s="16" customFormat="1" customHeight="1" spans="1:8">
      <c r="A791" s="36">
        <v>787</v>
      </c>
      <c r="B791" s="101" t="s">
        <v>6033</v>
      </c>
      <c r="C791" s="146" t="s">
        <v>2727</v>
      </c>
      <c r="D791" s="94">
        <v>5.12</v>
      </c>
      <c r="E791" s="94">
        <v>5.12</v>
      </c>
      <c r="F791" s="48">
        <v>179.53</v>
      </c>
      <c r="G791" s="22">
        <f t="shared" si="12"/>
        <v>919.19</v>
      </c>
      <c r="H791" s="22" t="s">
        <v>6012</v>
      </c>
    </row>
    <row r="792" s="16" customFormat="1" customHeight="1" spans="1:8">
      <c r="A792" s="36">
        <v>788</v>
      </c>
      <c r="B792" s="101" t="s">
        <v>644</v>
      </c>
      <c r="C792" s="146" t="s">
        <v>5339</v>
      </c>
      <c r="D792" s="94">
        <v>5.36</v>
      </c>
      <c r="E792" s="94">
        <v>5.36</v>
      </c>
      <c r="F792" s="48">
        <v>179.53</v>
      </c>
      <c r="G792" s="22">
        <f t="shared" si="12"/>
        <v>962.28</v>
      </c>
      <c r="H792" s="22" t="s">
        <v>6012</v>
      </c>
    </row>
    <row r="793" s="16" customFormat="1" customHeight="1" spans="1:8">
      <c r="A793" s="36">
        <v>789</v>
      </c>
      <c r="B793" s="101" t="s">
        <v>6034</v>
      </c>
      <c r="C793" s="146" t="s">
        <v>2889</v>
      </c>
      <c r="D793" s="94">
        <v>1.36</v>
      </c>
      <c r="E793" s="94">
        <v>1.36</v>
      </c>
      <c r="F793" s="48">
        <v>179.53</v>
      </c>
      <c r="G793" s="22">
        <f t="shared" si="12"/>
        <v>244.16</v>
      </c>
      <c r="H793" s="22" t="s">
        <v>6012</v>
      </c>
    </row>
    <row r="794" s="16" customFormat="1" customHeight="1" spans="1:8">
      <c r="A794" s="36">
        <v>790</v>
      </c>
      <c r="B794" s="101" t="s">
        <v>6035</v>
      </c>
      <c r="C794" s="146" t="s">
        <v>2258</v>
      </c>
      <c r="D794" s="94">
        <v>1.64</v>
      </c>
      <c r="E794" s="94">
        <v>1.64</v>
      </c>
      <c r="F794" s="48">
        <v>179.53</v>
      </c>
      <c r="G794" s="22">
        <f t="shared" si="12"/>
        <v>294.43</v>
      </c>
      <c r="H794" s="22" t="s">
        <v>6012</v>
      </c>
    </row>
    <row r="795" s="16" customFormat="1" customHeight="1" spans="1:8">
      <c r="A795" s="36">
        <v>791</v>
      </c>
      <c r="B795" s="101" t="s">
        <v>5072</v>
      </c>
      <c r="C795" s="146" t="s">
        <v>1890</v>
      </c>
      <c r="D795" s="94">
        <v>2.28</v>
      </c>
      <c r="E795" s="94">
        <v>2.28</v>
      </c>
      <c r="F795" s="48">
        <v>179.53</v>
      </c>
      <c r="G795" s="22">
        <f t="shared" si="12"/>
        <v>409.33</v>
      </c>
      <c r="H795" s="22" t="s">
        <v>6012</v>
      </c>
    </row>
    <row r="796" s="16" customFormat="1" customHeight="1" spans="1:8">
      <c r="A796" s="36">
        <v>792</v>
      </c>
      <c r="B796" s="101" t="s">
        <v>5016</v>
      </c>
      <c r="C796" s="146" t="s">
        <v>1922</v>
      </c>
      <c r="D796" s="94">
        <v>4.53</v>
      </c>
      <c r="E796" s="94">
        <v>4.53</v>
      </c>
      <c r="F796" s="48">
        <v>179.53</v>
      </c>
      <c r="G796" s="22">
        <f t="shared" si="12"/>
        <v>813.27</v>
      </c>
      <c r="H796" s="22" t="s">
        <v>6012</v>
      </c>
    </row>
    <row r="797" s="16" customFormat="1" customHeight="1" spans="1:8">
      <c r="A797" s="36">
        <v>793</v>
      </c>
      <c r="B797" s="101" t="s">
        <v>6036</v>
      </c>
      <c r="C797" s="146" t="s">
        <v>1982</v>
      </c>
      <c r="D797" s="94">
        <v>1.39</v>
      </c>
      <c r="E797" s="94">
        <v>1.39</v>
      </c>
      <c r="F797" s="48">
        <v>179.53</v>
      </c>
      <c r="G797" s="22">
        <f t="shared" si="12"/>
        <v>249.55</v>
      </c>
      <c r="H797" s="22" t="s">
        <v>6012</v>
      </c>
    </row>
    <row r="798" s="16" customFormat="1" customHeight="1" spans="1:8">
      <c r="A798" s="36">
        <v>794</v>
      </c>
      <c r="B798" s="101" t="s">
        <v>6037</v>
      </c>
      <c r="C798" s="146" t="s">
        <v>1956</v>
      </c>
      <c r="D798" s="94">
        <v>5.11</v>
      </c>
      <c r="E798" s="94">
        <v>5.11</v>
      </c>
      <c r="F798" s="48">
        <v>179.53</v>
      </c>
      <c r="G798" s="22">
        <f t="shared" si="12"/>
        <v>917.4</v>
      </c>
      <c r="H798" s="22" t="s">
        <v>6012</v>
      </c>
    </row>
    <row r="799" s="16" customFormat="1" customHeight="1" spans="1:8">
      <c r="A799" s="36">
        <v>795</v>
      </c>
      <c r="B799" s="101" t="s">
        <v>6038</v>
      </c>
      <c r="C799" s="146" t="s">
        <v>2065</v>
      </c>
      <c r="D799" s="94">
        <v>0.78</v>
      </c>
      <c r="E799" s="94">
        <v>0.78</v>
      </c>
      <c r="F799" s="48">
        <v>179.53</v>
      </c>
      <c r="G799" s="22">
        <f t="shared" si="12"/>
        <v>140.03</v>
      </c>
      <c r="H799" s="22" t="s">
        <v>6012</v>
      </c>
    </row>
    <row r="800" s="16" customFormat="1" customHeight="1" spans="1:8">
      <c r="A800" s="36">
        <v>796</v>
      </c>
      <c r="B800" s="101" t="s">
        <v>6039</v>
      </c>
      <c r="C800" s="146" t="s">
        <v>1968</v>
      </c>
      <c r="D800" s="94">
        <v>3.68</v>
      </c>
      <c r="E800" s="94">
        <v>3.68</v>
      </c>
      <c r="F800" s="48">
        <v>179.53</v>
      </c>
      <c r="G800" s="22">
        <f t="shared" si="12"/>
        <v>660.67</v>
      </c>
      <c r="H800" s="22" t="s">
        <v>6012</v>
      </c>
    </row>
    <row r="801" s="16" customFormat="1" customHeight="1" spans="1:8">
      <c r="A801" s="36">
        <v>797</v>
      </c>
      <c r="B801" s="101" t="s">
        <v>6040</v>
      </c>
      <c r="C801" s="146" t="s">
        <v>1922</v>
      </c>
      <c r="D801" s="94">
        <v>8.27</v>
      </c>
      <c r="E801" s="94">
        <v>8.27</v>
      </c>
      <c r="F801" s="48">
        <v>179.53</v>
      </c>
      <c r="G801" s="22">
        <f t="shared" si="12"/>
        <v>1484.71</v>
      </c>
      <c r="H801" s="22" t="s">
        <v>6012</v>
      </c>
    </row>
    <row r="802" s="16" customFormat="1" customHeight="1" spans="1:8">
      <c r="A802" s="36">
        <v>798</v>
      </c>
      <c r="B802" s="101" t="s">
        <v>4190</v>
      </c>
      <c r="C802" s="146" t="s">
        <v>1880</v>
      </c>
      <c r="D802" s="94">
        <v>2.6</v>
      </c>
      <c r="E802" s="94">
        <v>2.6</v>
      </c>
      <c r="F802" s="48">
        <v>179.53</v>
      </c>
      <c r="G802" s="22">
        <f t="shared" si="12"/>
        <v>466.78</v>
      </c>
      <c r="H802" s="22" t="s">
        <v>6012</v>
      </c>
    </row>
    <row r="803" s="16" customFormat="1" customHeight="1" spans="1:8">
      <c r="A803" s="36">
        <v>799</v>
      </c>
      <c r="B803" s="101" t="s">
        <v>6041</v>
      </c>
      <c r="C803" s="146" t="s">
        <v>1864</v>
      </c>
      <c r="D803" s="94">
        <v>4.81</v>
      </c>
      <c r="E803" s="94">
        <v>4.81</v>
      </c>
      <c r="F803" s="48">
        <v>179.53</v>
      </c>
      <c r="G803" s="22">
        <f t="shared" si="12"/>
        <v>863.54</v>
      </c>
      <c r="H803" s="22" t="s">
        <v>6012</v>
      </c>
    </row>
    <row r="804" s="16" customFormat="1" customHeight="1" spans="1:8">
      <c r="A804" s="36">
        <v>800</v>
      </c>
      <c r="B804" s="101" t="s">
        <v>5701</v>
      </c>
      <c r="C804" s="146" t="s">
        <v>2117</v>
      </c>
      <c r="D804" s="94">
        <v>3.55</v>
      </c>
      <c r="E804" s="94">
        <v>3.55</v>
      </c>
      <c r="F804" s="48">
        <v>179.53</v>
      </c>
      <c r="G804" s="22">
        <f t="shared" si="12"/>
        <v>637.33</v>
      </c>
      <c r="H804" s="22" t="s">
        <v>6012</v>
      </c>
    </row>
    <row r="805" s="16" customFormat="1" customHeight="1" spans="1:8">
      <c r="A805" s="36">
        <v>801</v>
      </c>
      <c r="B805" s="101" t="s">
        <v>6042</v>
      </c>
      <c r="C805" s="146" t="s">
        <v>1986</v>
      </c>
      <c r="D805" s="94">
        <v>1.18</v>
      </c>
      <c r="E805" s="94">
        <v>1.18</v>
      </c>
      <c r="F805" s="48">
        <v>179.53</v>
      </c>
      <c r="G805" s="22">
        <f t="shared" si="12"/>
        <v>211.85</v>
      </c>
      <c r="H805" s="22" t="s">
        <v>6012</v>
      </c>
    </row>
    <row r="806" s="16" customFormat="1" customHeight="1" spans="1:8">
      <c r="A806" s="36">
        <v>802</v>
      </c>
      <c r="B806" s="101" t="s">
        <v>6043</v>
      </c>
      <c r="C806" s="146" t="s">
        <v>1866</v>
      </c>
      <c r="D806" s="94">
        <v>3.2</v>
      </c>
      <c r="E806" s="94">
        <v>3.2</v>
      </c>
      <c r="F806" s="48">
        <v>179.53</v>
      </c>
      <c r="G806" s="22">
        <f t="shared" si="12"/>
        <v>574.5</v>
      </c>
      <c r="H806" s="22" t="s">
        <v>6012</v>
      </c>
    </row>
    <row r="807" s="16" customFormat="1" customHeight="1" spans="1:8">
      <c r="A807" s="36">
        <v>803</v>
      </c>
      <c r="B807" s="101" t="s">
        <v>2367</v>
      </c>
      <c r="C807" s="146" t="s">
        <v>2117</v>
      </c>
      <c r="D807" s="94">
        <v>3.94</v>
      </c>
      <c r="E807" s="94">
        <v>3.94</v>
      </c>
      <c r="F807" s="48">
        <v>179.53</v>
      </c>
      <c r="G807" s="22">
        <f t="shared" si="12"/>
        <v>707.35</v>
      </c>
      <c r="H807" s="22" t="s">
        <v>6012</v>
      </c>
    </row>
    <row r="808" s="16" customFormat="1" customHeight="1" spans="1:8">
      <c r="A808" s="36">
        <v>804</v>
      </c>
      <c r="B808" s="101" t="s">
        <v>6044</v>
      </c>
      <c r="C808" s="146" t="s">
        <v>1872</v>
      </c>
      <c r="D808" s="94">
        <v>7.93</v>
      </c>
      <c r="E808" s="94">
        <v>7.93</v>
      </c>
      <c r="F808" s="48">
        <v>179.53</v>
      </c>
      <c r="G808" s="22">
        <f t="shared" si="12"/>
        <v>1423.67</v>
      </c>
      <c r="H808" s="22" t="s">
        <v>6012</v>
      </c>
    </row>
    <row r="809" s="16" customFormat="1" customHeight="1" spans="1:8">
      <c r="A809" s="36">
        <v>805</v>
      </c>
      <c r="B809" s="101" t="s">
        <v>6045</v>
      </c>
      <c r="C809" s="146" t="s">
        <v>1872</v>
      </c>
      <c r="D809" s="94">
        <v>2.64</v>
      </c>
      <c r="E809" s="94">
        <v>2.64</v>
      </c>
      <c r="F809" s="48">
        <v>179.53</v>
      </c>
      <c r="G809" s="22">
        <f t="shared" si="12"/>
        <v>473.96</v>
      </c>
      <c r="H809" s="22" t="s">
        <v>6012</v>
      </c>
    </row>
    <row r="810" s="16" customFormat="1" customHeight="1" spans="1:8">
      <c r="A810" s="36">
        <v>806</v>
      </c>
      <c r="B810" s="101" t="s">
        <v>6046</v>
      </c>
      <c r="C810" s="146" t="s">
        <v>1872</v>
      </c>
      <c r="D810" s="94">
        <v>3.42</v>
      </c>
      <c r="E810" s="94">
        <v>3.42</v>
      </c>
      <c r="F810" s="48">
        <v>179.53</v>
      </c>
      <c r="G810" s="22">
        <f t="shared" si="12"/>
        <v>613.99</v>
      </c>
      <c r="H810" s="22" t="s">
        <v>6012</v>
      </c>
    </row>
    <row r="811" s="16" customFormat="1" customHeight="1" spans="1:8">
      <c r="A811" s="36">
        <v>807</v>
      </c>
      <c r="B811" s="101" t="s">
        <v>6047</v>
      </c>
      <c r="C811" s="146" t="s">
        <v>3390</v>
      </c>
      <c r="D811" s="94">
        <v>1.74</v>
      </c>
      <c r="E811" s="94">
        <v>1.74</v>
      </c>
      <c r="F811" s="48">
        <v>179.53</v>
      </c>
      <c r="G811" s="22">
        <f t="shared" si="12"/>
        <v>312.38</v>
      </c>
      <c r="H811" s="22" t="s">
        <v>6012</v>
      </c>
    </row>
    <row r="812" s="16" customFormat="1" customHeight="1" spans="1:8">
      <c r="A812" s="36">
        <v>808</v>
      </c>
      <c r="B812" s="101" t="s">
        <v>6048</v>
      </c>
      <c r="C812" s="146" t="s">
        <v>2003</v>
      </c>
      <c r="D812" s="94">
        <v>1.23</v>
      </c>
      <c r="E812" s="94">
        <v>1.23</v>
      </c>
      <c r="F812" s="48">
        <v>179.53</v>
      </c>
      <c r="G812" s="22">
        <f t="shared" si="12"/>
        <v>220.82</v>
      </c>
      <c r="H812" s="22" t="s">
        <v>6012</v>
      </c>
    </row>
    <row r="813" s="16" customFormat="1" customHeight="1" spans="1:8">
      <c r="A813" s="36">
        <v>809</v>
      </c>
      <c r="B813" s="101" t="s">
        <v>6049</v>
      </c>
      <c r="C813" s="146" t="s">
        <v>2051</v>
      </c>
      <c r="D813" s="94">
        <v>4.7</v>
      </c>
      <c r="E813" s="94">
        <v>4.7</v>
      </c>
      <c r="F813" s="48">
        <v>179.53</v>
      </c>
      <c r="G813" s="22">
        <f t="shared" si="12"/>
        <v>843.79</v>
      </c>
      <c r="H813" s="22" t="s">
        <v>6012</v>
      </c>
    </row>
    <row r="814" s="16" customFormat="1" customHeight="1" spans="1:8">
      <c r="A814" s="36">
        <v>810</v>
      </c>
      <c r="B814" s="101" t="s">
        <v>2748</v>
      </c>
      <c r="C814" s="146" t="s">
        <v>2393</v>
      </c>
      <c r="D814" s="94">
        <v>0.69</v>
      </c>
      <c r="E814" s="94">
        <v>0.69</v>
      </c>
      <c r="F814" s="48">
        <v>179.53</v>
      </c>
      <c r="G814" s="22">
        <f t="shared" si="12"/>
        <v>123.88</v>
      </c>
      <c r="H814" s="22" t="s">
        <v>6012</v>
      </c>
    </row>
    <row r="815" s="16" customFormat="1" customHeight="1" spans="1:8">
      <c r="A815" s="36">
        <v>811</v>
      </c>
      <c r="B815" s="101" t="s">
        <v>6050</v>
      </c>
      <c r="C815" s="146" t="s">
        <v>2007</v>
      </c>
      <c r="D815" s="94">
        <v>2.56</v>
      </c>
      <c r="E815" s="94">
        <v>2.56</v>
      </c>
      <c r="F815" s="48">
        <v>179.53</v>
      </c>
      <c r="G815" s="22">
        <f t="shared" si="12"/>
        <v>459.6</v>
      </c>
      <c r="H815" s="22" t="s">
        <v>6012</v>
      </c>
    </row>
    <row r="816" s="16" customFormat="1" customHeight="1" spans="1:8">
      <c r="A816" s="36">
        <v>812</v>
      </c>
      <c r="B816" s="101" t="s">
        <v>4990</v>
      </c>
      <c r="C816" s="146" t="s">
        <v>1864</v>
      </c>
      <c r="D816" s="94">
        <v>4.04</v>
      </c>
      <c r="E816" s="94">
        <v>4.04</v>
      </c>
      <c r="F816" s="48">
        <v>179.53</v>
      </c>
      <c r="G816" s="22">
        <f t="shared" si="12"/>
        <v>725.3</v>
      </c>
      <c r="H816" s="22" t="s">
        <v>6012</v>
      </c>
    </row>
    <row r="817" s="16" customFormat="1" customHeight="1" spans="1:8">
      <c r="A817" s="36">
        <v>813</v>
      </c>
      <c r="B817" s="101" t="s">
        <v>6051</v>
      </c>
      <c r="C817" s="146" t="s">
        <v>1929</v>
      </c>
      <c r="D817" s="94">
        <v>3.05</v>
      </c>
      <c r="E817" s="94">
        <v>3.05</v>
      </c>
      <c r="F817" s="48">
        <v>179.53</v>
      </c>
      <c r="G817" s="22">
        <f t="shared" si="12"/>
        <v>547.57</v>
      </c>
      <c r="H817" s="22" t="s">
        <v>6012</v>
      </c>
    </row>
    <row r="818" s="16" customFormat="1" customHeight="1" spans="1:8">
      <c r="A818" s="36">
        <v>814</v>
      </c>
      <c r="B818" s="101" t="s">
        <v>6052</v>
      </c>
      <c r="C818" s="146" t="s">
        <v>1883</v>
      </c>
      <c r="D818" s="94">
        <v>1.38</v>
      </c>
      <c r="E818" s="94">
        <v>1.38</v>
      </c>
      <c r="F818" s="48">
        <v>179.53</v>
      </c>
      <c r="G818" s="22">
        <f t="shared" si="12"/>
        <v>247.75</v>
      </c>
      <c r="H818" s="22" t="s">
        <v>6012</v>
      </c>
    </row>
    <row r="819" s="16" customFormat="1" customHeight="1" spans="1:8">
      <c r="A819" s="36">
        <v>815</v>
      </c>
      <c r="B819" s="101" t="s">
        <v>6053</v>
      </c>
      <c r="C819" s="146" t="s">
        <v>1995</v>
      </c>
      <c r="D819" s="94">
        <v>3.1</v>
      </c>
      <c r="E819" s="94">
        <v>3.1</v>
      </c>
      <c r="F819" s="48">
        <v>179.53</v>
      </c>
      <c r="G819" s="22">
        <f t="shared" si="12"/>
        <v>556.54</v>
      </c>
      <c r="H819" s="22" t="s">
        <v>6012</v>
      </c>
    </row>
    <row r="820" s="16" customFormat="1" customHeight="1" spans="1:8">
      <c r="A820" s="36">
        <v>816</v>
      </c>
      <c r="B820" s="101" t="s">
        <v>6054</v>
      </c>
      <c r="C820" s="146" t="s">
        <v>5560</v>
      </c>
      <c r="D820" s="94">
        <v>3.28</v>
      </c>
      <c r="E820" s="94">
        <v>3.28</v>
      </c>
      <c r="F820" s="48">
        <v>179.53</v>
      </c>
      <c r="G820" s="22">
        <f t="shared" si="12"/>
        <v>588.86</v>
      </c>
      <c r="H820" s="22" t="s">
        <v>6012</v>
      </c>
    </row>
    <row r="821" s="16" customFormat="1" customHeight="1" spans="1:8">
      <c r="A821" s="36">
        <v>817</v>
      </c>
      <c r="B821" s="101" t="s">
        <v>6055</v>
      </c>
      <c r="C821" s="146" t="s">
        <v>1866</v>
      </c>
      <c r="D821" s="94">
        <v>2.14</v>
      </c>
      <c r="E821" s="94">
        <v>2.14</v>
      </c>
      <c r="F821" s="48">
        <v>179.53</v>
      </c>
      <c r="G821" s="22">
        <f t="shared" si="12"/>
        <v>384.19</v>
      </c>
      <c r="H821" s="22" t="s">
        <v>6012</v>
      </c>
    </row>
    <row r="822" s="16" customFormat="1" customHeight="1" spans="1:8">
      <c r="A822" s="36">
        <v>818</v>
      </c>
      <c r="B822" s="37" t="s">
        <v>6056</v>
      </c>
      <c r="C822" s="99" t="s">
        <v>1898</v>
      </c>
      <c r="D822" s="145">
        <v>3.99</v>
      </c>
      <c r="E822" s="145">
        <v>3.99</v>
      </c>
      <c r="F822" s="48">
        <v>179.53</v>
      </c>
      <c r="G822" s="22">
        <f t="shared" si="12"/>
        <v>716.32</v>
      </c>
      <c r="H822" s="22" t="s">
        <v>6057</v>
      </c>
    </row>
    <row r="823" s="16" customFormat="1" customHeight="1" spans="1:8">
      <c r="A823" s="36">
        <v>819</v>
      </c>
      <c r="B823" s="37" t="s">
        <v>4328</v>
      </c>
      <c r="C823" s="99" t="s">
        <v>3746</v>
      </c>
      <c r="D823" s="145">
        <v>4.01</v>
      </c>
      <c r="E823" s="145">
        <v>4.01</v>
      </c>
      <c r="F823" s="48">
        <v>179.53</v>
      </c>
      <c r="G823" s="22">
        <f t="shared" si="12"/>
        <v>719.92</v>
      </c>
      <c r="H823" s="22" t="s">
        <v>6057</v>
      </c>
    </row>
    <row r="824" s="16" customFormat="1" customHeight="1" spans="1:8">
      <c r="A824" s="36">
        <v>820</v>
      </c>
      <c r="B824" s="37" t="s">
        <v>6058</v>
      </c>
      <c r="C824" s="99" t="s">
        <v>1898</v>
      </c>
      <c r="D824" s="145">
        <v>6.5</v>
      </c>
      <c r="E824" s="145">
        <v>6.5</v>
      </c>
      <c r="F824" s="48">
        <v>179.53</v>
      </c>
      <c r="G824" s="22">
        <f t="shared" si="12"/>
        <v>1166.95</v>
      </c>
      <c r="H824" s="22" t="s">
        <v>6057</v>
      </c>
    </row>
    <row r="825" s="16" customFormat="1" customHeight="1" spans="1:8">
      <c r="A825" s="36">
        <v>821</v>
      </c>
      <c r="B825" s="37" t="s">
        <v>2002</v>
      </c>
      <c r="C825" s="99" t="s">
        <v>2092</v>
      </c>
      <c r="D825" s="145">
        <v>3.5</v>
      </c>
      <c r="E825" s="145">
        <v>3.5</v>
      </c>
      <c r="F825" s="48">
        <v>179.53</v>
      </c>
      <c r="G825" s="22">
        <f t="shared" si="12"/>
        <v>628.36</v>
      </c>
      <c r="H825" s="22" t="s">
        <v>6057</v>
      </c>
    </row>
    <row r="826" s="16" customFormat="1" customHeight="1" spans="1:8">
      <c r="A826" s="36">
        <v>822</v>
      </c>
      <c r="B826" s="37" t="s">
        <v>6038</v>
      </c>
      <c r="C826" s="99" t="s">
        <v>1872</v>
      </c>
      <c r="D826" s="145">
        <v>0.8</v>
      </c>
      <c r="E826" s="145">
        <v>0.8</v>
      </c>
      <c r="F826" s="48">
        <v>179.53</v>
      </c>
      <c r="G826" s="22">
        <f t="shared" si="12"/>
        <v>143.62</v>
      </c>
      <c r="H826" s="22" t="s">
        <v>6057</v>
      </c>
    </row>
    <row r="827" s="16" customFormat="1" customHeight="1" spans="1:8">
      <c r="A827" s="36">
        <v>823</v>
      </c>
      <c r="B827" s="37" t="s">
        <v>6059</v>
      </c>
      <c r="C827" s="99" t="s">
        <v>2115</v>
      </c>
      <c r="D827" s="145">
        <v>1.57</v>
      </c>
      <c r="E827" s="145">
        <v>1.57</v>
      </c>
      <c r="F827" s="48">
        <v>179.53</v>
      </c>
      <c r="G827" s="22">
        <f t="shared" si="12"/>
        <v>281.86</v>
      </c>
      <c r="H827" s="22" t="s">
        <v>6057</v>
      </c>
    </row>
    <row r="828" s="16" customFormat="1" customHeight="1" spans="1:8">
      <c r="A828" s="36">
        <v>824</v>
      </c>
      <c r="B828" s="37" t="s">
        <v>6060</v>
      </c>
      <c r="C828" s="99" t="s">
        <v>1986</v>
      </c>
      <c r="D828" s="145">
        <v>0.62</v>
      </c>
      <c r="E828" s="145">
        <v>0.62</v>
      </c>
      <c r="F828" s="48">
        <v>179.53</v>
      </c>
      <c r="G828" s="22">
        <f t="shared" si="12"/>
        <v>111.31</v>
      </c>
      <c r="H828" s="22" t="s">
        <v>6057</v>
      </c>
    </row>
    <row r="829" s="16" customFormat="1" customHeight="1" spans="1:8">
      <c r="A829" s="36">
        <v>825</v>
      </c>
      <c r="B829" s="37" t="s">
        <v>6061</v>
      </c>
      <c r="C829" s="99" t="s">
        <v>2117</v>
      </c>
      <c r="D829" s="145">
        <v>5.25</v>
      </c>
      <c r="E829" s="145">
        <v>5.25</v>
      </c>
      <c r="F829" s="48">
        <v>179.53</v>
      </c>
      <c r="G829" s="22">
        <f t="shared" si="12"/>
        <v>942.53</v>
      </c>
      <c r="H829" s="22" t="s">
        <v>6057</v>
      </c>
    </row>
    <row r="830" s="16" customFormat="1" customHeight="1" spans="1:8">
      <c r="A830" s="36">
        <v>826</v>
      </c>
      <c r="B830" s="37" t="s">
        <v>6062</v>
      </c>
      <c r="C830" s="99" t="s">
        <v>1914</v>
      </c>
      <c r="D830" s="145">
        <v>4.83</v>
      </c>
      <c r="E830" s="145">
        <v>4.83</v>
      </c>
      <c r="F830" s="48">
        <v>179.53</v>
      </c>
      <c r="G830" s="22">
        <f t="shared" si="12"/>
        <v>867.13</v>
      </c>
      <c r="H830" s="22" t="s">
        <v>6057</v>
      </c>
    </row>
    <row r="831" s="16" customFormat="1" ht="30" customHeight="1" spans="1:8">
      <c r="A831" s="36">
        <v>827</v>
      </c>
      <c r="B831" s="37" t="s">
        <v>6063</v>
      </c>
      <c r="C831" s="99" t="s">
        <v>1898</v>
      </c>
      <c r="D831" s="145">
        <v>2.99</v>
      </c>
      <c r="E831" s="145">
        <v>2.99</v>
      </c>
      <c r="F831" s="48">
        <v>179.53</v>
      </c>
      <c r="G831" s="22">
        <f t="shared" si="12"/>
        <v>536.79</v>
      </c>
      <c r="H831" s="22" t="s">
        <v>6057</v>
      </c>
    </row>
    <row r="832" s="16" customFormat="1" customHeight="1" spans="1:8">
      <c r="A832" s="36">
        <v>828</v>
      </c>
      <c r="B832" s="37" t="s">
        <v>6064</v>
      </c>
      <c r="C832" s="99" t="s">
        <v>2117</v>
      </c>
      <c r="D832" s="145">
        <v>5.18</v>
      </c>
      <c r="E832" s="145">
        <v>5.18</v>
      </c>
      <c r="F832" s="48">
        <v>179.53</v>
      </c>
      <c r="G832" s="22">
        <f t="shared" si="12"/>
        <v>929.97</v>
      </c>
      <c r="H832" s="22" t="s">
        <v>6057</v>
      </c>
    </row>
    <row r="833" s="16" customFormat="1" customHeight="1" spans="1:8">
      <c r="A833" s="36">
        <v>829</v>
      </c>
      <c r="B833" s="37" t="s">
        <v>6065</v>
      </c>
      <c r="C833" s="99" t="s">
        <v>1860</v>
      </c>
      <c r="D833" s="145">
        <v>4.09</v>
      </c>
      <c r="E833" s="145">
        <v>4.09</v>
      </c>
      <c r="F833" s="48">
        <v>179.53</v>
      </c>
      <c r="G833" s="22">
        <f t="shared" si="12"/>
        <v>734.28</v>
      </c>
      <c r="H833" s="22" t="s">
        <v>6057</v>
      </c>
    </row>
    <row r="834" s="16" customFormat="1" customHeight="1" spans="1:8">
      <c r="A834" s="36">
        <v>830</v>
      </c>
      <c r="B834" s="37" t="s">
        <v>6066</v>
      </c>
      <c r="C834" s="99" t="s">
        <v>2727</v>
      </c>
      <c r="D834" s="145">
        <v>6.06</v>
      </c>
      <c r="E834" s="145">
        <v>6.06</v>
      </c>
      <c r="F834" s="48">
        <v>179.53</v>
      </c>
      <c r="G834" s="22">
        <f t="shared" si="12"/>
        <v>1087.95</v>
      </c>
      <c r="H834" s="22" t="s">
        <v>6057</v>
      </c>
    </row>
    <row r="835" s="16" customFormat="1" customHeight="1" spans="1:8">
      <c r="A835" s="36">
        <v>831</v>
      </c>
      <c r="B835" s="37" t="s">
        <v>6067</v>
      </c>
      <c r="C835" s="99" t="s">
        <v>1888</v>
      </c>
      <c r="D835" s="145">
        <v>7.15</v>
      </c>
      <c r="E835" s="145">
        <v>7.15</v>
      </c>
      <c r="F835" s="48">
        <v>179.53</v>
      </c>
      <c r="G835" s="22">
        <f t="shared" si="12"/>
        <v>1283.64</v>
      </c>
      <c r="H835" s="22" t="s">
        <v>6057</v>
      </c>
    </row>
    <row r="836" s="16" customFormat="1" customHeight="1" spans="1:8">
      <c r="A836" s="36">
        <v>832</v>
      </c>
      <c r="B836" s="37" t="s">
        <v>6068</v>
      </c>
      <c r="C836" s="99" t="s">
        <v>3727</v>
      </c>
      <c r="D836" s="145">
        <v>3.58</v>
      </c>
      <c r="E836" s="145">
        <v>3.58</v>
      </c>
      <c r="F836" s="48">
        <v>179.53</v>
      </c>
      <c r="G836" s="22">
        <f t="shared" si="12"/>
        <v>642.72</v>
      </c>
      <c r="H836" s="22" t="s">
        <v>6057</v>
      </c>
    </row>
    <row r="837" s="16" customFormat="1" customHeight="1" spans="1:8">
      <c r="A837" s="36">
        <v>833</v>
      </c>
      <c r="B837" s="37" t="s">
        <v>6069</v>
      </c>
      <c r="C837" s="99" t="s">
        <v>1945</v>
      </c>
      <c r="D837" s="145">
        <v>0.98</v>
      </c>
      <c r="E837" s="145">
        <v>0.98</v>
      </c>
      <c r="F837" s="48">
        <v>179.53</v>
      </c>
      <c r="G837" s="22">
        <f t="shared" ref="G837:G900" si="13">ROUND(E837*F837,2)</f>
        <v>175.94</v>
      </c>
      <c r="H837" s="22" t="s">
        <v>6057</v>
      </c>
    </row>
    <row r="838" s="16" customFormat="1" customHeight="1" spans="1:8">
      <c r="A838" s="36">
        <v>834</v>
      </c>
      <c r="B838" s="37" t="s">
        <v>6070</v>
      </c>
      <c r="C838" s="99" t="s">
        <v>1872</v>
      </c>
      <c r="D838" s="145">
        <v>1.08</v>
      </c>
      <c r="E838" s="145">
        <v>1.08</v>
      </c>
      <c r="F838" s="48">
        <v>179.53</v>
      </c>
      <c r="G838" s="22">
        <f t="shared" si="13"/>
        <v>193.89</v>
      </c>
      <c r="H838" s="22" t="s">
        <v>6057</v>
      </c>
    </row>
    <row r="839" s="16" customFormat="1" customHeight="1" spans="1:8">
      <c r="A839" s="36">
        <v>835</v>
      </c>
      <c r="B839" s="37" t="s">
        <v>4496</v>
      </c>
      <c r="C839" s="99" t="s">
        <v>1914</v>
      </c>
      <c r="D839" s="145">
        <v>6.73</v>
      </c>
      <c r="E839" s="145">
        <v>6.73</v>
      </c>
      <c r="F839" s="48">
        <v>179.53</v>
      </c>
      <c r="G839" s="22">
        <f t="shared" si="13"/>
        <v>1208.24</v>
      </c>
      <c r="H839" s="22" t="s">
        <v>6057</v>
      </c>
    </row>
    <row r="840" s="16" customFormat="1" customHeight="1" spans="1:8">
      <c r="A840" s="36">
        <v>836</v>
      </c>
      <c r="B840" s="37" t="s">
        <v>1594</v>
      </c>
      <c r="C840" s="99" t="s">
        <v>1880</v>
      </c>
      <c r="D840" s="145">
        <v>5.59</v>
      </c>
      <c r="E840" s="145">
        <v>5.59</v>
      </c>
      <c r="F840" s="48">
        <v>179.53</v>
      </c>
      <c r="G840" s="22">
        <f t="shared" si="13"/>
        <v>1003.57</v>
      </c>
      <c r="H840" s="22" t="s">
        <v>6057</v>
      </c>
    </row>
    <row r="841" s="16" customFormat="1" customHeight="1" spans="1:8">
      <c r="A841" s="36">
        <v>837</v>
      </c>
      <c r="B841" s="37" t="s">
        <v>6071</v>
      </c>
      <c r="C841" s="99" t="s">
        <v>2258</v>
      </c>
      <c r="D841" s="145">
        <v>3.29</v>
      </c>
      <c r="E841" s="145">
        <v>3.29</v>
      </c>
      <c r="F841" s="48">
        <v>179.53</v>
      </c>
      <c r="G841" s="22">
        <f t="shared" si="13"/>
        <v>590.65</v>
      </c>
      <c r="H841" s="22" t="s">
        <v>6057</v>
      </c>
    </row>
    <row r="842" s="16" customFormat="1" customHeight="1" spans="1:8">
      <c r="A842" s="36">
        <v>838</v>
      </c>
      <c r="B842" s="37" t="s">
        <v>6072</v>
      </c>
      <c r="C842" s="99" t="s">
        <v>1874</v>
      </c>
      <c r="D842" s="145">
        <v>7.33</v>
      </c>
      <c r="E842" s="145">
        <v>7.33</v>
      </c>
      <c r="F842" s="48">
        <v>179.53</v>
      </c>
      <c r="G842" s="22">
        <f t="shared" si="13"/>
        <v>1315.95</v>
      </c>
      <c r="H842" s="22" t="s">
        <v>6057</v>
      </c>
    </row>
    <row r="843" s="16" customFormat="1" customHeight="1" spans="1:8">
      <c r="A843" s="36">
        <v>839</v>
      </c>
      <c r="B843" s="37" t="s">
        <v>6073</v>
      </c>
      <c r="C843" s="99" t="s">
        <v>3206</v>
      </c>
      <c r="D843" s="145">
        <v>0.87</v>
      </c>
      <c r="E843" s="145">
        <v>0.87</v>
      </c>
      <c r="F843" s="48">
        <v>179.53</v>
      </c>
      <c r="G843" s="22">
        <f t="shared" si="13"/>
        <v>156.19</v>
      </c>
      <c r="H843" s="22" t="s">
        <v>6057</v>
      </c>
    </row>
    <row r="844" s="16" customFormat="1" customHeight="1" spans="1:8">
      <c r="A844" s="36">
        <v>840</v>
      </c>
      <c r="B844" s="37" t="s">
        <v>6074</v>
      </c>
      <c r="C844" s="99" t="s">
        <v>3167</v>
      </c>
      <c r="D844" s="145">
        <v>5.26</v>
      </c>
      <c r="E844" s="145">
        <v>5.26</v>
      </c>
      <c r="F844" s="48">
        <v>179.53</v>
      </c>
      <c r="G844" s="22">
        <f t="shared" si="13"/>
        <v>944.33</v>
      </c>
      <c r="H844" s="22" t="s">
        <v>6057</v>
      </c>
    </row>
    <row r="845" s="16" customFormat="1" customHeight="1" spans="1:8">
      <c r="A845" s="36">
        <v>841</v>
      </c>
      <c r="B845" s="37" t="s">
        <v>6075</v>
      </c>
      <c r="C845" s="99" t="s">
        <v>1929</v>
      </c>
      <c r="D845" s="145">
        <v>5.24</v>
      </c>
      <c r="E845" s="145">
        <v>5.24</v>
      </c>
      <c r="F845" s="48">
        <v>179.53</v>
      </c>
      <c r="G845" s="22">
        <f t="shared" si="13"/>
        <v>940.74</v>
      </c>
      <c r="H845" s="22" t="s">
        <v>6057</v>
      </c>
    </row>
    <row r="846" s="16" customFormat="1" customHeight="1" spans="1:8">
      <c r="A846" s="36">
        <v>842</v>
      </c>
      <c r="B846" s="37" t="s">
        <v>6076</v>
      </c>
      <c r="C846" s="99" t="s">
        <v>1900</v>
      </c>
      <c r="D846" s="145">
        <v>4.89</v>
      </c>
      <c r="E846" s="145">
        <v>4.89</v>
      </c>
      <c r="F846" s="48">
        <v>179.53</v>
      </c>
      <c r="G846" s="22">
        <f t="shared" si="13"/>
        <v>877.9</v>
      </c>
      <c r="H846" s="22" t="s">
        <v>6057</v>
      </c>
    </row>
    <row r="847" s="16" customFormat="1" customHeight="1" spans="1:8">
      <c r="A847" s="36">
        <v>843</v>
      </c>
      <c r="B847" s="37" t="s">
        <v>6077</v>
      </c>
      <c r="C847" s="99" t="s">
        <v>1914</v>
      </c>
      <c r="D847" s="145">
        <v>6.68</v>
      </c>
      <c r="E847" s="145">
        <v>6.68</v>
      </c>
      <c r="F847" s="48">
        <v>179.53</v>
      </c>
      <c r="G847" s="22">
        <f t="shared" si="13"/>
        <v>1199.26</v>
      </c>
      <c r="H847" s="22" t="s">
        <v>6057</v>
      </c>
    </row>
    <row r="848" s="16" customFormat="1" customHeight="1" spans="1:8">
      <c r="A848" s="36">
        <v>844</v>
      </c>
      <c r="B848" s="37" t="s">
        <v>6078</v>
      </c>
      <c r="C848" s="99" t="s">
        <v>2065</v>
      </c>
      <c r="D848" s="145">
        <v>3.36</v>
      </c>
      <c r="E848" s="145">
        <v>3.36</v>
      </c>
      <c r="F848" s="48">
        <v>179.53</v>
      </c>
      <c r="G848" s="22">
        <f t="shared" si="13"/>
        <v>603.22</v>
      </c>
      <c r="H848" s="22" t="s">
        <v>6057</v>
      </c>
    </row>
    <row r="849" s="16" customFormat="1" customHeight="1" spans="1:8">
      <c r="A849" s="36">
        <v>845</v>
      </c>
      <c r="B849" s="37" t="s">
        <v>6079</v>
      </c>
      <c r="C849" s="99" t="s">
        <v>2040</v>
      </c>
      <c r="D849" s="145">
        <v>5.28</v>
      </c>
      <c r="E849" s="145">
        <v>5.28</v>
      </c>
      <c r="F849" s="48">
        <v>179.53</v>
      </c>
      <c r="G849" s="22">
        <f t="shared" si="13"/>
        <v>947.92</v>
      </c>
      <c r="H849" s="22" t="s">
        <v>6057</v>
      </c>
    </row>
    <row r="850" s="16" customFormat="1" customHeight="1" spans="1:8">
      <c r="A850" s="36">
        <v>846</v>
      </c>
      <c r="B850" s="37" t="s">
        <v>6080</v>
      </c>
      <c r="C850" s="99" t="s">
        <v>1956</v>
      </c>
      <c r="D850" s="145">
        <v>4.68</v>
      </c>
      <c r="E850" s="145">
        <v>4.68</v>
      </c>
      <c r="F850" s="48">
        <v>179.53</v>
      </c>
      <c r="G850" s="22">
        <f t="shared" si="13"/>
        <v>840.2</v>
      </c>
      <c r="H850" s="22" t="s">
        <v>6057</v>
      </c>
    </row>
    <row r="851" s="16" customFormat="1" customHeight="1" spans="1:8">
      <c r="A851" s="36">
        <v>847</v>
      </c>
      <c r="B851" s="37" t="s">
        <v>6081</v>
      </c>
      <c r="C851" s="99" t="s">
        <v>1931</v>
      </c>
      <c r="D851" s="145">
        <v>4.73</v>
      </c>
      <c r="E851" s="145">
        <v>4.73</v>
      </c>
      <c r="F851" s="48">
        <v>179.53</v>
      </c>
      <c r="G851" s="22">
        <f t="shared" si="13"/>
        <v>849.18</v>
      </c>
      <c r="H851" s="22" t="s">
        <v>6057</v>
      </c>
    </row>
    <row r="852" s="16" customFormat="1" customHeight="1" spans="1:8">
      <c r="A852" s="36">
        <v>848</v>
      </c>
      <c r="B852" s="37" t="s">
        <v>6082</v>
      </c>
      <c r="C852" s="99" t="s">
        <v>1945</v>
      </c>
      <c r="D852" s="145">
        <v>2.37</v>
      </c>
      <c r="E852" s="145">
        <v>2.37</v>
      </c>
      <c r="F852" s="48">
        <v>179.53</v>
      </c>
      <c r="G852" s="22">
        <f t="shared" si="13"/>
        <v>425.49</v>
      </c>
      <c r="H852" s="22" t="s">
        <v>6057</v>
      </c>
    </row>
    <row r="853" s="16" customFormat="1" customHeight="1" spans="1:8">
      <c r="A853" s="36">
        <v>849</v>
      </c>
      <c r="B853" s="37" t="s">
        <v>6083</v>
      </c>
      <c r="C853" s="99" t="s">
        <v>2051</v>
      </c>
      <c r="D853" s="145">
        <v>4.94</v>
      </c>
      <c r="E853" s="145">
        <v>4.94</v>
      </c>
      <c r="F853" s="48">
        <v>179.53</v>
      </c>
      <c r="G853" s="22">
        <f t="shared" si="13"/>
        <v>886.88</v>
      </c>
      <c r="H853" s="22" t="s">
        <v>6057</v>
      </c>
    </row>
    <row r="854" s="16" customFormat="1" customHeight="1" spans="1:8">
      <c r="A854" s="36">
        <v>850</v>
      </c>
      <c r="B854" s="37" t="s">
        <v>6084</v>
      </c>
      <c r="C854" s="99" t="s">
        <v>1919</v>
      </c>
      <c r="D854" s="145">
        <v>3.22</v>
      </c>
      <c r="E854" s="145">
        <v>3.22</v>
      </c>
      <c r="F854" s="48">
        <v>179.53</v>
      </c>
      <c r="G854" s="22">
        <f t="shared" si="13"/>
        <v>578.09</v>
      </c>
      <c r="H854" s="22" t="s">
        <v>6057</v>
      </c>
    </row>
    <row r="855" s="16" customFormat="1" customHeight="1" spans="1:8">
      <c r="A855" s="36">
        <v>851</v>
      </c>
      <c r="B855" s="37" t="s">
        <v>6085</v>
      </c>
      <c r="C855" s="99" t="s">
        <v>2174</v>
      </c>
      <c r="D855" s="145">
        <v>1.86</v>
      </c>
      <c r="E855" s="145">
        <v>1.86</v>
      </c>
      <c r="F855" s="48">
        <v>179.53</v>
      </c>
      <c r="G855" s="22">
        <f t="shared" si="13"/>
        <v>333.93</v>
      </c>
      <c r="H855" s="22" t="s">
        <v>6057</v>
      </c>
    </row>
    <row r="856" s="16" customFormat="1" customHeight="1" spans="1:8">
      <c r="A856" s="36">
        <v>852</v>
      </c>
      <c r="B856" s="37" t="s">
        <v>6086</v>
      </c>
      <c r="C856" s="99" t="s">
        <v>1956</v>
      </c>
      <c r="D856" s="145">
        <v>4.4</v>
      </c>
      <c r="E856" s="145">
        <v>4.4</v>
      </c>
      <c r="F856" s="48">
        <v>179.53</v>
      </c>
      <c r="G856" s="22">
        <f t="shared" si="13"/>
        <v>789.93</v>
      </c>
      <c r="H856" s="22" t="s">
        <v>6057</v>
      </c>
    </row>
    <row r="857" s="16" customFormat="1" customHeight="1" spans="1:8">
      <c r="A857" s="36">
        <v>853</v>
      </c>
      <c r="B857" s="37" t="s">
        <v>740</v>
      </c>
      <c r="C857" s="99" t="s">
        <v>1857</v>
      </c>
      <c r="D857" s="145">
        <v>1.12</v>
      </c>
      <c r="E857" s="145">
        <v>1.12</v>
      </c>
      <c r="F857" s="48">
        <v>179.53</v>
      </c>
      <c r="G857" s="22">
        <f t="shared" si="13"/>
        <v>201.07</v>
      </c>
      <c r="H857" s="22" t="s">
        <v>6057</v>
      </c>
    </row>
    <row r="858" s="16" customFormat="1" customHeight="1" spans="1:8">
      <c r="A858" s="36">
        <v>854</v>
      </c>
      <c r="B858" s="37" t="s">
        <v>6087</v>
      </c>
      <c r="C858" s="99" t="s">
        <v>2047</v>
      </c>
      <c r="D858" s="145">
        <v>5.13</v>
      </c>
      <c r="E858" s="145">
        <v>5.13</v>
      </c>
      <c r="F858" s="48">
        <v>179.53</v>
      </c>
      <c r="G858" s="22">
        <f t="shared" si="13"/>
        <v>920.99</v>
      </c>
      <c r="H858" s="22" t="s">
        <v>6057</v>
      </c>
    </row>
    <row r="859" s="16" customFormat="1" customHeight="1" spans="1:8">
      <c r="A859" s="36">
        <v>855</v>
      </c>
      <c r="B859" s="37" t="s">
        <v>6088</v>
      </c>
      <c r="C859" s="99" t="s">
        <v>4381</v>
      </c>
      <c r="D859" s="145">
        <v>4.61</v>
      </c>
      <c r="E859" s="145">
        <v>4.61</v>
      </c>
      <c r="F859" s="48">
        <v>179.53</v>
      </c>
      <c r="G859" s="22">
        <f t="shared" si="13"/>
        <v>827.63</v>
      </c>
      <c r="H859" s="22" t="s">
        <v>6057</v>
      </c>
    </row>
    <row r="860" s="16" customFormat="1" customHeight="1" spans="1:8">
      <c r="A860" s="36">
        <v>856</v>
      </c>
      <c r="B860" s="37" t="s">
        <v>6089</v>
      </c>
      <c r="C860" s="99" t="s">
        <v>3451</v>
      </c>
      <c r="D860" s="145">
        <v>4.54</v>
      </c>
      <c r="E860" s="145">
        <v>4.54</v>
      </c>
      <c r="F860" s="48">
        <v>179.53</v>
      </c>
      <c r="G860" s="22">
        <f t="shared" si="13"/>
        <v>815.07</v>
      </c>
      <c r="H860" s="22" t="s">
        <v>6057</v>
      </c>
    </row>
    <row r="861" s="16" customFormat="1" customHeight="1" spans="1:8">
      <c r="A861" s="36">
        <v>857</v>
      </c>
      <c r="B861" s="37" t="s">
        <v>6090</v>
      </c>
      <c r="C861" s="99" t="s">
        <v>1935</v>
      </c>
      <c r="D861" s="145">
        <v>4.29</v>
      </c>
      <c r="E861" s="145">
        <v>4.29</v>
      </c>
      <c r="F861" s="48">
        <v>179.53</v>
      </c>
      <c r="G861" s="22">
        <f t="shared" si="13"/>
        <v>770.18</v>
      </c>
      <c r="H861" s="22" t="s">
        <v>6057</v>
      </c>
    </row>
    <row r="862" s="16" customFormat="1" customHeight="1" spans="1:8">
      <c r="A862" s="36">
        <v>858</v>
      </c>
      <c r="B862" s="37" t="s">
        <v>5915</v>
      </c>
      <c r="C862" s="99" t="s">
        <v>2264</v>
      </c>
      <c r="D862" s="145">
        <v>6.14</v>
      </c>
      <c r="E862" s="145">
        <v>6.14</v>
      </c>
      <c r="F862" s="48">
        <v>179.53</v>
      </c>
      <c r="G862" s="22">
        <f t="shared" si="13"/>
        <v>1102.31</v>
      </c>
      <c r="H862" s="22" t="s">
        <v>6057</v>
      </c>
    </row>
    <row r="863" s="16" customFormat="1" customHeight="1" spans="1:8">
      <c r="A863" s="36">
        <v>859</v>
      </c>
      <c r="B863" s="37" t="s">
        <v>6091</v>
      </c>
      <c r="C863" s="99" t="s">
        <v>1939</v>
      </c>
      <c r="D863" s="145">
        <v>2.78</v>
      </c>
      <c r="E863" s="145">
        <v>2.78</v>
      </c>
      <c r="F863" s="48">
        <v>179.53</v>
      </c>
      <c r="G863" s="22">
        <f t="shared" si="13"/>
        <v>499.09</v>
      </c>
      <c r="H863" s="22" t="s">
        <v>6057</v>
      </c>
    </row>
    <row r="864" s="16" customFormat="1" customHeight="1" spans="1:8">
      <c r="A864" s="36">
        <v>860</v>
      </c>
      <c r="B864" s="37" t="s">
        <v>6092</v>
      </c>
      <c r="C864" s="37" t="s">
        <v>1922</v>
      </c>
      <c r="D864" s="145">
        <v>4.12</v>
      </c>
      <c r="E864" s="145">
        <v>4.12</v>
      </c>
      <c r="F864" s="48">
        <v>179.53</v>
      </c>
      <c r="G864" s="22">
        <f t="shared" si="13"/>
        <v>739.66</v>
      </c>
      <c r="H864" s="22" t="s">
        <v>6057</v>
      </c>
    </row>
    <row r="865" s="16" customFormat="1" ht="21" customHeight="1" spans="1:8">
      <c r="A865" s="36">
        <v>861</v>
      </c>
      <c r="B865" s="37" t="s">
        <v>6093</v>
      </c>
      <c r="C865" s="37" t="s">
        <v>1888</v>
      </c>
      <c r="D865" s="145">
        <v>3.71</v>
      </c>
      <c r="E865" s="145">
        <v>3.71</v>
      </c>
      <c r="F865" s="48">
        <v>179.53</v>
      </c>
      <c r="G865" s="22">
        <f t="shared" si="13"/>
        <v>666.06</v>
      </c>
      <c r="H865" s="22" t="s">
        <v>6057</v>
      </c>
    </row>
    <row r="866" s="16" customFormat="1" customHeight="1" spans="1:8">
      <c r="A866" s="36">
        <v>862</v>
      </c>
      <c r="B866" s="99" t="s">
        <v>6094</v>
      </c>
      <c r="C866" s="99" t="s">
        <v>1876</v>
      </c>
      <c r="D866" s="145">
        <v>2.23</v>
      </c>
      <c r="E866" s="145">
        <v>2.23</v>
      </c>
      <c r="F866" s="48">
        <v>179.53</v>
      </c>
      <c r="G866" s="22">
        <f t="shared" si="13"/>
        <v>400.35</v>
      </c>
      <c r="H866" s="22" t="s">
        <v>6057</v>
      </c>
    </row>
    <row r="867" s="16" customFormat="1" customHeight="1" spans="1:8">
      <c r="A867" s="36">
        <v>863</v>
      </c>
      <c r="B867" s="99" t="s">
        <v>6095</v>
      </c>
      <c r="C867" s="99" t="s">
        <v>1933</v>
      </c>
      <c r="D867" s="145">
        <v>2.64</v>
      </c>
      <c r="E867" s="145">
        <v>2.64</v>
      </c>
      <c r="F867" s="48">
        <v>179.53</v>
      </c>
      <c r="G867" s="22">
        <f t="shared" si="13"/>
        <v>473.96</v>
      </c>
      <c r="H867" s="22" t="s">
        <v>6057</v>
      </c>
    </row>
    <row r="868" s="16" customFormat="1" customHeight="1" spans="1:8">
      <c r="A868" s="36">
        <v>864</v>
      </c>
      <c r="B868" s="99" t="s">
        <v>6096</v>
      </c>
      <c r="C868" s="99" t="s">
        <v>2007</v>
      </c>
      <c r="D868" s="145">
        <v>2.53</v>
      </c>
      <c r="E868" s="145">
        <v>2.53</v>
      </c>
      <c r="F868" s="48">
        <v>179.53</v>
      </c>
      <c r="G868" s="22">
        <f t="shared" si="13"/>
        <v>454.21</v>
      </c>
      <c r="H868" s="22" t="s">
        <v>6057</v>
      </c>
    </row>
    <row r="869" s="16" customFormat="1" customHeight="1" spans="1:8">
      <c r="A869" s="36">
        <v>865</v>
      </c>
      <c r="B869" s="37" t="s">
        <v>6097</v>
      </c>
      <c r="C869" s="99" t="s">
        <v>1878</v>
      </c>
      <c r="D869" s="145">
        <v>1.14</v>
      </c>
      <c r="E869" s="145">
        <v>1.14</v>
      </c>
      <c r="F869" s="48">
        <v>179.53</v>
      </c>
      <c r="G869" s="22">
        <f t="shared" si="13"/>
        <v>204.66</v>
      </c>
      <c r="H869" s="22" t="s">
        <v>6057</v>
      </c>
    </row>
    <row r="870" s="16" customFormat="1" customHeight="1" spans="1:8">
      <c r="A870" s="36">
        <v>866</v>
      </c>
      <c r="B870" s="37" t="s">
        <v>6098</v>
      </c>
      <c r="C870" s="99" t="s">
        <v>1874</v>
      </c>
      <c r="D870" s="145">
        <v>2.74</v>
      </c>
      <c r="E870" s="145">
        <v>2.74</v>
      </c>
      <c r="F870" s="48">
        <v>179.53</v>
      </c>
      <c r="G870" s="22">
        <f t="shared" si="13"/>
        <v>491.91</v>
      </c>
      <c r="H870" s="22" t="s">
        <v>6057</v>
      </c>
    </row>
    <row r="871" s="16" customFormat="1" customHeight="1" spans="1:8">
      <c r="A871" s="36">
        <v>867</v>
      </c>
      <c r="B871" s="37" t="s">
        <v>6099</v>
      </c>
      <c r="C871" s="99" t="s">
        <v>2003</v>
      </c>
      <c r="D871" s="145">
        <v>4.82</v>
      </c>
      <c r="E871" s="145">
        <v>4.82</v>
      </c>
      <c r="F871" s="48">
        <v>179.53</v>
      </c>
      <c r="G871" s="22">
        <f t="shared" si="13"/>
        <v>865.33</v>
      </c>
      <c r="H871" s="22" t="s">
        <v>6057</v>
      </c>
    </row>
    <row r="872" s="16" customFormat="1" customHeight="1" spans="1:8">
      <c r="A872" s="36">
        <v>868</v>
      </c>
      <c r="B872" s="37" t="s">
        <v>6100</v>
      </c>
      <c r="C872" s="99" t="s">
        <v>1997</v>
      </c>
      <c r="D872" s="145">
        <v>1.35</v>
      </c>
      <c r="E872" s="145">
        <v>1.35</v>
      </c>
      <c r="F872" s="48">
        <v>179.53</v>
      </c>
      <c r="G872" s="22">
        <f t="shared" si="13"/>
        <v>242.37</v>
      </c>
      <c r="H872" s="22" t="s">
        <v>6057</v>
      </c>
    </row>
    <row r="873" s="16" customFormat="1" customHeight="1" spans="1:8">
      <c r="A873" s="36">
        <v>869</v>
      </c>
      <c r="B873" s="37" t="s">
        <v>6101</v>
      </c>
      <c r="C873" s="99" t="s">
        <v>1894</v>
      </c>
      <c r="D873" s="145">
        <v>0.68</v>
      </c>
      <c r="E873" s="145">
        <v>0.68</v>
      </c>
      <c r="F873" s="48">
        <v>179.53</v>
      </c>
      <c r="G873" s="22">
        <f t="shared" si="13"/>
        <v>122.08</v>
      </c>
      <c r="H873" s="22" t="s">
        <v>6057</v>
      </c>
    </row>
    <row r="874" s="16" customFormat="1" customHeight="1" spans="1:8">
      <c r="A874" s="36">
        <v>870</v>
      </c>
      <c r="B874" s="37" t="s">
        <v>6102</v>
      </c>
      <c r="C874" s="99" t="s">
        <v>2092</v>
      </c>
      <c r="D874" s="145">
        <v>1.63</v>
      </c>
      <c r="E874" s="145">
        <v>1.63</v>
      </c>
      <c r="F874" s="48">
        <v>179.53</v>
      </c>
      <c r="G874" s="22">
        <f t="shared" si="13"/>
        <v>292.63</v>
      </c>
      <c r="H874" s="22" t="s">
        <v>6057</v>
      </c>
    </row>
    <row r="875" s="16" customFormat="1" customHeight="1" spans="1:8">
      <c r="A875" s="36">
        <v>871</v>
      </c>
      <c r="B875" s="37" t="s">
        <v>6103</v>
      </c>
      <c r="C875" s="99" t="s">
        <v>2092</v>
      </c>
      <c r="D875" s="145">
        <v>0.86</v>
      </c>
      <c r="E875" s="145">
        <v>0.86</v>
      </c>
      <c r="F875" s="48">
        <v>179.53</v>
      </c>
      <c r="G875" s="22">
        <f t="shared" si="13"/>
        <v>154.4</v>
      </c>
      <c r="H875" s="22" t="s">
        <v>6057</v>
      </c>
    </row>
    <row r="876" s="16" customFormat="1" customHeight="1" spans="1:8">
      <c r="A876" s="36">
        <v>872</v>
      </c>
      <c r="B876" s="160" t="s">
        <v>6104</v>
      </c>
      <c r="C876" s="161" t="s">
        <v>1951</v>
      </c>
      <c r="D876" s="145">
        <v>0.8</v>
      </c>
      <c r="E876" s="162">
        <v>0.8</v>
      </c>
      <c r="F876" s="48">
        <v>179.53</v>
      </c>
      <c r="G876" s="22">
        <f t="shared" si="13"/>
        <v>143.62</v>
      </c>
      <c r="H876" s="22" t="s">
        <v>6057</v>
      </c>
    </row>
    <row r="877" s="16" customFormat="1" customHeight="1" spans="1:8">
      <c r="A877" s="36">
        <v>873</v>
      </c>
      <c r="B877" s="27" t="s">
        <v>6105</v>
      </c>
      <c r="C877" s="21" t="s">
        <v>1945</v>
      </c>
      <c r="D877" s="48">
        <v>4.14</v>
      </c>
      <c r="E877" s="48">
        <v>4.14</v>
      </c>
      <c r="F877" s="48">
        <v>179.53</v>
      </c>
      <c r="G877" s="22">
        <f t="shared" si="13"/>
        <v>743.25</v>
      </c>
      <c r="H877" s="22" t="s">
        <v>6106</v>
      </c>
    </row>
    <row r="878" s="16" customFormat="1" customHeight="1" spans="1:8">
      <c r="A878" s="36">
        <v>874</v>
      </c>
      <c r="B878" s="27" t="s">
        <v>6107</v>
      </c>
      <c r="C878" s="21" t="s">
        <v>6108</v>
      </c>
      <c r="D878" s="48">
        <v>1</v>
      </c>
      <c r="E878" s="48">
        <v>1</v>
      </c>
      <c r="F878" s="48">
        <v>179.53</v>
      </c>
      <c r="G878" s="22">
        <f t="shared" si="13"/>
        <v>179.53</v>
      </c>
      <c r="H878" s="22" t="s">
        <v>6106</v>
      </c>
    </row>
    <row r="879" s="16" customFormat="1" ht="28" customHeight="1" spans="1:8">
      <c r="A879" s="36">
        <v>875</v>
      </c>
      <c r="B879" s="27" t="s">
        <v>6109</v>
      </c>
      <c r="C879" s="21" t="s">
        <v>1900</v>
      </c>
      <c r="D879" s="48">
        <v>3.11</v>
      </c>
      <c r="E879" s="48">
        <v>3.11</v>
      </c>
      <c r="F879" s="48">
        <v>179.53</v>
      </c>
      <c r="G879" s="22">
        <f t="shared" si="13"/>
        <v>558.34</v>
      </c>
      <c r="H879" s="22" t="s">
        <v>6106</v>
      </c>
    </row>
    <row r="880" s="16" customFormat="1" ht="28" customHeight="1" spans="1:8">
      <c r="A880" s="36">
        <v>876</v>
      </c>
      <c r="B880" s="27" t="s">
        <v>6110</v>
      </c>
      <c r="C880" s="21" t="s">
        <v>1919</v>
      </c>
      <c r="D880" s="48">
        <v>4.24</v>
      </c>
      <c r="E880" s="48">
        <v>4.24</v>
      </c>
      <c r="F880" s="48">
        <v>179.53</v>
      </c>
      <c r="G880" s="22">
        <f t="shared" si="13"/>
        <v>761.21</v>
      </c>
      <c r="H880" s="22" t="s">
        <v>6106</v>
      </c>
    </row>
    <row r="881" s="16" customFormat="1" ht="28" customHeight="1" spans="1:8">
      <c r="A881" s="36">
        <v>877</v>
      </c>
      <c r="B881" s="27" t="s">
        <v>6111</v>
      </c>
      <c r="C881" s="21" t="s">
        <v>2393</v>
      </c>
      <c r="D881" s="48">
        <v>2.21</v>
      </c>
      <c r="E881" s="48">
        <v>2.21</v>
      </c>
      <c r="F881" s="48">
        <v>179.53</v>
      </c>
      <c r="G881" s="22">
        <f t="shared" si="13"/>
        <v>396.76</v>
      </c>
      <c r="H881" s="22" t="s">
        <v>6106</v>
      </c>
    </row>
    <row r="882" s="16" customFormat="1" ht="28" customHeight="1" spans="1:8">
      <c r="A882" s="36">
        <v>878</v>
      </c>
      <c r="B882" s="27" t="s">
        <v>6112</v>
      </c>
      <c r="C882" s="21" t="s">
        <v>1866</v>
      </c>
      <c r="D882" s="48">
        <v>4.85</v>
      </c>
      <c r="E882" s="48">
        <v>4.85</v>
      </c>
      <c r="F882" s="48">
        <v>179.53</v>
      </c>
      <c r="G882" s="22">
        <f t="shared" si="13"/>
        <v>870.72</v>
      </c>
      <c r="H882" s="22" t="s">
        <v>6106</v>
      </c>
    </row>
    <row r="883" s="16" customFormat="1" ht="28" customHeight="1" spans="1:8">
      <c r="A883" s="36">
        <v>879</v>
      </c>
      <c r="B883" s="27" t="s">
        <v>6027</v>
      </c>
      <c r="C883" s="21" t="s">
        <v>1880</v>
      </c>
      <c r="D883" s="48">
        <v>1.48</v>
      </c>
      <c r="E883" s="48">
        <v>1.48</v>
      </c>
      <c r="F883" s="48">
        <v>179.53</v>
      </c>
      <c r="G883" s="22">
        <f t="shared" si="13"/>
        <v>265.7</v>
      </c>
      <c r="H883" s="22" t="s">
        <v>6106</v>
      </c>
    </row>
    <row r="884" s="16" customFormat="1" ht="28" customHeight="1" spans="1:8">
      <c r="A884" s="36">
        <v>880</v>
      </c>
      <c r="B884" s="27" t="s">
        <v>6113</v>
      </c>
      <c r="C884" s="21" t="s">
        <v>1872</v>
      </c>
      <c r="D884" s="48">
        <v>5.97</v>
      </c>
      <c r="E884" s="48">
        <v>5.97</v>
      </c>
      <c r="F884" s="48">
        <v>179.53</v>
      </c>
      <c r="G884" s="22">
        <f t="shared" si="13"/>
        <v>1071.79</v>
      </c>
      <c r="H884" s="22" t="s">
        <v>6106</v>
      </c>
    </row>
    <row r="885" s="16" customFormat="1" ht="28" customHeight="1" spans="1:8">
      <c r="A885" s="36">
        <v>881</v>
      </c>
      <c r="B885" s="27" t="s">
        <v>4006</v>
      </c>
      <c r="C885" s="21" t="s">
        <v>1872</v>
      </c>
      <c r="D885" s="48">
        <v>7.5</v>
      </c>
      <c r="E885" s="48">
        <v>7.5</v>
      </c>
      <c r="F885" s="48">
        <v>179.53</v>
      </c>
      <c r="G885" s="22">
        <f t="shared" si="13"/>
        <v>1346.48</v>
      </c>
      <c r="H885" s="22" t="s">
        <v>6106</v>
      </c>
    </row>
    <row r="886" s="16" customFormat="1" ht="28" customHeight="1" spans="1:8">
      <c r="A886" s="36">
        <v>882</v>
      </c>
      <c r="B886" s="27" t="s">
        <v>6114</v>
      </c>
      <c r="C886" s="21" t="s">
        <v>2003</v>
      </c>
      <c r="D886" s="48">
        <v>1.33</v>
      </c>
      <c r="E886" s="48">
        <v>1.33</v>
      </c>
      <c r="F886" s="48">
        <v>179.53</v>
      </c>
      <c r="G886" s="22">
        <f t="shared" si="13"/>
        <v>238.77</v>
      </c>
      <c r="H886" s="22" t="s">
        <v>6106</v>
      </c>
    </row>
    <row r="887" s="16" customFormat="1" ht="28" customHeight="1" spans="1:8">
      <c r="A887" s="36">
        <v>883</v>
      </c>
      <c r="B887" s="27" t="s">
        <v>6115</v>
      </c>
      <c r="C887" s="21" t="s">
        <v>1894</v>
      </c>
      <c r="D887" s="48">
        <v>4.62</v>
      </c>
      <c r="E887" s="48">
        <v>4.62</v>
      </c>
      <c r="F887" s="48">
        <v>179.53</v>
      </c>
      <c r="G887" s="22">
        <f t="shared" si="13"/>
        <v>829.43</v>
      </c>
      <c r="H887" s="22" t="s">
        <v>6106</v>
      </c>
    </row>
    <row r="888" s="16" customFormat="1" ht="28" customHeight="1" spans="1:8">
      <c r="A888" s="36">
        <v>884</v>
      </c>
      <c r="B888" s="27" t="s">
        <v>4416</v>
      </c>
      <c r="C888" s="21" t="s">
        <v>1954</v>
      </c>
      <c r="D888" s="48">
        <v>5.04</v>
      </c>
      <c r="E888" s="48">
        <v>5.04</v>
      </c>
      <c r="F888" s="48">
        <v>179.53</v>
      </c>
      <c r="G888" s="22">
        <f t="shared" si="13"/>
        <v>904.83</v>
      </c>
      <c r="H888" s="22" t="s">
        <v>6106</v>
      </c>
    </row>
    <row r="889" s="16" customFormat="1" ht="28" customHeight="1" spans="1:8">
      <c r="A889" s="36">
        <v>885</v>
      </c>
      <c r="B889" s="27" t="s">
        <v>6116</v>
      </c>
      <c r="C889" s="21" t="s">
        <v>2037</v>
      </c>
      <c r="D889" s="48">
        <v>1.48</v>
      </c>
      <c r="E889" s="48">
        <v>1.48</v>
      </c>
      <c r="F889" s="48">
        <v>179.53</v>
      </c>
      <c r="G889" s="22">
        <f t="shared" si="13"/>
        <v>265.7</v>
      </c>
      <c r="H889" s="22" t="s">
        <v>6106</v>
      </c>
    </row>
    <row r="890" s="16" customFormat="1" ht="28" customHeight="1" spans="1:8">
      <c r="A890" s="36">
        <v>886</v>
      </c>
      <c r="B890" s="27" t="s">
        <v>6117</v>
      </c>
      <c r="C890" s="21" t="s">
        <v>1880</v>
      </c>
      <c r="D890" s="48">
        <v>1.07</v>
      </c>
      <c r="E890" s="48">
        <v>1.07</v>
      </c>
      <c r="F890" s="48">
        <v>179.53</v>
      </c>
      <c r="G890" s="22">
        <f t="shared" si="13"/>
        <v>192.1</v>
      </c>
      <c r="H890" s="22" t="s">
        <v>6106</v>
      </c>
    </row>
    <row r="891" s="16" customFormat="1" ht="28" customHeight="1" spans="1:8">
      <c r="A891" s="36">
        <v>887</v>
      </c>
      <c r="B891" s="27" t="s">
        <v>6118</v>
      </c>
      <c r="C891" s="21" t="s">
        <v>1866</v>
      </c>
      <c r="D891" s="48">
        <v>5.64</v>
      </c>
      <c r="E891" s="48">
        <v>5.64</v>
      </c>
      <c r="F891" s="48">
        <v>179.53</v>
      </c>
      <c r="G891" s="22">
        <f t="shared" si="13"/>
        <v>1012.55</v>
      </c>
      <c r="H891" s="22" t="s">
        <v>6106</v>
      </c>
    </row>
    <row r="892" s="16" customFormat="1" ht="28" customHeight="1" spans="1:8">
      <c r="A892" s="36">
        <v>888</v>
      </c>
      <c r="B892" s="27" t="s">
        <v>6038</v>
      </c>
      <c r="C892" s="21" t="s">
        <v>2174</v>
      </c>
      <c r="D892" s="48">
        <v>1.45</v>
      </c>
      <c r="E892" s="48">
        <v>1.45</v>
      </c>
      <c r="F892" s="48">
        <v>179.53</v>
      </c>
      <c r="G892" s="22">
        <f t="shared" si="13"/>
        <v>260.32</v>
      </c>
      <c r="H892" s="22" t="s">
        <v>6106</v>
      </c>
    </row>
    <row r="893" s="16" customFormat="1" ht="28" customHeight="1" spans="1:8">
      <c r="A893" s="36">
        <v>889</v>
      </c>
      <c r="B893" s="27" t="s">
        <v>6119</v>
      </c>
      <c r="C893" s="21" t="s">
        <v>1894</v>
      </c>
      <c r="D893" s="48">
        <v>0.83</v>
      </c>
      <c r="E893" s="48">
        <v>0.83</v>
      </c>
      <c r="F893" s="48">
        <v>179.53</v>
      </c>
      <c r="G893" s="22">
        <f t="shared" si="13"/>
        <v>149.01</v>
      </c>
      <c r="H893" s="22" t="s">
        <v>6106</v>
      </c>
    </row>
    <row r="894" s="16" customFormat="1" ht="28" customHeight="1" spans="1:8">
      <c r="A894" s="36">
        <v>890</v>
      </c>
      <c r="B894" s="27" t="s">
        <v>6120</v>
      </c>
      <c r="C894" s="21" t="s">
        <v>3206</v>
      </c>
      <c r="D894" s="48">
        <v>5.24</v>
      </c>
      <c r="E894" s="48">
        <v>5.24</v>
      </c>
      <c r="F894" s="48">
        <v>179.53</v>
      </c>
      <c r="G894" s="22">
        <f t="shared" si="13"/>
        <v>940.74</v>
      </c>
      <c r="H894" s="22" t="s">
        <v>6106</v>
      </c>
    </row>
    <row r="895" s="16" customFormat="1" ht="28" customHeight="1" spans="1:8">
      <c r="A895" s="36">
        <v>891</v>
      </c>
      <c r="B895" s="27" t="s">
        <v>6121</v>
      </c>
      <c r="C895" s="21" t="s">
        <v>1956</v>
      </c>
      <c r="D895" s="48">
        <v>4.28</v>
      </c>
      <c r="E895" s="48">
        <v>4.28</v>
      </c>
      <c r="F895" s="48">
        <v>179.53</v>
      </c>
      <c r="G895" s="22">
        <f t="shared" si="13"/>
        <v>768.39</v>
      </c>
      <c r="H895" s="22" t="s">
        <v>6106</v>
      </c>
    </row>
    <row r="896" s="16" customFormat="1" ht="28" customHeight="1" spans="1:8">
      <c r="A896" s="36">
        <v>892</v>
      </c>
      <c r="B896" s="27" t="s">
        <v>3882</v>
      </c>
      <c r="C896" s="21" t="s">
        <v>2258</v>
      </c>
      <c r="D896" s="48">
        <v>6.92</v>
      </c>
      <c r="E896" s="48">
        <v>6.92</v>
      </c>
      <c r="F896" s="48">
        <v>179.53</v>
      </c>
      <c r="G896" s="22">
        <f t="shared" si="13"/>
        <v>1242.35</v>
      </c>
      <c r="H896" s="22" t="s">
        <v>6106</v>
      </c>
    </row>
    <row r="897" s="16" customFormat="1" ht="28" customHeight="1" spans="1:8">
      <c r="A897" s="36">
        <v>893</v>
      </c>
      <c r="B897" s="27" t="s">
        <v>6122</v>
      </c>
      <c r="C897" s="21" t="s">
        <v>3625</v>
      </c>
      <c r="D897" s="48">
        <v>1.81</v>
      </c>
      <c r="E897" s="48">
        <v>1.81</v>
      </c>
      <c r="F897" s="48">
        <v>179.53</v>
      </c>
      <c r="G897" s="22">
        <f t="shared" si="13"/>
        <v>324.95</v>
      </c>
      <c r="H897" s="22" t="s">
        <v>6106</v>
      </c>
    </row>
    <row r="898" s="16" customFormat="1" ht="28" customHeight="1" spans="1:8">
      <c r="A898" s="36">
        <v>894</v>
      </c>
      <c r="B898" s="27" t="s">
        <v>6123</v>
      </c>
      <c r="C898" s="27" t="s">
        <v>1883</v>
      </c>
      <c r="D898" s="48">
        <v>4.9</v>
      </c>
      <c r="E898" s="48">
        <v>4.9</v>
      </c>
      <c r="F898" s="48">
        <v>179.53</v>
      </c>
      <c r="G898" s="22">
        <f t="shared" si="13"/>
        <v>879.7</v>
      </c>
      <c r="H898" s="22" t="s">
        <v>6106</v>
      </c>
    </row>
    <row r="899" s="16" customFormat="1" ht="28" customHeight="1" spans="1:8">
      <c r="A899" s="36">
        <v>895</v>
      </c>
      <c r="B899" s="27" t="s">
        <v>6124</v>
      </c>
      <c r="C899" s="27" t="s">
        <v>1929</v>
      </c>
      <c r="D899" s="48">
        <v>3.39</v>
      </c>
      <c r="E899" s="48">
        <v>3.39</v>
      </c>
      <c r="F899" s="48">
        <v>179.53</v>
      </c>
      <c r="G899" s="22">
        <f t="shared" si="13"/>
        <v>608.61</v>
      </c>
      <c r="H899" s="22" t="s">
        <v>6106</v>
      </c>
    </row>
    <row r="900" s="16" customFormat="1" ht="28" customHeight="1" spans="1:8">
      <c r="A900" s="36">
        <v>896</v>
      </c>
      <c r="B900" s="27" t="s">
        <v>6125</v>
      </c>
      <c r="C900" s="27" t="s">
        <v>1894</v>
      </c>
      <c r="D900" s="48">
        <v>6</v>
      </c>
      <c r="E900" s="48">
        <v>6</v>
      </c>
      <c r="F900" s="48">
        <v>179.53</v>
      </c>
      <c r="G900" s="22">
        <f t="shared" si="13"/>
        <v>1077.18</v>
      </c>
      <c r="H900" s="22" t="s">
        <v>6106</v>
      </c>
    </row>
    <row r="901" s="16" customFormat="1" ht="28" customHeight="1" spans="1:8">
      <c r="A901" s="36">
        <v>897</v>
      </c>
      <c r="B901" s="27" t="s">
        <v>6126</v>
      </c>
      <c r="C901" s="27" t="s">
        <v>1898</v>
      </c>
      <c r="D901" s="48">
        <v>1.9</v>
      </c>
      <c r="E901" s="48">
        <v>1.9</v>
      </c>
      <c r="F901" s="48">
        <v>179.53</v>
      </c>
      <c r="G901" s="22">
        <f t="shared" ref="G901:G964" si="14">ROUND(E901*F901,2)</f>
        <v>341.11</v>
      </c>
      <c r="H901" s="22" t="s">
        <v>6106</v>
      </c>
    </row>
    <row r="902" s="16" customFormat="1" ht="28" customHeight="1" spans="1:8">
      <c r="A902" s="36">
        <v>898</v>
      </c>
      <c r="B902" s="27" t="s">
        <v>2121</v>
      </c>
      <c r="C902" s="27" t="s">
        <v>2172</v>
      </c>
      <c r="D902" s="48">
        <v>4.09</v>
      </c>
      <c r="E902" s="48">
        <v>4.09</v>
      </c>
      <c r="F902" s="48">
        <v>179.53</v>
      </c>
      <c r="G902" s="22">
        <f t="shared" si="14"/>
        <v>734.28</v>
      </c>
      <c r="H902" s="22" t="s">
        <v>6106</v>
      </c>
    </row>
    <row r="903" s="16" customFormat="1" ht="28" customHeight="1" spans="1:8">
      <c r="A903" s="36">
        <v>899</v>
      </c>
      <c r="B903" s="27" t="s">
        <v>6127</v>
      </c>
      <c r="C903" s="27" t="s">
        <v>1954</v>
      </c>
      <c r="D903" s="48">
        <v>1.47</v>
      </c>
      <c r="E903" s="48">
        <v>1.47</v>
      </c>
      <c r="F903" s="48">
        <v>179.53</v>
      </c>
      <c r="G903" s="22">
        <f t="shared" si="14"/>
        <v>263.91</v>
      </c>
      <c r="H903" s="22" t="s">
        <v>6106</v>
      </c>
    </row>
    <row r="904" s="16" customFormat="1" ht="28" customHeight="1" spans="1:8">
      <c r="A904" s="36">
        <v>900</v>
      </c>
      <c r="B904" s="27" t="s">
        <v>6128</v>
      </c>
      <c r="C904" s="27" t="s">
        <v>1900</v>
      </c>
      <c r="D904" s="48">
        <v>3.74</v>
      </c>
      <c r="E904" s="48">
        <v>3.74</v>
      </c>
      <c r="F904" s="48">
        <v>179.53</v>
      </c>
      <c r="G904" s="22">
        <f t="shared" si="14"/>
        <v>671.44</v>
      </c>
      <c r="H904" s="22" t="s">
        <v>6106</v>
      </c>
    </row>
    <row r="905" s="16" customFormat="1" ht="28" customHeight="1" spans="1:8">
      <c r="A905" s="36">
        <v>901</v>
      </c>
      <c r="B905" s="27" t="s">
        <v>6129</v>
      </c>
      <c r="C905" s="27" t="s">
        <v>2042</v>
      </c>
      <c r="D905" s="48">
        <v>2.35</v>
      </c>
      <c r="E905" s="48">
        <v>2.35</v>
      </c>
      <c r="F905" s="48">
        <v>179.53</v>
      </c>
      <c r="G905" s="22">
        <f t="shared" si="14"/>
        <v>421.9</v>
      </c>
      <c r="H905" s="22" t="s">
        <v>6106</v>
      </c>
    </row>
    <row r="906" s="16" customFormat="1" ht="28" customHeight="1" spans="1:8">
      <c r="A906" s="36">
        <v>902</v>
      </c>
      <c r="B906" s="27" t="s">
        <v>6130</v>
      </c>
      <c r="C906" s="27" t="s">
        <v>1945</v>
      </c>
      <c r="D906" s="48">
        <v>6.09</v>
      </c>
      <c r="E906" s="48">
        <v>6.09</v>
      </c>
      <c r="F906" s="48">
        <v>179.53</v>
      </c>
      <c r="G906" s="22">
        <f t="shared" si="14"/>
        <v>1093.34</v>
      </c>
      <c r="H906" s="22" t="s">
        <v>6106</v>
      </c>
    </row>
    <row r="907" s="16" customFormat="1" ht="28" customHeight="1" spans="1:8">
      <c r="A907" s="36">
        <v>903</v>
      </c>
      <c r="B907" s="27" t="s">
        <v>6131</v>
      </c>
      <c r="C907" s="27" t="s">
        <v>3625</v>
      </c>
      <c r="D907" s="48">
        <v>4.78</v>
      </c>
      <c r="E907" s="48">
        <v>4.78</v>
      </c>
      <c r="F907" s="48">
        <v>179.53</v>
      </c>
      <c r="G907" s="22">
        <f t="shared" si="14"/>
        <v>858.15</v>
      </c>
      <c r="H907" s="22" t="s">
        <v>6106</v>
      </c>
    </row>
    <row r="908" s="16" customFormat="1" ht="28" customHeight="1" spans="1:8">
      <c r="A908" s="36">
        <v>904</v>
      </c>
      <c r="B908" s="37" t="s">
        <v>6132</v>
      </c>
      <c r="C908" s="38" t="s">
        <v>2117</v>
      </c>
      <c r="D908" s="145">
        <v>3.63</v>
      </c>
      <c r="E908" s="145">
        <v>3.63</v>
      </c>
      <c r="F908" s="48">
        <v>179.53</v>
      </c>
      <c r="G908" s="22">
        <f t="shared" si="14"/>
        <v>651.69</v>
      </c>
      <c r="H908" s="22" t="s">
        <v>6106</v>
      </c>
    </row>
    <row r="909" s="16" customFormat="1" ht="28" customHeight="1" spans="1:8">
      <c r="A909" s="36">
        <v>905</v>
      </c>
      <c r="B909" s="27" t="s">
        <v>6133</v>
      </c>
      <c r="C909" s="27" t="s">
        <v>1903</v>
      </c>
      <c r="D909" s="48">
        <v>2.16</v>
      </c>
      <c r="E909" s="48">
        <v>2.16</v>
      </c>
      <c r="F909" s="48">
        <v>179.53</v>
      </c>
      <c r="G909" s="22">
        <f t="shared" si="14"/>
        <v>387.78</v>
      </c>
      <c r="H909" s="22" t="s">
        <v>6106</v>
      </c>
    </row>
    <row r="910" s="16" customFormat="1" ht="28" customHeight="1" spans="1:8">
      <c r="A910" s="36">
        <v>906</v>
      </c>
      <c r="B910" s="27" t="s">
        <v>5927</v>
      </c>
      <c r="C910" s="27" t="s">
        <v>1888</v>
      </c>
      <c r="D910" s="48">
        <v>7.87</v>
      </c>
      <c r="E910" s="48">
        <v>7.87</v>
      </c>
      <c r="F910" s="48">
        <v>179.53</v>
      </c>
      <c r="G910" s="22">
        <f t="shared" si="14"/>
        <v>1412.9</v>
      </c>
      <c r="H910" s="22" t="s">
        <v>6106</v>
      </c>
    </row>
    <row r="911" s="16" customFormat="1" ht="28" customHeight="1" spans="1:8">
      <c r="A911" s="36">
        <v>907</v>
      </c>
      <c r="B911" s="27" t="s">
        <v>6134</v>
      </c>
      <c r="C911" s="27" t="s">
        <v>1886</v>
      </c>
      <c r="D911" s="48">
        <v>5.99</v>
      </c>
      <c r="E911" s="48">
        <v>5.99</v>
      </c>
      <c r="F911" s="48">
        <v>179.53</v>
      </c>
      <c r="G911" s="22">
        <f t="shared" si="14"/>
        <v>1075.38</v>
      </c>
      <c r="H911" s="22" t="s">
        <v>6106</v>
      </c>
    </row>
    <row r="912" s="16" customFormat="1" ht="28" customHeight="1" spans="1:8">
      <c r="A912" s="36">
        <v>908</v>
      </c>
      <c r="B912" s="27" t="s">
        <v>6135</v>
      </c>
      <c r="C912" s="27" t="s">
        <v>1880</v>
      </c>
      <c r="D912" s="48">
        <v>4.75</v>
      </c>
      <c r="E912" s="48">
        <v>4.75</v>
      </c>
      <c r="F912" s="48">
        <v>179.53</v>
      </c>
      <c r="G912" s="22">
        <f t="shared" si="14"/>
        <v>852.77</v>
      </c>
      <c r="H912" s="22" t="s">
        <v>6106</v>
      </c>
    </row>
    <row r="913" s="16" customFormat="1" ht="28" customHeight="1" spans="1:8">
      <c r="A913" s="36">
        <v>909</v>
      </c>
      <c r="B913" s="27" t="s">
        <v>6136</v>
      </c>
      <c r="C913" s="27" t="s">
        <v>1866</v>
      </c>
      <c r="D913" s="48">
        <v>2.08</v>
      </c>
      <c r="E913" s="48">
        <v>2.08</v>
      </c>
      <c r="F913" s="48">
        <v>179.53</v>
      </c>
      <c r="G913" s="22">
        <f t="shared" si="14"/>
        <v>373.42</v>
      </c>
      <c r="H913" s="22" t="s">
        <v>6106</v>
      </c>
    </row>
    <row r="914" s="16" customFormat="1" ht="28" customHeight="1" spans="1:8">
      <c r="A914" s="36">
        <v>910</v>
      </c>
      <c r="B914" s="27" t="s">
        <v>6137</v>
      </c>
      <c r="C914" s="27" t="s">
        <v>1995</v>
      </c>
      <c r="D914" s="48">
        <v>3.53</v>
      </c>
      <c r="E914" s="48">
        <v>3.53</v>
      </c>
      <c r="F914" s="48">
        <v>179.53</v>
      </c>
      <c r="G914" s="22">
        <f t="shared" si="14"/>
        <v>633.74</v>
      </c>
      <c r="H914" s="22" t="s">
        <v>6106</v>
      </c>
    </row>
    <row r="915" s="16" customFormat="1" ht="28" customHeight="1" spans="1:8">
      <c r="A915" s="36">
        <v>911</v>
      </c>
      <c r="B915" s="27" t="s">
        <v>6138</v>
      </c>
      <c r="C915" s="27" t="s">
        <v>1995</v>
      </c>
      <c r="D915" s="48">
        <v>4.89</v>
      </c>
      <c r="E915" s="48">
        <v>4.89</v>
      </c>
      <c r="F915" s="48">
        <v>179.53</v>
      </c>
      <c r="G915" s="22">
        <f t="shared" si="14"/>
        <v>877.9</v>
      </c>
      <c r="H915" s="22" t="s">
        <v>6106</v>
      </c>
    </row>
    <row r="916" s="16" customFormat="1" ht="28" customHeight="1" spans="1:8">
      <c r="A916" s="36">
        <v>912</v>
      </c>
      <c r="B916" s="20" t="s">
        <v>6139</v>
      </c>
      <c r="C916" s="20" t="s">
        <v>1874</v>
      </c>
      <c r="D916" s="22">
        <v>1.77</v>
      </c>
      <c r="E916" s="22">
        <v>1.77</v>
      </c>
      <c r="F916" s="48">
        <v>179.53</v>
      </c>
      <c r="G916" s="22">
        <f t="shared" si="14"/>
        <v>317.77</v>
      </c>
      <c r="H916" s="22" t="s">
        <v>6106</v>
      </c>
    </row>
    <row r="917" s="16" customFormat="1" ht="28" customHeight="1" spans="1:8">
      <c r="A917" s="36">
        <v>913</v>
      </c>
      <c r="B917" s="20" t="s">
        <v>5314</v>
      </c>
      <c r="C917" s="20" t="s">
        <v>1870</v>
      </c>
      <c r="D917" s="22">
        <v>3.28</v>
      </c>
      <c r="E917" s="22">
        <v>3.28</v>
      </c>
      <c r="F917" s="48">
        <v>179.53</v>
      </c>
      <c r="G917" s="22">
        <f t="shared" si="14"/>
        <v>588.86</v>
      </c>
      <c r="H917" s="22" t="s">
        <v>6106</v>
      </c>
    </row>
    <row r="918" s="16" customFormat="1" ht="28" customHeight="1" spans="1:8">
      <c r="A918" s="36">
        <v>914</v>
      </c>
      <c r="B918" s="20" t="s">
        <v>6140</v>
      </c>
      <c r="C918" s="20" t="s">
        <v>1929</v>
      </c>
      <c r="D918" s="22">
        <v>0.79</v>
      </c>
      <c r="E918" s="22">
        <v>0.79</v>
      </c>
      <c r="F918" s="48">
        <v>179.53</v>
      </c>
      <c r="G918" s="22">
        <f t="shared" si="14"/>
        <v>141.83</v>
      </c>
      <c r="H918" s="22" t="s">
        <v>6106</v>
      </c>
    </row>
    <row r="919" s="16" customFormat="1" ht="28" customHeight="1" spans="1:8">
      <c r="A919" s="36">
        <v>915</v>
      </c>
      <c r="B919" s="27" t="s">
        <v>6141</v>
      </c>
      <c r="C919" s="21" t="s">
        <v>3714</v>
      </c>
      <c r="D919" s="48">
        <v>4.98</v>
      </c>
      <c r="E919" s="48">
        <v>4.98</v>
      </c>
      <c r="F919" s="48">
        <v>179.53</v>
      </c>
      <c r="G919" s="22">
        <f t="shared" si="14"/>
        <v>894.06</v>
      </c>
      <c r="H919" s="22" t="s">
        <v>6142</v>
      </c>
    </row>
    <row r="920" s="16" customFormat="1" ht="28" customHeight="1" spans="1:8">
      <c r="A920" s="36">
        <v>916</v>
      </c>
      <c r="B920" s="27" t="s">
        <v>3942</v>
      </c>
      <c r="C920" s="21" t="s">
        <v>1880</v>
      </c>
      <c r="D920" s="48">
        <v>1.04</v>
      </c>
      <c r="E920" s="48">
        <v>1.04</v>
      </c>
      <c r="F920" s="48">
        <v>179.53</v>
      </c>
      <c r="G920" s="22">
        <f t="shared" si="14"/>
        <v>186.71</v>
      </c>
      <c r="H920" s="22" t="s">
        <v>6142</v>
      </c>
    </row>
    <row r="921" s="153" customFormat="1" customHeight="1" spans="1:8">
      <c r="A921" s="36">
        <v>917</v>
      </c>
      <c r="B921" s="27" t="s">
        <v>6143</v>
      </c>
      <c r="C921" s="21" t="s">
        <v>1945</v>
      </c>
      <c r="D921" s="48">
        <v>1.63</v>
      </c>
      <c r="E921" s="48">
        <v>1.63</v>
      </c>
      <c r="F921" s="48">
        <v>179.53</v>
      </c>
      <c r="G921" s="22">
        <f t="shared" si="14"/>
        <v>292.63</v>
      </c>
      <c r="H921" s="22" t="s">
        <v>6142</v>
      </c>
    </row>
    <row r="922" s="153" customFormat="1" customHeight="1" spans="1:8">
      <c r="A922" s="36">
        <v>918</v>
      </c>
      <c r="B922" s="27" t="s">
        <v>6144</v>
      </c>
      <c r="C922" s="21" t="s">
        <v>1864</v>
      </c>
      <c r="D922" s="48">
        <v>10.67</v>
      </c>
      <c r="E922" s="48">
        <v>10.67</v>
      </c>
      <c r="F922" s="48">
        <v>179.53</v>
      </c>
      <c r="G922" s="22">
        <f t="shared" si="14"/>
        <v>1915.59</v>
      </c>
      <c r="H922" s="22" t="s">
        <v>6142</v>
      </c>
    </row>
    <row r="923" s="153" customFormat="1" customHeight="1" spans="1:8">
      <c r="A923" s="36">
        <v>919</v>
      </c>
      <c r="B923" s="27" t="s">
        <v>6145</v>
      </c>
      <c r="C923" s="21" t="s">
        <v>1900</v>
      </c>
      <c r="D923" s="48">
        <v>6.39</v>
      </c>
      <c r="E923" s="48">
        <v>6.39</v>
      </c>
      <c r="F923" s="48">
        <v>179.53</v>
      </c>
      <c r="G923" s="22">
        <f t="shared" si="14"/>
        <v>1147.2</v>
      </c>
      <c r="H923" s="22" t="s">
        <v>6142</v>
      </c>
    </row>
    <row r="924" s="153" customFormat="1" customHeight="1" spans="1:8">
      <c r="A924" s="36">
        <v>920</v>
      </c>
      <c r="B924" s="27" t="s">
        <v>3719</v>
      </c>
      <c r="C924" s="21" t="s">
        <v>1956</v>
      </c>
      <c r="D924" s="48">
        <v>3.86</v>
      </c>
      <c r="E924" s="48">
        <v>3.86</v>
      </c>
      <c r="F924" s="48">
        <v>179.53</v>
      </c>
      <c r="G924" s="22">
        <f t="shared" si="14"/>
        <v>692.99</v>
      </c>
      <c r="H924" s="22" t="s">
        <v>6142</v>
      </c>
    </row>
    <row r="925" s="153" customFormat="1" customHeight="1" spans="1:8">
      <c r="A925" s="36">
        <v>921</v>
      </c>
      <c r="B925" s="27" t="s">
        <v>6146</v>
      </c>
      <c r="C925" s="21" t="s">
        <v>1995</v>
      </c>
      <c r="D925" s="48">
        <v>2.82</v>
      </c>
      <c r="E925" s="48">
        <v>2.82</v>
      </c>
      <c r="F925" s="48">
        <v>179.53</v>
      </c>
      <c r="G925" s="22">
        <f t="shared" si="14"/>
        <v>506.27</v>
      </c>
      <c r="H925" s="22" t="s">
        <v>6142</v>
      </c>
    </row>
    <row r="926" s="153" customFormat="1" customHeight="1" spans="1:8">
      <c r="A926" s="36">
        <v>922</v>
      </c>
      <c r="B926" s="27" t="s">
        <v>6147</v>
      </c>
      <c r="C926" s="21" t="s">
        <v>1890</v>
      </c>
      <c r="D926" s="48">
        <v>0.48</v>
      </c>
      <c r="E926" s="48">
        <v>0.48</v>
      </c>
      <c r="F926" s="48">
        <v>179.53</v>
      </c>
      <c r="G926" s="22">
        <f t="shared" si="14"/>
        <v>86.17</v>
      </c>
      <c r="H926" s="22" t="s">
        <v>6142</v>
      </c>
    </row>
    <row r="927" s="153" customFormat="1" customHeight="1" spans="1:8">
      <c r="A927" s="36">
        <v>923</v>
      </c>
      <c r="B927" s="27" t="s">
        <v>6148</v>
      </c>
      <c r="C927" s="21" t="s">
        <v>1945</v>
      </c>
      <c r="D927" s="48">
        <v>8.3</v>
      </c>
      <c r="E927" s="48">
        <v>8.3</v>
      </c>
      <c r="F927" s="48">
        <v>179.53</v>
      </c>
      <c r="G927" s="22">
        <f t="shared" si="14"/>
        <v>1490.1</v>
      </c>
      <c r="H927" s="22" t="s">
        <v>6142</v>
      </c>
    </row>
    <row r="928" s="153" customFormat="1" customHeight="1" spans="1:8">
      <c r="A928" s="36">
        <v>924</v>
      </c>
      <c r="B928" s="27" t="s">
        <v>3947</v>
      </c>
      <c r="C928" s="21" t="s">
        <v>2063</v>
      </c>
      <c r="D928" s="48">
        <v>1.79</v>
      </c>
      <c r="E928" s="48">
        <v>1.79</v>
      </c>
      <c r="F928" s="48">
        <v>179.53</v>
      </c>
      <c r="G928" s="22">
        <f t="shared" si="14"/>
        <v>321.36</v>
      </c>
      <c r="H928" s="22" t="s">
        <v>6142</v>
      </c>
    </row>
    <row r="929" s="153" customFormat="1" customHeight="1" spans="1:8">
      <c r="A929" s="36">
        <v>925</v>
      </c>
      <c r="B929" s="27" t="s">
        <v>3913</v>
      </c>
      <c r="C929" s="21" t="s">
        <v>2115</v>
      </c>
      <c r="D929" s="48">
        <v>3.53</v>
      </c>
      <c r="E929" s="48">
        <v>3.53</v>
      </c>
      <c r="F929" s="48">
        <v>179.53</v>
      </c>
      <c r="G929" s="22">
        <f t="shared" si="14"/>
        <v>633.74</v>
      </c>
      <c r="H929" s="22" t="s">
        <v>6142</v>
      </c>
    </row>
    <row r="930" s="153" customFormat="1" customHeight="1" spans="1:8">
      <c r="A930" s="36">
        <v>926</v>
      </c>
      <c r="B930" s="27" t="s">
        <v>3903</v>
      </c>
      <c r="C930" s="21" t="s">
        <v>1929</v>
      </c>
      <c r="D930" s="48">
        <v>8.93</v>
      </c>
      <c r="E930" s="48">
        <v>8.93</v>
      </c>
      <c r="F930" s="48">
        <v>179.53</v>
      </c>
      <c r="G930" s="22">
        <f t="shared" si="14"/>
        <v>1603.2</v>
      </c>
      <c r="H930" s="22" t="s">
        <v>6142</v>
      </c>
    </row>
    <row r="931" s="153" customFormat="1" customHeight="1" spans="1:8">
      <c r="A931" s="36">
        <v>927</v>
      </c>
      <c r="B931" s="37" t="s">
        <v>3730</v>
      </c>
      <c r="C931" s="99" t="s">
        <v>1919</v>
      </c>
      <c r="D931" s="145">
        <v>0.85</v>
      </c>
      <c r="E931" s="145">
        <v>0.85</v>
      </c>
      <c r="F931" s="48">
        <v>179.53</v>
      </c>
      <c r="G931" s="22">
        <f t="shared" si="14"/>
        <v>152.6</v>
      </c>
      <c r="H931" s="22" t="s">
        <v>6142</v>
      </c>
    </row>
    <row r="932" s="153" customFormat="1" customHeight="1" spans="1:8">
      <c r="A932" s="36">
        <v>928</v>
      </c>
      <c r="B932" s="27" t="s">
        <v>6149</v>
      </c>
      <c r="C932" s="21" t="s">
        <v>2737</v>
      </c>
      <c r="D932" s="48">
        <v>3.41</v>
      </c>
      <c r="E932" s="48">
        <v>3.41</v>
      </c>
      <c r="F932" s="48">
        <v>179.53</v>
      </c>
      <c r="G932" s="22">
        <f t="shared" si="14"/>
        <v>612.2</v>
      </c>
      <c r="H932" s="22" t="s">
        <v>6142</v>
      </c>
    </row>
    <row r="933" s="153" customFormat="1" customHeight="1" spans="1:8">
      <c r="A933" s="36">
        <v>929</v>
      </c>
      <c r="B933" s="37" t="s">
        <v>6147</v>
      </c>
      <c r="C933" s="99" t="s">
        <v>1903</v>
      </c>
      <c r="D933" s="145">
        <v>2.95</v>
      </c>
      <c r="E933" s="145">
        <v>2.95</v>
      </c>
      <c r="F933" s="48">
        <v>179.53</v>
      </c>
      <c r="G933" s="22">
        <f t="shared" si="14"/>
        <v>529.61</v>
      </c>
      <c r="H933" s="22" t="s">
        <v>6142</v>
      </c>
    </row>
    <row r="934" s="153" customFormat="1" customHeight="1" spans="1:8">
      <c r="A934" s="36">
        <v>930</v>
      </c>
      <c r="B934" s="27" t="s">
        <v>6150</v>
      </c>
      <c r="C934" s="21" t="s">
        <v>1986</v>
      </c>
      <c r="D934" s="48">
        <v>1.25</v>
      </c>
      <c r="E934" s="48">
        <v>1.25</v>
      </c>
      <c r="F934" s="48">
        <v>179.53</v>
      </c>
      <c r="G934" s="22">
        <f t="shared" si="14"/>
        <v>224.41</v>
      </c>
      <c r="H934" s="22" t="s">
        <v>6142</v>
      </c>
    </row>
    <row r="935" s="153" customFormat="1" customHeight="1" spans="1:8">
      <c r="A935" s="36">
        <v>931</v>
      </c>
      <c r="B935" s="27" t="s">
        <v>5680</v>
      </c>
      <c r="C935" s="21" t="s">
        <v>1995</v>
      </c>
      <c r="D935" s="48">
        <v>3.84</v>
      </c>
      <c r="E935" s="48">
        <v>3.84</v>
      </c>
      <c r="F935" s="48">
        <v>179.53</v>
      </c>
      <c r="G935" s="22">
        <f t="shared" si="14"/>
        <v>689.4</v>
      </c>
      <c r="H935" s="22" t="s">
        <v>6142</v>
      </c>
    </row>
    <row r="936" s="153" customFormat="1" customHeight="1" spans="1:8">
      <c r="A936" s="36">
        <v>932</v>
      </c>
      <c r="B936" s="27" t="s">
        <v>6151</v>
      </c>
      <c r="C936" s="21" t="s">
        <v>2264</v>
      </c>
      <c r="D936" s="48">
        <v>4.71</v>
      </c>
      <c r="E936" s="48">
        <v>4.71</v>
      </c>
      <c r="F936" s="48">
        <v>179.53</v>
      </c>
      <c r="G936" s="22">
        <f t="shared" si="14"/>
        <v>845.59</v>
      </c>
      <c r="H936" s="22" t="s">
        <v>6142</v>
      </c>
    </row>
    <row r="937" s="153" customFormat="1" customHeight="1" spans="1:8">
      <c r="A937" s="36">
        <v>933</v>
      </c>
      <c r="B937" s="27" t="s">
        <v>3309</v>
      </c>
      <c r="C937" s="21" t="s">
        <v>1951</v>
      </c>
      <c r="D937" s="48">
        <v>0.72</v>
      </c>
      <c r="E937" s="48">
        <v>0.72</v>
      </c>
      <c r="F937" s="48">
        <v>179.53</v>
      </c>
      <c r="G937" s="22">
        <f t="shared" si="14"/>
        <v>129.26</v>
      </c>
      <c r="H937" s="22" t="s">
        <v>6142</v>
      </c>
    </row>
    <row r="938" s="153" customFormat="1" customHeight="1" spans="1:8">
      <c r="A938" s="36">
        <v>934</v>
      </c>
      <c r="B938" s="27" t="s">
        <v>4235</v>
      </c>
      <c r="C938" s="21" t="s">
        <v>1903</v>
      </c>
      <c r="D938" s="48">
        <v>2.55</v>
      </c>
      <c r="E938" s="48">
        <v>2.55</v>
      </c>
      <c r="F938" s="48">
        <v>179.53</v>
      </c>
      <c r="G938" s="22">
        <f t="shared" si="14"/>
        <v>457.8</v>
      </c>
      <c r="H938" s="22" t="s">
        <v>6142</v>
      </c>
    </row>
    <row r="939" s="153" customFormat="1" customHeight="1" spans="1:8">
      <c r="A939" s="36">
        <v>935</v>
      </c>
      <c r="B939" s="27" t="s">
        <v>6152</v>
      </c>
      <c r="C939" s="21" t="s">
        <v>1982</v>
      </c>
      <c r="D939" s="48">
        <v>2.77</v>
      </c>
      <c r="E939" s="48">
        <v>2.77</v>
      </c>
      <c r="F939" s="48">
        <v>179.53</v>
      </c>
      <c r="G939" s="22">
        <f t="shared" si="14"/>
        <v>497.3</v>
      </c>
      <c r="H939" s="22" t="s">
        <v>6142</v>
      </c>
    </row>
    <row r="940" s="153" customFormat="1" customHeight="1" spans="1:8">
      <c r="A940" s="36">
        <v>936</v>
      </c>
      <c r="B940" s="27" t="s">
        <v>6153</v>
      </c>
      <c r="C940" s="21" t="s">
        <v>1951</v>
      </c>
      <c r="D940" s="48">
        <v>3.86</v>
      </c>
      <c r="E940" s="48">
        <v>3.86</v>
      </c>
      <c r="F940" s="48">
        <v>179.53</v>
      </c>
      <c r="G940" s="22">
        <f t="shared" si="14"/>
        <v>692.99</v>
      </c>
      <c r="H940" s="22" t="s">
        <v>6142</v>
      </c>
    </row>
    <row r="941" s="153" customFormat="1" customHeight="1" spans="1:8">
      <c r="A941" s="36">
        <v>937</v>
      </c>
      <c r="B941" s="27" t="s">
        <v>6154</v>
      </c>
      <c r="C941" s="21" t="s">
        <v>1876</v>
      </c>
      <c r="D941" s="48">
        <v>1.01</v>
      </c>
      <c r="E941" s="48">
        <v>1.01</v>
      </c>
      <c r="F941" s="48">
        <v>179.53</v>
      </c>
      <c r="G941" s="22">
        <f t="shared" si="14"/>
        <v>181.33</v>
      </c>
      <c r="H941" s="22" t="s">
        <v>6142</v>
      </c>
    </row>
    <row r="942" s="153" customFormat="1" customHeight="1" spans="1:8">
      <c r="A942" s="36">
        <v>938</v>
      </c>
      <c r="B942" s="27" t="s">
        <v>2177</v>
      </c>
      <c r="C942" s="21" t="s">
        <v>1986</v>
      </c>
      <c r="D942" s="48">
        <v>1.66</v>
      </c>
      <c r="E942" s="48">
        <v>1.66</v>
      </c>
      <c r="F942" s="48">
        <v>179.53</v>
      </c>
      <c r="G942" s="22">
        <f t="shared" si="14"/>
        <v>298.02</v>
      </c>
      <c r="H942" s="22" t="s">
        <v>6142</v>
      </c>
    </row>
    <row r="943" s="153" customFormat="1" customHeight="1" spans="1:8">
      <c r="A943" s="36">
        <v>939</v>
      </c>
      <c r="B943" s="27" t="s">
        <v>4861</v>
      </c>
      <c r="C943" s="21" t="s">
        <v>1876</v>
      </c>
      <c r="D943" s="48">
        <v>2.66</v>
      </c>
      <c r="E943" s="48">
        <v>2.66</v>
      </c>
      <c r="F943" s="48">
        <v>179.53</v>
      </c>
      <c r="G943" s="22">
        <f t="shared" si="14"/>
        <v>477.55</v>
      </c>
      <c r="H943" s="22" t="s">
        <v>6142</v>
      </c>
    </row>
    <row r="944" s="153" customFormat="1" customHeight="1" spans="1:8">
      <c r="A944" s="36">
        <v>940</v>
      </c>
      <c r="B944" s="27" t="s">
        <v>6155</v>
      </c>
      <c r="C944" s="21" t="s">
        <v>1903</v>
      </c>
      <c r="D944" s="48">
        <v>4.28</v>
      </c>
      <c r="E944" s="48">
        <v>4.28</v>
      </c>
      <c r="F944" s="48">
        <v>179.53</v>
      </c>
      <c r="G944" s="22">
        <f t="shared" si="14"/>
        <v>768.39</v>
      </c>
      <c r="H944" s="22" t="s">
        <v>6142</v>
      </c>
    </row>
    <row r="945" s="153" customFormat="1" customHeight="1" spans="1:8">
      <c r="A945" s="36">
        <v>941</v>
      </c>
      <c r="B945" s="27" t="s">
        <v>6156</v>
      </c>
      <c r="C945" s="21" t="s">
        <v>1949</v>
      </c>
      <c r="D945" s="48">
        <v>4.24</v>
      </c>
      <c r="E945" s="48">
        <v>4.24</v>
      </c>
      <c r="F945" s="48">
        <v>179.53</v>
      </c>
      <c r="G945" s="22">
        <f t="shared" si="14"/>
        <v>761.21</v>
      </c>
      <c r="H945" s="22" t="s">
        <v>6142</v>
      </c>
    </row>
    <row r="946" s="153" customFormat="1" customHeight="1" spans="1:8">
      <c r="A946" s="36">
        <v>942</v>
      </c>
      <c r="B946" s="27" t="s">
        <v>6157</v>
      </c>
      <c r="C946" s="21" t="s">
        <v>1894</v>
      </c>
      <c r="D946" s="48">
        <v>2.15</v>
      </c>
      <c r="E946" s="48">
        <v>2.15</v>
      </c>
      <c r="F946" s="48">
        <v>179.53</v>
      </c>
      <c r="G946" s="22">
        <f t="shared" si="14"/>
        <v>385.99</v>
      </c>
      <c r="H946" s="22" t="s">
        <v>6142</v>
      </c>
    </row>
    <row r="947" s="153" customFormat="1" customHeight="1" spans="1:8">
      <c r="A947" s="36">
        <v>943</v>
      </c>
      <c r="B947" s="27" t="s">
        <v>6158</v>
      </c>
      <c r="C947" s="21" t="s">
        <v>2063</v>
      </c>
      <c r="D947" s="48">
        <v>2.57</v>
      </c>
      <c r="E947" s="48">
        <v>2.57</v>
      </c>
      <c r="F947" s="48">
        <v>179.53</v>
      </c>
      <c r="G947" s="22">
        <f t="shared" si="14"/>
        <v>461.39</v>
      </c>
      <c r="H947" s="22" t="s">
        <v>6142</v>
      </c>
    </row>
    <row r="948" s="153" customFormat="1" customHeight="1" spans="1:8">
      <c r="A948" s="36">
        <v>944</v>
      </c>
      <c r="B948" s="27" t="s">
        <v>6159</v>
      </c>
      <c r="C948" s="21" t="s">
        <v>1857</v>
      </c>
      <c r="D948" s="48">
        <v>7.23</v>
      </c>
      <c r="E948" s="48">
        <v>7.23</v>
      </c>
      <c r="F948" s="48">
        <v>179.53</v>
      </c>
      <c r="G948" s="22">
        <f t="shared" si="14"/>
        <v>1298</v>
      </c>
      <c r="H948" s="22" t="s">
        <v>6142</v>
      </c>
    </row>
    <row r="949" s="153" customFormat="1" customHeight="1" spans="1:8">
      <c r="A949" s="36">
        <v>945</v>
      </c>
      <c r="B949" s="27" t="s">
        <v>4977</v>
      </c>
      <c r="C949" s="21" t="s">
        <v>1956</v>
      </c>
      <c r="D949" s="48">
        <v>1.93</v>
      </c>
      <c r="E949" s="48">
        <v>1.93</v>
      </c>
      <c r="F949" s="48">
        <v>179.53</v>
      </c>
      <c r="G949" s="22">
        <f t="shared" si="14"/>
        <v>346.49</v>
      </c>
      <c r="H949" s="22" t="s">
        <v>6142</v>
      </c>
    </row>
    <row r="950" s="153" customFormat="1" customHeight="1" spans="1:8">
      <c r="A950" s="36">
        <v>946</v>
      </c>
      <c r="B950" s="27" t="s">
        <v>4957</v>
      </c>
      <c r="C950" s="21" t="s">
        <v>1888</v>
      </c>
      <c r="D950" s="48">
        <v>6.82</v>
      </c>
      <c r="E950" s="48">
        <v>6.82</v>
      </c>
      <c r="F950" s="48">
        <v>179.53</v>
      </c>
      <c r="G950" s="22">
        <f t="shared" si="14"/>
        <v>1224.39</v>
      </c>
      <c r="H950" s="22" t="s">
        <v>6142</v>
      </c>
    </row>
    <row r="951" s="153" customFormat="1" customHeight="1" spans="1:8">
      <c r="A951" s="36">
        <v>947</v>
      </c>
      <c r="B951" s="27" t="s">
        <v>6160</v>
      </c>
      <c r="C951" s="21" t="s">
        <v>1929</v>
      </c>
      <c r="D951" s="48">
        <v>3.74</v>
      </c>
      <c r="E951" s="48">
        <v>3.74</v>
      </c>
      <c r="F951" s="48">
        <v>179.53</v>
      </c>
      <c r="G951" s="22">
        <f t="shared" si="14"/>
        <v>671.44</v>
      </c>
      <c r="H951" s="22" t="s">
        <v>6142</v>
      </c>
    </row>
    <row r="952" s="153" customFormat="1" customHeight="1" spans="1:8">
      <c r="A952" s="36">
        <v>948</v>
      </c>
      <c r="B952" s="27" t="s">
        <v>6161</v>
      </c>
      <c r="C952" s="21" t="s">
        <v>1919</v>
      </c>
      <c r="D952" s="48">
        <v>0.91</v>
      </c>
      <c r="E952" s="48">
        <v>0.91</v>
      </c>
      <c r="F952" s="48">
        <v>179.53</v>
      </c>
      <c r="G952" s="22">
        <f t="shared" si="14"/>
        <v>163.37</v>
      </c>
      <c r="H952" s="22" t="s">
        <v>6142</v>
      </c>
    </row>
    <row r="953" s="153" customFormat="1" customHeight="1" spans="1:8">
      <c r="A953" s="36">
        <v>949</v>
      </c>
      <c r="B953" s="27" t="s">
        <v>6162</v>
      </c>
      <c r="C953" s="21" t="s">
        <v>1903</v>
      </c>
      <c r="D953" s="48">
        <v>1.65</v>
      </c>
      <c r="E953" s="48">
        <v>1.65</v>
      </c>
      <c r="F953" s="48">
        <v>179.53</v>
      </c>
      <c r="G953" s="22">
        <f t="shared" si="14"/>
        <v>296.22</v>
      </c>
      <c r="H953" s="22" t="s">
        <v>6142</v>
      </c>
    </row>
    <row r="954" s="153" customFormat="1" customHeight="1" spans="1:8">
      <c r="A954" s="36">
        <v>950</v>
      </c>
      <c r="B954" s="27" t="s">
        <v>6163</v>
      </c>
      <c r="C954" s="21" t="s">
        <v>1914</v>
      </c>
      <c r="D954" s="48">
        <v>2.08</v>
      </c>
      <c r="E954" s="48">
        <v>2.08</v>
      </c>
      <c r="F954" s="48">
        <v>179.53</v>
      </c>
      <c r="G954" s="22">
        <f t="shared" si="14"/>
        <v>373.42</v>
      </c>
      <c r="H954" s="22" t="s">
        <v>6142</v>
      </c>
    </row>
    <row r="955" s="153" customFormat="1" customHeight="1" spans="1:8">
      <c r="A955" s="36">
        <v>951</v>
      </c>
      <c r="B955" s="27" t="s">
        <v>5180</v>
      </c>
      <c r="C955" s="21" t="s">
        <v>1872</v>
      </c>
      <c r="D955" s="48">
        <v>3.79</v>
      </c>
      <c r="E955" s="48">
        <v>3.79</v>
      </c>
      <c r="F955" s="48">
        <v>179.53</v>
      </c>
      <c r="G955" s="22">
        <f t="shared" si="14"/>
        <v>680.42</v>
      </c>
      <c r="H955" s="22" t="s">
        <v>6142</v>
      </c>
    </row>
    <row r="956" s="153" customFormat="1" customHeight="1" spans="1:8">
      <c r="A956" s="36">
        <v>952</v>
      </c>
      <c r="B956" s="27" t="s">
        <v>4895</v>
      </c>
      <c r="C956" s="21" t="s">
        <v>1864</v>
      </c>
      <c r="D956" s="48">
        <v>5.57</v>
      </c>
      <c r="E956" s="48">
        <v>5.57</v>
      </c>
      <c r="F956" s="48">
        <v>179.53</v>
      </c>
      <c r="G956" s="22">
        <f t="shared" si="14"/>
        <v>999.98</v>
      </c>
      <c r="H956" s="22" t="s">
        <v>6142</v>
      </c>
    </row>
    <row r="957" s="153" customFormat="1" customHeight="1" spans="1:8">
      <c r="A957" s="36">
        <v>953</v>
      </c>
      <c r="B957" s="27" t="s">
        <v>6164</v>
      </c>
      <c r="C957" s="21" t="s">
        <v>1929</v>
      </c>
      <c r="D957" s="48">
        <v>1.25</v>
      </c>
      <c r="E957" s="48">
        <v>1.25</v>
      </c>
      <c r="F957" s="48">
        <v>179.53</v>
      </c>
      <c r="G957" s="22">
        <f t="shared" si="14"/>
        <v>224.41</v>
      </c>
      <c r="H957" s="22" t="s">
        <v>6142</v>
      </c>
    </row>
    <row r="958" s="153" customFormat="1" customHeight="1" spans="1:8">
      <c r="A958" s="36">
        <v>954</v>
      </c>
      <c r="B958" s="27" t="s">
        <v>6165</v>
      </c>
      <c r="C958" s="21" t="s">
        <v>1945</v>
      </c>
      <c r="D958" s="48">
        <v>0.56</v>
      </c>
      <c r="E958" s="48">
        <v>0.56</v>
      </c>
      <c r="F958" s="48">
        <v>179.53</v>
      </c>
      <c r="G958" s="22">
        <f t="shared" si="14"/>
        <v>100.54</v>
      </c>
      <c r="H958" s="22" t="s">
        <v>6142</v>
      </c>
    </row>
    <row r="959" s="153" customFormat="1" customHeight="1" spans="1:8">
      <c r="A959" s="36">
        <v>955</v>
      </c>
      <c r="B959" s="27" t="s">
        <v>5729</v>
      </c>
      <c r="C959" s="21" t="s">
        <v>2007</v>
      </c>
      <c r="D959" s="48">
        <v>1.21</v>
      </c>
      <c r="E959" s="48">
        <v>1.21</v>
      </c>
      <c r="F959" s="48">
        <v>179.53</v>
      </c>
      <c r="G959" s="22">
        <f t="shared" si="14"/>
        <v>217.23</v>
      </c>
      <c r="H959" s="22" t="s">
        <v>6142</v>
      </c>
    </row>
    <row r="960" s="153" customFormat="1" customHeight="1" spans="1:8">
      <c r="A960" s="36">
        <v>956</v>
      </c>
      <c r="B960" s="27" t="s">
        <v>4900</v>
      </c>
      <c r="C960" s="21" t="s">
        <v>2174</v>
      </c>
      <c r="D960" s="48">
        <v>0.22</v>
      </c>
      <c r="E960" s="48">
        <v>0.22</v>
      </c>
      <c r="F960" s="48">
        <v>179.53</v>
      </c>
      <c r="G960" s="22">
        <f t="shared" si="14"/>
        <v>39.5</v>
      </c>
      <c r="H960" s="22" t="s">
        <v>6142</v>
      </c>
    </row>
    <row r="961" s="153" customFormat="1" customHeight="1" spans="1:8">
      <c r="A961" s="36">
        <v>957</v>
      </c>
      <c r="B961" s="27" t="s">
        <v>6166</v>
      </c>
      <c r="C961" s="21" t="s">
        <v>1956</v>
      </c>
      <c r="D961" s="48">
        <v>1.32</v>
      </c>
      <c r="E961" s="48">
        <v>1.32</v>
      </c>
      <c r="F961" s="48">
        <v>179.53</v>
      </c>
      <c r="G961" s="22">
        <f t="shared" si="14"/>
        <v>236.98</v>
      </c>
      <c r="H961" s="22" t="s">
        <v>6142</v>
      </c>
    </row>
    <row r="962" s="153" customFormat="1" customHeight="1" spans="1:8">
      <c r="A962" s="36">
        <v>958</v>
      </c>
      <c r="B962" s="27" t="s">
        <v>6054</v>
      </c>
      <c r="C962" s="21" t="s">
        <v>2717</v>
      </c>
      <c r="D962" s="48">
        <v>1.49</v>
      </c>
      <c r="E962" s="48">
        <v>1.49</v>
      </c>
      <c r="F962" s="48">
        <v>179.53</v>
      </c>
      <c r="G962" s="22">
        <f t="shared" si="14"/>
        <v>267.5</v>
      </c>
      <c r="H962" s="22" t="s">
        <v>6142</v>
      </c>
    </row>
    <row r="963" s="153" customFormat="1" customHeight="1" spans="1:8">
      <c r="A963" s="36">
        <v>959</v>
      </c>
      <c r="B963" s="27" t="s">
        <v>3962</v>
      </c>
      <c r="C963" s="21" t="s">
        <v>1962</v>
      </c>
      <c r="D963" s="48">
        <v>0.68</v>
      </c>
      <c r="E963" s="48">
        <v>0.68</v>
      </c>
      <c r="F963" s="48">
        <v>179.53</v>
      </c>
      <c r="G963" s="22">
        <f t="shared" si="14"/>
        <v>122.08</v>
      </c>
      <c r="H963" s="22" t="s">
        <v>6142</v>
      </c>
    </row>
    <row r="964" s="153" customFormat="1" customHeight="1" spans="1:8">
      <c r="A964" s="36">
        <v>960</v>
      </c>
      <c r="B964" s="27" t="s">
        <v>6167</v>
      </c>
      <c r="C964" s="21" t="s">
        <v>1894</v>
      </c>
      <c r="D964" s="48">
        <v>6.05</v>
      </c>
      <c r="E964" s="48">
        <v>6.05</v>
      </c>
      <c r="F964" s="48">
        <v>179.53</v>
      </c>
      <c r="G964" s="22">
        <f t="shared" si="14"/>
        <v>1086.16</v>
      </c>
      <c r="H964" s="22" t="s">
        <v>6142</v>
      </c>
    </row>
    <row r="965" s="153" customFormat="1" customHeight="1" spans="1:8">
      <c r="A965" s="36">
        <v>961</v>
      </c>
      <c r="B965" s="27" t="s">
        <v>6168</v>
      </c>
      <c r="C965" s="21" t="s">
        <v>3418</v>
      </c>
      <c r="D965" s="48">
        <v>0.89</v>
      </c>
      <c r="E965" s="48">
        <v>0.89</v>
      </c>
      <c r="F965" s="48">
        <v>179.53</v>
      </c>
      <c r="G965" s="22">
        <f t="shared" ref="G965:G1028" si="15">ROUND(E965*F965,2)</f>
        <v>159.78</v>
      </c>
      <c r="H965" s="22" t="s">
        <v>6142</v>
      </c>
    </row>
    <row r="966" s="153" customFormat="1" customHeight="1" spans="1:8">
      <c r="A966" s="36">
        <v>962</v>
      </c>
      <c r="B966" s="27" t="s">
        <v>4178</v>
      </c>
      <c r="C966" s="21" t="s">
        <v>1982</v>
      </c>
      <c r="D966" s="48">
        <v>2.04</v>
      </c>
      <c r="E966" s="48">
        <v>2.04</v>
      </c>
      <c r="F966" s="48">
        <v>179.53</v>
      </c>
      <c r="G966" s="22">
        <f t="shared" si="15"/>
        <v>366.24</v>
      </c>
      <c r="H966" s="22" t="s">
        <v>6142</v>
      </c>
    </row>
    <row r="967" s="153" customFormat="1" customHeight="1" spans="1:8">
      <c r="A967" s="36">
        <v>963</v>
      </c>
      <c r="B967" s="27" t="s">
        <v>6169</v>
      </c>
      <c r="C967" s="21" t="s">
        <v>1995</v>
      </c>
      <c r="D967" s="48">
        <v>1.97</v>
      </c>
      <c r="E967" s="48">
        <v>1.97</v>
      </c>
      <c r="F967" s="48">
        <v>179.53</v>
      </c>
      <c r="G967" s="22">
        <f t="shared" si="15"/>
        <v>353.67</v>
      </c>
      <c r="H967" s="22" t="s">
        <v>6142</v>
      </c>
    </row>
    <row r="968" s="153" customFormat="1" customHeight="1" spans="1:8">
      <c r="A968" s="36">
        <v>964</v>
      </c>
      <c r="B968" s="99" t="s">
        <v>6170</v>
      </c>
      <c r="C968" s="99" t="s">
        <v>1939</v>
      </c>
      <c r="D968" s="145">
        <v>4.05</v>
      </c>
      <c r="E968" s="145">
        <v>4.05</v>
      </c>
      <c r="F968" s="48">
        <v>179.53</v>
      </c>
      <c r="G968" s="22">
        <f t="shared" si="15"/>
        <v>727.1</v>
      </c>
      <c r="H968" s="22" t="s">
        <v>6171</v>
      </c>
    </row>
    <row r="969" s="153" customFormat="1" customHeight="1" spans="1:8">
      <c r="A969" s="36">
        <v>965</v>
      </c>
      <c r="B969" s="99" t="s">
        <v>3942</v>
      </c>
      <c r="C969" s="99" t="s">
        <v>1995</v>
      </c>
      <c r="D969" s="145">
        <v>2.35</v>
      </c>
      <c r="E969" s="145">
        <v>2.35</v>
      </c>
      <c r="F969" s="48">
        <v>179.53</v>
      </c>
      <c r="G969" s="22">
        <f t="shared" si="15"/>
        <v>421.9</v>
      </c>
      <c r="H969" s="22" t="s">
        <v>6171</v>
      </c>
    </row>
    <row r="970" s="16" customFormat="1" customHeight="1" spans="1:8">
      <c r="A970" s="36">
        <v>966</v>
      </c>
      <c r="B970" s="99" t="s">
        <v>6172</v>
      </c>
      <c r="C970" s="99" t="s">
        <v>1888</v>
      </c>
      <c r="D970" s="145">
        <v>3.91</v>
      </c>
      <c r="E970" s="145">
        <v>3.91</v>
      </c>
      <c r="F970" s="48">
        <v>179.53</v>
      </c>
      <c r="G970" s="22">
        <f t="shared" si="15"/>
        <v>701.96</v>
      </c>
      <c r="H970" s="22" t="s">
        <v>6171</v>
      </c>
    </row>
    <row r="971" s="16" customFormat="1" customHeight="1" spans="1:8">
      <c r="A971" s="36">
        <v>967</v>
      </c>
      <c r="B971" s="99" t="s">
        <v>6173</v>
      </c>
      <c r="C971" s="99" t="s">
        <v>1883</v>
      </c>
      <c r="D971" s="145">
        <v>4.54</v>
      </c>
      <c r="E971" s="145">
        <v>4.54</v>
      </c>
      <c r="F971" s="48">
        <v>179.53</v>
      </c>
      <c r="G971" s="22">
        <f t="shared" si="15"/>
        <v>815.07</v>
      </c>
      <c r="H971" s="22" t="s">
        <v>6171</v>
      </c>
    </row>
    <row r="972" s="16" customFormat="1" customHeight="1" spans="1:8">
      <c r="A972" s="36">
        <v>968</v>
      </c>
      <c r="B972" s="99" t="s">
        <v>6174</v>
      </c>
      <c r="C972" s="99" t="s">
        <v>1986</v>
      </c>
      <c r="D972" s="145">
        <v>1.68</v>
      </c>
      <c r="E972" s="145">
        <v>1.68</v>
      </c>
      <c r="F972" s="48">
        <v>179.53</v>
      </c>
      <c r="G972" s="22">
        <f t="shared" si="15"/>
        <v>301.61</v>
      </c>
      <c r="H972" s="22" t="s">
        <v>6171</v>
      </c>
    </row>
    <row r="973" s="16" customFormat="1" customHeight="1" spans="1:8">
      <c r="A973" s="36">
        <v>969</v>
      </c>
      <c r="B973" s="99" t="s">
        <v>6175</v>
      </c>
      <c r="C973" s="99" t="s">
        <v>1894</v>
      </c>
      <c r="D973" s="145">
        <v>2.21</v>
      </c>
      <c r="E973" s="145">
        <v>2.21</v>
      </c>
      <c r="F973" s="48">
        <v>179.53</v>
      </c>
      <c r="G973" s="22">
        <f t="shared" si="15"/>
        <v>396.76</v>
      </c>
      <c r="H973" s="22" t="s">
        <v>6171</v>
      </c>
    </row>
    <row r="974" s="16" customFormat="1" customHeight="1" spans="1:8">
      <c r="A974" s="36">
        <v>970</v>
      </c>
      <c r="B974" s="99" t="s">
        <v>4173</v>
      </c>
      <c r="C974" s="99" t="s">
        <v>2115</v>
      </c>
      <c r="D974" s="145">
        <v>2.89</v>
      </c>
      <c r="E974" s="145">
        <v>2.89</v>
      </c>
      <c r="F974" s="48">
        <v>179.53</v>
      </c>
      <c r="G974" s="22">
        <f t="shared" si="15"/>
        <v>518.84</v>
      </c>
      <c r="H974" s="22" t="s">
        <v>6171</v>
      </c>
    </row>
    <row r="975" s="16" customFormat="1" customHeight="1" spans="1:8">
      <c r="A975" s="36">
        <v>971</v>
      </c>
      <c r="B975" s="99" t="s">
        <v>5862</v>
      </c>
      <c r="C975" s="99" t="s">
        <v>1872</v>
      </c>
      <c r="D975" s="145">
        <v>1.62</v>
      </c>
      <c r="E975" s="145">
        <v>1.62</v>
      </c>
      <c r="F975" s="48">
        <v>179.53</v>
      </c>
      <c r="G975" s="22">
        <f t="shared" si="15"/>
        <v>290.84</v>
      </c>
      <c r="H975" s="22" t="s">
        <v>6171</v>
      </c>
    </row>
    <row r="976" s="16" customFormat="1" customHeight="1" spans="1:8">
      <c r="A976" s="36">
        <v>972</v>
      </c>
      <c r="B976" s="99" t="s">
        <v>6176</v>
      </c>
      <c r="C976" s="99" t="s">
        <v>1876</v>
      </c>
      <c r="D976" s="145">
        <v>5.1</v>
      </c>
      <c r="E976" s="145">
        <v>5.1</v>
      </c>
      <c r="F976" s="48">
        <v>179.53</v>
      </c>
      <c r="G976" s="22">
        <f t="shared" si="15"/>
        <v>915.6</v>
      </c>
      <c r="H976" s="22" t="s">
        <v>6171</v>
      </c>
    </row>
    <row r="977" s="16" customFormat="1" customHeight="1" spans="1:8">
      <c r="A977" s="36">
        <v>973</v>
      </c>
      <c r="B977" s="99" t="s">
        <v>6177</v>
      </c>
      <c r="C977" s="99" t="s">
        <v>1929</v>
      </c>
      <c r="D977" s="145">
        <v>2.49</v>
      </c>
      <c r="E977" s="145">
        <v>2.49</v>
      </c>
      <c r="F977" s="48">
        <v>179.53</v>
      </c>
      <c r="G977" s="22">
        <f t="shared" si="15"/>
        <v>447.03</v>
      </c>
      <c r="H977" s="22" t="s">
        <v>6171</v>
      </c>
    </row>
    <row r="978" s="16" customFormat="1" customHeight="1" spans="1:8">
      <c r="A978" s="36">
        <v>974</v>
      </c>
      <c r="B978" s="99" t="s">
        <v>6178</v>
      </c>
      <c r="C978" s="99" t="s">
        <v>1890</v>
      </c>
      <c r="D978" s="145">
        <v>0.59</v>
      </c>
      <c r="E978" s="145">
        <v>0.59</v>
      </c>
      <c r="F978" s="48">
        <v>179.53</v>
      </c>
      <c r="G978" s="22">
        <f t="shared" si="15"/>
        <v>105.92</v>
      </c>
      <c r="H978" s="22" t="s">
        <v>6171</v>
      </c>
    </row>
    <row r="979" s="16" customFormat="1" customHeight="1" spans="1:8">
      <c r="A979" s="36">
        <v>975</v>
      </c>
      <c r="B979" s="99" t="s">
        <v>6179</v>
      </c>
      <c r="C979" s="99" t="s">
        <v>1986</v>
      </c>
      <c r="D979" s="145">
        <v>0.52</v>
      </c>
      <c r="E979" s="145">
        <v>0.52</v>
      </c>
      <c r="F979" s="48">
        <v>179.53</v>
      </c>
      <c r="G979" s="22">
        <f t="shared" si="15"/>
        <v>93.36</v>
      </c>
      <c r="H979" s="22" t="s">
        <v>6171</v>
      </c>
    </row>
    <row r="980" s="16" customFormat="1" customHeight="1" spans="1:8">
      <c r="A980" s="36">
        <v>976</v>
      </c>
      <c r="B980" s="99" t="s">
        <v>6180</v>
      </c>
      <c r="C980" s="99" t="s">
        <v>2065</v>
      </c>
      <c r="D980" s="145">
        <v>2.37</v>
      </c>
      <c r="E980" s="145">
        <v>2.37</v>
      </c>
      <c r="F980" s="48">
        <v>179.53</v>
      </c>
      <c r="G980" s="22">
        <f t="shared" si="15"/>
        <v>425.49</v>
      </c>
      <c r="H980" s="22" t="s">
        <v>6171</v>
      </c>
    </row>
    <row r="981" s="16" customFormat="1" customHeight="1" spans="1:8">
      <c r="A981" s="36">
        <v>977</v>
      </c>
      <c r="B981" s="99" t="s">
        <v>6181</v>
      </c>
      <c r="C981" s="99" t="s">
        <v>1888</v>
      </c>
      <c r="D981" s="145">
        <v>2.89</v>
      </c>
      <c r="E981" s="145">
        <v>2.89</v>
      </c>
      <c r="F981" s="48">
        <v>179.53</v>
      </c>
      <c r="G981" s="22">
        <f t="shared" si="15"/>
        <v>518.84</v>
      </c>
      <c r="H981" s="22" t="s">
        <v>6171</v>
      </c>
    </row>
    <row r="982" s="16" customFormat="1" customHeight="1" spans="1:8">
      <c r="A982" s="36">
        <v>978</v>
      </c>
      <c r="B982" s="99" t="s">
        <v>5903</v>
      </c>
      <c r="C982" s="99" t="s">
        <v>3167</v>
      </c>
      <c r="D982" s="145">
        <v>1.58</v>
      </c>
      <c r="E982" s="145">
        <v>1.58</v>
      </c>
      <c r="F982" s="48">
        <v>179.53</v>
      </c>
      <c r="G982" s="22">
        <f t="shared" si="15"/>
        <v>283.66</v>
      </c>
      <c r="H982" s="22" t="s">
        <v>6171</v>
      </c>
    </row>
    <row r="983" s="16" customFormat="1" customHeight="1" spans="1:8">
      <c r="A983" s="36">
        <v>979</v>
      </c>
      <c r="B983" s="99" t="s">
        <v>6182</v>
      </c>
      <c r="C983" s="99" t="s">
        <v>1894</v>
      </c>
      <c r="D983" s="145">
        <v>1.78</v>
      </c>
      <c r="E983" s="145">
        <v>1.78</v>
      </c>
      <c r="F983" s="48">
        <v>179.53</v>
      </c>
      <c r="G983" s="22">
        <f t="shared" si="15"/>
        <v>319.56</v>
      </c>
      <c r="H983" s="22" t="s">
        <v>6171</v>
      </c>
    </row>
    <row r="984" s="16" customFormat="1" customHeight="1" spans="1:8">
      <c r="A984" s="36">
        <v>980</v>
      </c>
      <c r="B984" s="99" t="s">
        <v>6183</v>
      </c>
      <c r="C984" s="99" t="s">
        <v>2393</v>
      </c>
      <c r="D984" s="145">
        <v>1.42</v>
      </c>
      <c r="E984" s="145">
        <v>1.42</v>
      </c>
      <c r="F984" s="48">
        <v>179.53</v>
      </c>
      <c r="G984" s="22">
        <f t="shared" si="15"/>
        <v>254.93</v>
      </c>
      <c r="H984" s="22" t="s">
        <v>6171</v>
      </c>
    </row>
    <row r="985" s="16" customFormat="1" customHeight="1" spans="1:8">
      <c r="A985" s="36">
        <v>981</v>
      </c>
      <c r="B985" s="99" t="s">
        <v>5884</v>
      </c>
      <c r="C985" s="99" t="s">
        <v>1951</v>
      </c>
      <c r="D985" s="145">
        <v>5.67</v>
      </c>
      <c r="E985" s="145">
        <v>5.67</v>
      </c>
      <c r="F985" s="48">
        <v>179.53</v>
      </c>
      <c r="G985" s="22">
        <f t="shared" si="15"/>
        <v>1017.94</v>
      </c>
      <c r="H985" s="22" t="s">
        <v>6171</v>
      </c>
    </row>
    <row r="986" s="16" customFormat="1" customHeight="1" spans="1:8">
      <c r="A986" s="36">
        <v>982</v>
      </c>
      <c r="B986" s="99" t="s">
        <v>6184</v>
      </c>
      <c r="C986" s="99" t="s">
        <v>1898</v>
      </c>
      <c r="D986" s="145">
        <v>2.32</v>
      </c>
      <c r="E986" s="145">
        <v>2.32</v>
      </c>
      <c r="F986" s="48">
        <v>179.53</v>
      </c>
      <c r="G986" s="22">
        <f t="shared" si="15"/>
        <v>416.51</v>
      </c>
      <c r="H986" s="22" t="s">
        <v>6171</v>
      </c>
    </row>
    <row r="987" s="16" customFormat="1" customHeight="1" spans="1:8">
      <c r="A987" s="36">
        <v>983</v>
      </c>
      <c r="B987" s="99" t="s">
        <v>6185</v>
      </c>
      <c r="C987" s="99" t="s">
        <v>1890</v>
      </c>
      <c r="D987" s="145">
        <v>3.69</v>
      </c>
      <c r="E987" s="145">
        <v>3.69</v>
      </c>
      <c r="F987" s="48">
        <v>179.53</v>
      </c>
      <c r="G987" s="22">
        <f t="shared" si="15"/>
        <v>662.47</v>
      </c>
      <c r="H987" s="22" t="s">
        <v>6171</v>
      </c>
    </row>
    <row r="988" s="16" customFormat="1" customHeight="1" spans="1:8">
      <c r="A988" s="36">
        <v>984</v>
      </c>
      <c r="B988" s="99" t="s">
        <v>6186</v>
      </c>
      <c r="C988" s="99" t="s">
        <v>1857</v>
      </c>
      <c r="D988" s="145">
        <v>4.98</v>
      </c>
      <c r="E988" s="145">
        <v>4.98</v>
      </c>
      <c r="F988" s="48">
        <v>179.53</v>
      </c>
      <c r="G988" s="22">
        <f t="shared" si="15"/>
        <v>894.06</v>
      </c>
      <c r="H988" s="22" t="s">
        <v>6171</v>
      </c>
    </row>
    <row r="989" s="16" customFormat="1" customHeight="1" spans="1:8">
      <c r="A989" s="36">
        <v>985</v>
      </c>
      <c r="B989" s="99" t="s">
        <v>6187</v>
      </c>
      <c r="C989" s="99" t="s">
        <v>2264</v>
      </c>
      <c r="D989" s="145">
        <v>0.94</v>
      </c>
      <c r="E989" s="145">
        <v>0.94</v>
      </c>
      <c r="F989" s="48">
        <v>179.53</v>
      </c>
      <c r="G989" s="22">
        <f t="shared" si="15"/>
        <v>168.76</v>
      </c>
      <c r="H989" s="22" t="s">
        <v>6171</v>
      </c>
    </row>
    <row r="990" s="16" customFormat="1" customHeight="1" spans="1:8">
      <c r="A990" s="36">
        <v>986</v>
      </c>
      <c r="B990" s="99" t="s">
        <v>6188</v>
      </c>
      <c r="C990" s="99" t="s">
        <v>1929</v>
      </c>
      <c r="D990" s="145">
        <v>3.87</v>
      </c>
      <c r="E990" s="145">
        <v>3.87</v>
      </c>
      <c r="F990" s="48">
        <v>179.53</v>
      </c>
      <c r="G990" s="22">
        <f t="shared" si="15"/>
        <v>694.78</v>
      </c>
      <c r="H990" s="22" t="s">
        <v>6171</v>
      </c>
    </row>
    <row r="991" s="16" customFormat="1" customHeight="1" spans="1:8">
      <c r="A991" s="36">
        <v>987</v>
      </c>
      <c r="B991" s="99" t="s">
        <v>6189</v>
      </c>
      <c r="C991" s="99" t="s">
        <v>2092</v>
      </c>
      <c r="D991" s="145">
        <v>1.37</v>
      </c>
      <c r="E991" s="145">
        <v>1.37</v>
      </c>
      <c r="F991" s="48">
        <v>179.53</v>
      </c>
      <c r="G991" s="22">
        <f t="shared" si="15"/>
        <v>245.96</v>
      </c>
      <c r="H991" s="22" t="s">
        <v>6171</v>
      </c>
    </row>
    <row r="992" s="16" customFormat="1" customHeight="1" spans="1:8">
      <c r="A992" s="36">
        <v>988</v>
      </c>
      <c r="B992" s="99" t="s">
        <v>6190</v>
      </c>
      <c r="C992" s="99" t="s">
        <v>1883</v>
      </c>
      <c r="D992" s="145">
        <v>3.89</v>
      </c>
      <c r="E992" s="145">
        <v>3.89</v>
      </c>
      <c r="F992" s="48">
        <v>179.53</v>
      </c>
      <c r="G992" s="22">
        <f t="shared" si="15"/>
        <v>698.37</v>
      </c>
      <c r="H992" s="22" t="s">
        <v>6171</v>
      </c>
    </row>
    <row r="993" s="16" customFormat="1" customHeight="1" spans="1:8">
      <c r="A993" s="36">
        <v>989</v>
      </c>
      <c r="B993" s="99" t="s">
        <v>6191</v>
      </c>
      <c r="C993" s="99" t="s">
        <v>1986</v>
      </c>
      <c r="D993" s="145">
        <v>0.5</v>
      </c>
      <c r="E993" s="145">
        <v>0.5</v>
      </c>
      <c r="F993" s="48">
        <v>179.53</v>
      </c>
      <c r="G993" s="22">
        <f t="shared" si="15"/>
        <v>89.77</v>
      </c>
      <c r="H993" s="22" t="s">
        <v>6171</v>
      </c>
    </row>
    <row r="994" s="16" customFormat="1" customHeight="1" spans="1:8">
      <c r="A994" s="36">
        <v>990</v>
      </c>
      <c r="B994" s="99" t="s">
        <v>6192</v>
      </c>
      <c r="C994" s="99" t="s">
        <v>1898</v>
      </c>
      <c r="D994" s="145">
        <v>3.18</v>
      </c>
      <c r="E994" s="145">
        <v>3.18</v>
      </c>
      <c r="F994" s="48">
        <v>179.53</v>
      </c>
      <c r="G994" s="22">
        <f t="shared" si="15"/>
        <v>570.91</v>
      </c>
      <c r="H994" s="22" t="s">
        <v>6171</v>
      </c>
    </row>
    <row r="995" s="16" customFormat="1" customHeight="1" spans="1:8">
      <c r="A995" s="36">
        <v>991</v>
      </c>
      <c r="B995" s="99" t="s">
        <v>5939</v>
      </c>
      <c r="C995" s="99" t="s">
        <v>1898</v>
      </c>
      <c r="D995" s="145">
        <v>1.65</v>
      </c>
      <c r="E995" s="145">
        <v>1.65</v>
      </c>
      <c r="F995" s="48">
        <v>179.53</v>
      </c>
      <c r="G995" s="22">
        <f t="shared" si="15"/>
        <v>296.22</v>
      </c>
      <c r="H995" s="22" t="s">
        <v>6171</v>
      </c>
    </row>
    <row r="996" s="16" customFormat="1" customHeight="1" spans="1:8">
      <c r="A996" s="36">
        <v>992</v>
      </c>
      <c r="B996" s="99" t="s">
        <v>6193</v>
      </c>
      <c r="C996" s="99" t="s">
        <v>1903</v>
      </c>
      <c r="D996" s="145">
        <v>2.66</v>
      </c>
      <c r="E996" s="145">
        <v>2.66</v>
      </c>
      <c r="F996" s="48">
        <v>179.53</v>
      </c>
      <c r="G996" s="22">
        <f t="shared" si="15"/>
        <v>477.55</v>
      </c>
      <c r="H996" s="22" t="s">
        <v>6171</v>
      </c>
    </row>
    <row r="997" s="16" customFormat="1" customHeight="1" spans="1:8">
      <c r="A997" s="36">
        <v>993</v>
      </c>
      <c r="B997" s="99" t="s">
        <v>6194</v>
      </c>
      <c r="C997" s="99" t="s">
        <v>2024</v>
      </c>
      <c r="D997" s="145">
        <v>3.22</v>
      </c>
      <c r="E997" s="145">
        <v>3.22</v>
      </c>
      <c r="F997" s="48">
        <v>179.53</v>
      </c>
      <c r="G997" s="22">
        <f t="shared" si="15"/>
        <v>578.09</v>
      </c>
      <c r="H997" s="22" t="s">
        <v>6171</v>
      </c>
    </row>
    <row r="998" s="16" customFormat="1" customHeight="1" spans="1:8">
      <c r="A998" s="36">
        <v>994</v>
      </c>
      <c r="B998" s="99" t="s">
        <v>4922</v>
      </c>
      <c r="C998" s="99" t="s">
        <v>1929</v>
      </c>
      <c r="D998" s="145">
        <v>2.85</v>
      </c>
      <c r="E998" s="145">
        <v>2.85</v>
      </c>
      <c r="F998" s="48">
        <v>179.53</v>
      </c>
      <c r="G998" s="22">
        <f t="shared" si="15"/>
        <v>511.66</v>
      </c>
      <c r="H998" s="22" t="s">
        <v>6171</v>
      </c>
    </row>
    <row r="999" s="16" customFormat="1" customHeight="1" spans="1:8">
      <c r="A999" s="36">
        <v>995</v>
      </c>
      <c r="B999" s="99" t="s">
        <v>6195</v>
      </c>
      <c r="C999" s="99" t="s">
        <v>1903</v>
      </c>
      <c r="D999" s="145">
        <v>4.2</v>
      </c>
      <c r="E999" s="145">
        <v>4.2</v>
      </c>
      <c r="F999" s="48">
        <v>179.53</v>
      </c>
      <c r="G999" s="22">
        <f t="shared" si="15"/>
        <v>754.03</v>
      </c>
      <c r="H999" s="22" t="s">
        <v>6171</v>
      </c>
    </row>
    <row r="1000" s="16" customFormat="1" customHeight="1" spans="1:8">
      <c r="A1000" s="36">
        <v>996</v>
      </c>
      <c r="B1000" s="99" t="s">
        <v>4276</v>
      </c>
      <c r="C1000" s="99" t="s">
        <v>1903</v>
      </c>
      <c r="D1000" s="145">
        <v>2.93</v>
      </c>
      <c r="E1000" s="145">
        <v>2.93</v>
      </c>
      <c r="F1000" s="48">
        <v>179.53</v>
      </c>
      <c r="G1000" s="22">
        <f t="shared" si="15"/>
        <v>526.02</v>
      </c>
      <c r="H1000" s="22" t="s">
        <v>6171</v>
      </c>
    </row>
    <row r="1001" s="16" customFormat="1" customHeight="1" spans="1:8">
      <c r="A1001" s="36">
        <v>997</v>
      </c>
      <c r="B1001" s="99" t="s">
        <v>6125</v>
      </c>
      <c r="C1001" s="99" t="s">
        <v>2011</v>
      </c>
      <c r="D1001" s="145">
        <v>2.75</v>
      </c>
      <c r="E1001" s="145">
        <v>2.75</v>
      </c>
      <c r="F1001" s="48">
        <v>179.53</v>
      </c>
      <c r="G1001" s="22">
        <f t="shared" si="15"/>
        <v>493.71</v>
      </c>
      <c r="H1001" s="22" t="s">
        <v>6171</v>
      </c>
    </row>
    <row r="1002" s="16" customFormat="1" customHeight="1" spans="1:8">
      <c r="A1002" s="36">
        <v>998</v>
      </c>
      <c r="B1002" s="99" t="s">
        <v>6196</v>
      </c>
      <c r="C1002" s="99" t="s">
        <v>1933</v>
      </c>
      <c r="D1002" s="145">
        <v>1.84</v>
      </c>
      <c r="E1002" s="145">
        <v>1.84</v>
      </c>
      <c r="F1002" s="48">
        <v>179.53</v>
      </c>
      <c r="G1002" s="22">
        <f t="shared" si="15"/>
        <v>330.34</v>
      </c>
      <c r="H1002" s="22" t="s">
        <v>6171</v>
      </c>
    </row>
    <row r="1003" s="16" customFormat="1" customHeight="1" spans="1:8">
      <c r="A1003" s="36">
        <v>999</v>
      </c>
      <c r="B1003" s="99" t="s">
        <v>6197</v>
      </c>
      <c r="C1003" s="99" t="s">
        <v>1888</v>
      </c>
      <c r="D1003" s="145">
        <v>0.89</v>
      </c>
      <c r="E1003" s="145">
        <v>0.89</v>
      </c>
      <c r="F1003" s="48">
        <v>179.53</v>
      </c>
      <c r="G1003" s="22">
        <f t="shared" si="15"/>
        <v>159.78</v>
      </c>
      <c r="H1003" s="22" t="s">
        <v>6171</v>
      </c>
    </row>
    <row r="1004" s="16" customFormat="1" customHeight="1" spans="1:8">
      <c r="A1004" s="36">
        <v>1000</v>
      </c>
      <c r="B1004" s="99" t="s">
        <v>2985</v>
      </c>
      <c r="C1004" s="99" t="s">
        <v>1883</v>
      </c>
      <c r="D1004" s="145">
        <v>4.44</v>
      </c>
      <c r="E1004" s="145">
        <v>4.44</v>
      </c>
      <c r="F1004" s="48">
        <v>179.53</v>
      </c>
      <c r="G1004" s="22">
        <f t="shared" si="15"/>
        <v>797.11</v>
      </c>
      <c r="H1004" s="22" t="s">
        <v>6171</v>
      </c>
    </row>
    <row r="1005" s="16" customFormat="1" ht="20" customHeight="1" spans="1:8">
      <c r="A1005" s="36">
        <v>1001</v>
      </c>
      <c r="B1005" s="99" t="s">
        <v>6198</v>
      </c>
      <c r="C1005" s="99" t="s">
        <v>2003</v>
      </c>
      <c r="D1005" s="145">
        <v>3.7</v>
      </c>
      <c r="E1005" s="145">
        <v>3.7</v>
      </c>
      <c r="F1005" s="48">
        <v>179.53</v>
      </c>
      <c r="G1005" s="22">
        <f t="shared" si="15"/>
        <v>664.26</v>
      </c>
      <c r="H1005" s="22" t="s">
        <v>6171</v>
      </c>
    </row>
    <row r="1006" s="16" customFormat="1" customHeight="1" spans="1:8">
      <c r="A1006" s="36">
        <v>1002</v>
      </c>
      <c r="B1006" s="99" t="s">
        <v>6199</v>
      </c>
      <c r="C1006" s="99" t="s">
        <v>1989</v>
      </c>
      <c r="D1006" s="145">
        <v>1.65</v>
      </c>
      <c r="E1006" s="145">
        <v>1.65</v>
      </c>
      <c r="F1006" s="48">
        <v>179.53</v>
      </c>
      <c r="G1006" s="22">
        <f t="shared" si="15"/>
        <v>296.22</v>
      </c>
      <c r="H1006" s="22" t="s">
        <v>6171</v>
      </c>
    </row>
    <row r="1007" s="16" customFormat="1" customHeight="1" spans="1:8">
      <c r="A1007" s="36">
        <v>1003</v>
      </c>
      <c r="B1007" s="99" t="s">
        <v>6200</v>
      </c>
      <c r="C1007" s="99" t="s">
        <v>1945</v>
      </c>
      <c r="D1007" s="145">
        <v>0.72</v>
      </c>
      <c r="E1007" s="145">
        <v>0.72</v>
      </c>
      <c r="F1007" s="48">
        <v>179.53</v>
      </c>
      <c r="G1007" s="22">
        <f t="shared" si="15"/>
        <v>129.26</v>
      </c>
      <c r="H1007" s="22" t="s">
        <v>6171</v>
      </c>
    </row>
    <row r="1008" s="16" customFormat="1" customHeight="1" spans="1:8">
      <c r="A1008" s="36">
        <v>1004</v>
      </c>
      <c r="B1008" s="99" t="s">
        <v>6201</v>
      </c>
      <c r="C1008" s="99" t="s">
        <v>1898</v>
      </c>
      <c r="D1008" s="145">
        <v>0.75</v>
      </c>
      <c r="E1008" s="145">
        <v>0.75</v>
      </c>
      <c r="F1008" s="48">
        <v>179.53</v>
      </c>
      <c r="G1008" s="22">
        <f t="shared" si="15"/>
        <v>134.65</v>
      </c>
      <c r="H1008" s="22" t="s">
        <v>6171</v>
      </c>
    </row>
    <row r="1009" s="16" customFormat="1" customHeight="1" spans="1:8">
      <c r="A1009" s="36">
        <v>1005</v>
      </c>
      <c r="B1009" s="99" t="s">
        <v>6202</v>
      </c>
      <c r="C1009" s="99" t="s">
        <v>1995</v>
      </c>
      <c r="D1009" s="145">
        <v>2.21</v>
      </c>
      <c r="E1009" s="145">
        <v>2.21</v>
      </c>
      <c r="F1009" s="48">
        <v>179.53</v>
      </c>
      <c r="G1009" s="22">
        <f t="shared" si="15"/>
        <v>396.76</v>
      </c>
      <c r="H1009" s="22" t="s">
        <v>6171</v>
      </c>
    </row>
    <row r="1010" s="16" customFormat="1" customHeight="1" spans="1:8">
      <c r="A1010" s="36">
        <v>1006</v>
      </c>
      <c r="B1010" s="99" t="s">
        <v>4772</v>
      </c>
      <c r="C1010" s="99" t="s">
        <v>1935</v>
      </c>
      <c r="D1010" s="145">
        <v>1.15</v>
      </c>
      <c r="E1010" s="145">
        <v>1.15</v>
      </c>
      <c r="F1010" s="48">
        <v>179.53</v>
      </c>
      <c r="G1010" s="22">
        <f t="shared" si="15"/>
        <v>206.46</v>
      </c>
      <c r="H1010" s="22" t="s">
        <v>6171</v>
      </c>
    </row>
    <row r="1011" s="16" customFormat="1" customHeight="1" spans="1:8">
      <c r="A1011" s="36">
        <v>1007</v>
      </c>
      <c r="B1011" s="99" t="s">
        <v>6203</v>
      </c>
      <c r="C1011" s="99" t="s">
        <v>2727</v>
      </c>
      <c r="D1011" s="145">
        <v>3.42</v>
      </c>
      <c r="E1011" s="145">
        <v>3.42</v>
      </c>
      <c r="F1011" s="48">
        <v>179.53</v>
      </c>
      <c r="G1011" s="22">
        <f t="shared" si="15"/>
        <v>613.99</v>
      </c>
      <c r="H1011" s="22" t="s">
        <v>6171</v>
      </c>
    </row>
    <row r="1012" s="16" customFormat="1" customHeight="1" spans="1:8">
      <c r="A1012" s="36">
        <v>1008</v>
      </c>
      <c r="B1012" s="99" t="s">
        <v>3747</v>
      </c>
      <c r="C1012" s="99" t="s">
        <v>2037</v>
      </c>
      <c r="D1012" s="145">
        <v>0.83</v>
      </c>
      <c r="E1012" s="145">
        <v>0.83</v>
      </c>
      <c r="F1012" s="48">
        <v>179.53</v>
      </c>
      <c r="G1012" s="22">
        <f t="shared" si="15"/>
        <v>149.01</v>
      </c>
      <c r="H1012" s="22" t="s">
        <v>6171</v>
      </c>
    </row>
    <row r="1013" s="16" customFormat="1" customHeight="1" spans="1:8">
      <c r="A1013" s="36">
        <v>1009</v>
      </c>
      <c r="B1013" s="99" t="s">
        <v>6204</v>
      </c>
      <c r="C1013" s="99" t="s">
        <v>2737</v>
      </c>
      <c r="D1013" s="145">
        <v>2.45</v>
      </c>
      <c r="E1013" s="145">
        <v>2.45</v>
      </c>
      <c r="F1013" s="48">
        <v>179.53</v>
      </c>
      <c r="G1013" s="22">
        <f t="shared" si="15"/>
        <v>439.85</v>
      </c>
      <c r="H1013" s="22" t="s">
        <v>6171</v>
      </c>
    </row>
    <row r="1014" s="16" customFormat="1" customHeight="1" spans="1:8">
      <c r="A1014" s="36">
        <v>1010</v>
      </c>
      <c r="B1014" s="99" t="s">
        <v>6205</v>
      </c>
      <c r="C1014" s="99" t="s">
        <v>1896</v>
      </c>
      <c r="D1014" s="145">
        <v>0.83</v>
      </c>
      <c r="E1014" s="145">
        <v>0.83</v>
      </c>
      <c r="F1014" s="48">
        <v>179.53</v>
      </c>
      <c r="G1014" s="22">
        <f t="shared" si="15"/>
        <v>149.01</v>
      </c>
      <c r="H1014" s="22" t="s">
        <v>6171</v>
      </c>
    </row>
    <row r="1015" s="16" customFormat="1" customHeight="1" spans="1:8">
      <c r="A1015" s="36">
        <v>1011</v>
      </c>
      <c r="B1015" s="99" t="s">
        <v>6206</v>
      </c>
      <c r="C1015" s="99" t="s">
        <v>2063</v>
      </c>
      <c r="D1015" s="145">
        <v>2.91</v>
      </c>
      <c r="E1015" s="145">
        <v>2.91</v>
      </c>
      <c r="F1015" s="48">
        <v>179.53</v>
      </c>
      <c r="G1015" s="22">
        <f t="shared" si="15"/>
        <v>522.43</v>
      </c>
      <c r="H1015" s="22" t="s">
        <v>6171</v>
      </c>
    </row>
    <row r="1016" s="16" customFormat="1" customHeight="1" spans="1:8">
      <c r="A1016" s="36">
        <v>1012</v>
      </c>
      <c r="B1016" s="99" t="s">
        <v>6207</v>
      </c>
      <c r="C1016" s="99" t="s">
        <v>1860</v>
      </c>
      <c r="D1016" s="145">
        <v>1.94</v>
      </c>
      <c r="E1016" s="145">
        <v>1.94</v>
      </c>
      <c r="F1016" s="48">
        <v>179.53</v>
      </c>
      <c r="G1016" s="22">
        <f t="shared" si="15"/>
        <v>348.29</v>
      </c>
      <c r="H1016" s="22" t="s">
        <v>6171</v>
      </c>
    </row>
    <row r="1017" s="16" customFormat="1" customHeight="1" spans="1:8">
      <c r="A1017" s="36">
        <v>1013</v>
      </c>
      <c r="B1017" s="99" t="s">
        <v>6208</v>
      </c>
      <c r="C1017" s="99" t="s">
        <v>1917</v>
      </c>
      <c r="D1017" s="145">
        <v>1.9</v>
      </c>
      <c r="E1017" s="145">
        <v>1.9</v>
      </c>
      <c r="F1017" s="48">
        <v>179.53</v>
      </c>
      <c r="G1017" s="22">
        <f t="shared" si="15"/>
        <v>341.11</v>
      </c>
      <c r="H1017" s="22" t="s">
        <v>6171</v>
      </c>
    </row>
    <row r="1018" s="16" customFormat="1" customHeight="1" spans="1:8">
      <c r="A1018" s="36">
        <v>1014</v>
      </c>
      <c r="B1018" s="146" t="s">
        <v>6209</v>
      </c>
      <c r="C1018" s="146" t="s">
        <v>1894</v>
      </c>
      <c r="D1018" s="94">
        <v>0.85</v>
      </c>
      <c r="E1018" s="94">
        <v>0.85</v>
      </c>
      <c r="F1018" s="48">
        <v>179.53</v>
      </c>
      <c r="G1018" s="22">
        <f t="shared" si="15"/>
        <v>152.6</v>
      </c>
      <c r="H1018" s="22" t="s">
        <v>6171</v>
      </c>
    </row>
    <row r="1019" s="16" customFormat="1" customHeight="1" spans="1:8">
      <c r="A1019" s="36">
        <v>1015</v>
      </c>
      <c r="B1019" s="146" t="s">
        <v>6210</v>
      </c>
      <c r="C1019" s="146" t="s">
        <v>1945</v>
      </c>
      <c r="D1019" s="94">
        <v>1.31</v>
      </c>
      <c r="E1019" s="94">
        <v>1.31</v>
      </c>
      <c r="F1019" s="48">
        <v>179.53</v>
      </c>
      <c r="G1019" s="22">
        <f t="shared" si="15"/>
        <v>235.18</v>
      </c>
      <c r="H1019" s="22" t="s">
        <v>6171</v>
      </c>
    </row>
    <row r="1020" s="16" customFormat="1" customHeight="1" spans="1:8">
      <c r="A1020" s="36">
        <v>1016</v>
      </c>
      <c r="B1020" s="49" t="s">
        <v>6211</v>
      </c>
      <c r="C1020" s="23" t="s">
        <v>1945</v>
      </c>
      <c r="D1020" s="22">
        <v>2.23</v>
      </c>
      <c r="E1020" s="22">
        <v>2.23</v>
      </c>
      <c r="F1020" s="48">
        <v>179.53</v>
      </c>
      <c r="G1020" s="22">
        <f t="shared" si="15"/>
        <v>400.35</v>
      </c>
      <c r="H1020" s="22" t="s">
        <v>6212</v>
      </c>
    </row>
    <row r="1021" s="16" customFormat="1" customHeight="1" spans="1:8">
      <c r="A1021" s="36">
        <v>1017</v>
      </c>
      <c r="B1021" s="49" t="s">
        <v>6213</v>
      </c>
      <c r="C1021" s="23" t="s">
        <v>1896</v>
      </c>
      <c r="D1021" s="22">
        <v>4.32</v>
      </c>
      <c r="E1021" s="22">
        <v>4.32</v>
      </c>
      <c r="F1021" s="48">
        <v>179.53</v>
      </c>
      <c r="G1021" s="22">
        <f t="shared" si="15"/>
        <v>775.57</v>
      </c>
      <c r="H1021" s="22" t="s">
        <v>6212</v>
      </c>
    </row>
    <row r="1022" s="16" customFormat="1" customHeight="1" spans="1:8">
      <c r="A1022" s="36">
        <v>1018</v>
      </c>
      <c r="B1022" s="49" t="s">
        <v>6214</v>
      </c>
      <c r="C1022" s="23" t="s">
        <v>1866</v>
      </c>
      <c r="D1022" s="22">
        <v>1.77</v>
      </c>
      <c r="E1022" s="22">
        <v>1.77</v>
      </c>
      <c r="F1022" s="48">
        <v>179.53</v>
      </c>
      <c r="G1022" s="22">
        <f t="shared" si="15"/>
        <v>317.77</v>
      </c>
      <c r="H1022" s="22" t="s">
        <v>6212</v>
      </c>
    </row>
    <row r="1023" s="16" customFormat="1" customHeight="1" spans="1:8">
      <c r="A1023" s="36">
        <v>1019</v>
      </c>
      <c r="B1023" s="49" t="s">
        <v>6215</v>
      </c>
      <c r="C1023" s="23" t="s">
        <v>1929</v>
      </c>
      <c r="D1023" s="22">
        <v>4.98</v>
      </c>
      <c r="E1023" s="22">
        <v>4.98</v>
      </c>
      <c r="F1023" s="48">
        <v>179.53</v>
      </c>
      <c r="G1023" s="22">
        <f t="shared" si="15"/>
        <v>894.06</v>
      </c>
      <c r="H1023" s="22" t="s">
        <v>6212</v>
      </c>
    </row>
    <row r="1024" s="16" customFormat="1" customHeight="1" spans="1:8">
      <c r="A1024" s="36">
        <v>1020</v>
      </c>
      <c r="B1024" s="49" t="s">
        <v>6216</v>
      </c>
      <c r="C1024" s="23" t="s">
        <v>1890</v>
      </c>
      <c r="D1024" s="22">
        <v>5.53</v>
      </c>
      <c r="E1024" s="22">
        <v>5.53</v>
      </c>
      <c r="F1024" s="48">
        <v>179.53</v>
      </c>
      <c r="G1024" s="22">
        <f t="shared" si="15"/>
        <v>992.8</v>
      </c>
      <c r="H1024" s="22" t="s">
        <v>6212</v>
      </c>
    </row>
    <row r="1025" s="16" customFormat="1" customHeight="1" spans="1:8">
      <c r="A1025" s="36">
        <v>1021</v>
      </c>
      <c r="B1025" s="49" t="s">
        <v>5756</v>
      </c>
      <c r="C1025" s="23" t="s">
        <v>1954</v>
      </c>
      <c r="D1025" s="22">
        <v>3.7</v>
      </c>
      <c r="E1025" s="22">
        <v>3.7</v>
      </c>
      <c r="F1025" s="48">
        <v>179.53</v>
      </c>
      <c r="G1025" s="22">
        <f t="shared" si="15"/>
        <v>664.26</v>
      </c>
      <c r="H1025" s="22" t="s">
        <v>6212</v>
      </c>
    </row>
    <row r="1026" s="16" customFormat="1" customHeight="1" spans="1:8">
      <c r="A1026" s="36">
        <v>1022</v>
      </c>
      <c r="B1026" s="49" t="s">
        <v>6217</v>
      </c>
      <c r="C1026" s="23" t="s">
        <v>1898</v>
      </c>
      <c r="D1026" s="22">
        <v>8.83</v>
      </c>
      <c r="E1026" s="22">
        <v>8.83</v>
      </c>
      <c r="F1026" s="48">
        <v>179.53</v>
      </c>
      <c r="G1026" s="22">
        <f t="shared" si="15"/>
        <v>1585.25</v>
      </c>
      <c r="H1026" s="22" t="s">
        <v>6212</v>
      </c>
    </row>
    <row r="1027" s="16" customFormat="1" customHeight="1" spans="1:8">
      <c r="A1027" s="36">
        <v>1023</v>
      </c>
      <c r="B1027" s="49" t="s">
        <v>4771</v>
      </c>
      <c r="C1027" s="23" t="s">
        <v>3206</v>
      </c>
      <c r="D1027" s="22">
        <v>0.83</v>
      </c>
      <c r="E1027" s="22">
        <v>0.83</v>
      </c>
      <c r="F1027" s="48">
        <v>179.53</v>
      </c>
      <c r="G1027" s="22">
        <f t="shared" si="15"/>
        <v>149.01</v>
      </c>
      <c r="H1027" s="22" t="s">
        <v>6212</v>
      </c>
    </row>
    <row r="1028" s="16" customFormat="1" customHeight="1" spans="1:8">
      <c r="A1028" s="36">
        <v>1024</v>
      </c>
      <c r="B1028" s="49" t="s">
        <v>1235</v>
      </c>
      <c r="C1028" s="23" t="s">
        <v>1914</v>
      </c>
      <c r="D1028" s="22">
        <v>3.4</v>
      </c>
      <c r="E1028" s="22">
        <v>3.4</v>
      </c>
      <c r="F1028" s="48">
        <v>179.53</v>
      </c>
      <c r="G1028" s="22">
        <f t="shared" si="15"/>
        <v>610.4</v>
      </c>
      <c r="H1028" s="22" t="s">
        <v>6212</v>
      </c>
    </row>
    <row r="1029" s="16" customFormat="1" customHeight="1" spans="1:8">
      <c r="A1029" s="36">
        <v>1025</v>
      </c>
      <c r="B1029" s="49" t="s">
        <v>6218</v>
      </c>
      <c r="C1029" s="23" t="s">
        <v>2007</v>
      </c>
      <c r="D1029" s="22">
        <v>3.21</v>
      </c>
      <c r="E1029" s="22">
        <v>3.21</v>
      </c>
      <c r="F1029" s="48">
        <v>179.53</v>
      </c>
      <c r="G1029" s="22">
        <f t="shared" ref="G1029:G1067" si="16">ROUND(E1029*F1029,2)</f>
        <v>576.29</v>
      </c>
      <c r="H1029" s="22" t="s">
        <v>6212</v>
      </c>
    </row>
    <row r="1030" s="16" customFormat="1" customHeight="1" spans="1:8">
      <c r="A1030" s="36">
        <v>1026</v>
      </c>
      <c r="B1030" s="49" t="s">
        <v>6219</v>
      </c>
      <c r="C1030" s="23" t="s">
        <v>2115</v>
      </c>
      <c r="D1030" s="22">
        <v>3.32</v>
      </c>
      <c r="E1030" s="22">
        <v>3.32</v>
      </c>
      <c r="F1030" s="48">
        <v>179.53</v>
      </c>
      <c r="G1030" s="22">
        <f t="shared" si="16"/>
        <v>596.04</v>
      </c>
      <c r="H1030" s="22" t="s">
        <v>6212</v>
      </c>
    </row>
    <row r="1031" s="16" customFormat="1" customHeight="1" spans="1:8">
      <c r="A1031" s="36">
        <v>1027</v>
      </c>
      <c r="B1031" s="49" t="s">
        <v>1666</v>
      </c>
      <c r="C1031" s="23" t="s">
        <v>1866</v>
      </c>
      <c r="D1031" s="22">
        <v>2.82</v>
      </c>
      <c r="E1031" s="22">
        <v>2.82</v>
      </c>
      <c r="F1031" s="48">
        <v>179.53</v>
      </c>
      <c r="G1031" s="22">
        <f t="shared" si="16"/>
        <v>506.27</v>
      </c>
      <c r="H1031" s="22" t="s">
        <v>6212</v>
      </c>
    </row>
    <row r="1032" s="16" customFormat="1" customHeight="1" spans="1:8">
      <c r="A1032" s="36">
        <v>1028</v>
      </c>
      <c r="B1032" s="49" t="s">
        <v>6220</v>
      </c>
      <c r="C1032" s="23" t="s">
        <v>3758</v>
      </c>
      <c r="D1032" s="22">
        <v>3.33</v>
      </c>
      <c r="E1032" s="22">
        <v>3.33</v>
      </c>
      <c r="F1032" s="48">
        <v>179.53</v>
      </c>
      <c r="G1032" s="22">
        <f t="shared" si="16"/>
        <v>597.83</v>
      </c>
      <c r="H1032" s="22" t="s">
        <v>6212</v>
      </c>
    </row>
    <row r="1033" s="16" customFormat="1" customHeight="1" spans="1:8">
      <c r="A1033" s="36">
        <v>1029</v>
      </c>
      <c r="B1033" s="49" t="s">
        <v>2506</v>
      </c>
      <c r="C1033" s="23" t="s">
        <v>1968</v>
      </c>
      <c r="D1033" s="22">
        <v>0.93</v>
      </c>
      <c r="E1033" s="22">
        <v>0.93</v>
      </c>
      <c r="F1033" s="48">
        <v>179.53</v>
      </c>
      <c r="G1033" s="22">
        <f t="shared" si="16"/>
        <v>166.96</v>
      </c>
      <c r="H1033" s="22" t="s">
        <v>6212</v>
      </c>
    </row>
    <row r="1034" s="16" customFormat="1" customHeight="1" spans="1:8">
      <c r="A1034" s="36">
        <v>1030</v>
      </c>
      <c r="B1034" s="49" t="s">
        <v>6221</v>
      </c>
      <c r="C1034" s="23" t="s">
        <v>1919</v>
      </c>
      <c r="D1034" s="22">
        <v>3.29</v>
      </c>
      <c r="E1034" s="22">
        <v>3.29</v>
      </c>
      <c r="F1034" s="48">
        <v>179.53</v>
      </c>
      <c r="G1034" s="22">
        <f t="shared" si="16"/>
        <v>590.65</v>
      </c>
      <c r="H1034" s="22" t="s">
        <v>6212</v>
      </c>
    </row>
    <row r="1035" s="16" customFormat="1" customHeight="1" spans="1:8">
      <c r="A1035" s="36">
        <v>1031</v>
      </c>
      <c r="B1035" s="49" t="s">
        <v>6222</v>
      </c>
      <c r="C1035" s="23" t="s">
        <v>1888</v>
      </c>
      <c r="D1035" s="22">
        <v>1.81</v>
      </c>
      <c r="E1035" s="22">
        <v>1.81</v>
      </c>
      <c r="F1035" s="48">
        <v>179.53</v>
      </c>
      <c r="G1035" s="22">
        <f t="shared" si="16"/>
        <v>324.95</v>
      </c>
      <c r="H1035" s="22" t="s">
        <v>6212</v>
      </c>
    </row>
    <row r="1036" s="16" customFormat="1" customHeight="1" spans="1:8">
      <c r="A1036" s="36">
        <v>1032</v>
      </c>
      <c r="B1036" s="49" t="s">
        <v>6223</v>
      </c>
      <c r="C1036" s="23" t="s">
        <v>1864</v>
      </c>
      <c r="D1036" s="22">
        <v>2.63</v>
      </c>
      <c r="E1036" s="22">
        <v>2.63</v>
      </c>
      <c r="F1036" s="48">
        <v>179.53</v>
      </c>
      <c r="G1036" s="22">
        <f t="shared" si="16"/>
        <v>472.16</v>
      </c>
      <c r="H1036" s="22" t="s">
        <v>6212</v>
      </c>
    </row>
    <row r="1037" s="16" customFormat="1" customHeight="1" spans="1:8">
      <c r="A1037" s="36">
        <v>1033</v>
      </c>
      <c r="B1037" s="49" t="s">
        <v>5829</v>
      </c>
      <c r="C1037" s="23" t="s">
        <v>2065</v>
      </c>
      <c r="D1037" s="22">
        <v>0.61</v>
      </c>
      <c r="E1037" s="22">
        <v>0.61</v>
      </c>
      <c r="F1037" s="48">
        <v>179.53</v>
      </c>
      <c r="G1037" s="22">
        <f t="shared" si="16"/>
        <v>109.51</v>
      </c>
      <c r="H1037" s="22" t="s">
        <v>6212</v>
      </c>
    </row>
    <row r="1038" s="16" customFormat="1" customHeight="1" spans="1:8">
      <c r="A1038" s="36">
        <v>1034</v>
      </c>
      <c r="B1038" s="49" t="s">
        <v>3976</v>
      </c>
      <c r="C1038" s="23" t="s">
        <v>2007</v>
      </c>
      <c r="D1038" s="22">
        <v>4.25</v>
      </c>
      <c r="E1038" s="22">
        <v>4.25</v>
      </c>
      <c r="F1038" s="48">
        <v>179.53</v>
      </c>
      <c r="G1038" s="22">
        <f t="shared" si="16"/>
        <v>763</v>
      </c>
      <c r="H1038" s="22" t="s">
        <v>6212</v>
      </c>
    </row>
    <row r="1039" s="16" customFormat="1" customHeight="1" spans="1:8">
      <c r="A1039" s="36">
        <v>1035</v>
      </c>
      <c r="B1039" s="49" t="s">
        <v>6224</v>
      </c>
      <c r="C1039" s="23" t="s">
        <v>1857</v>
      </c>
      <c r="D1039" s="22">
        <v>1.33</v>
      </c>
      <c r="E1039" s="22">
        <v>1.33</v>
      </c>
      <c r="F1039" s="48">
        <v>179.53</v>
      </c>
      <c r="G1039" s="22">
        <f t="shared" si="16"/>
        <v>238.77</v>
      </c>
      <c r="H1039" s="22" t="s">
        <v>6212</v>
      </c>
    </row>
    <row r="1040" s="16" customFormat="1" customHeight="1" spans="1:8">
      <c r="A1040" s="36">
        <v>1036</v>
      </c>
      <c r="B1040" s="163" t="s">
        <v>6225</v>
      </c>
      <c r="C1040" s="146" t="s">
        <v>2115</v>
      </c>
      <c r="D1040" s="94">
        <v>1.24</v>
      </c>
      <c r="E1040" s="94">
        <v>1.24</v>
      </c>
      <c r="F1040" s="48">
        <v>179.53</v>
      </c>
      <c r="G1040" s="22">
        <f t="shared" si="16"/>
        <v>222.62</v>
      </c>
      <c r="H1040" s="22" t="s">
        <v>6212</v>
      </c>
    </row>
    <row r="1041" s="16" customFormat="1" customHeight="1" spans="1:8">
      <c r="A1041" s="36">
        <v>1037</v>
      </c>
      <c r="B1041" s="49" t="s">
        <v>3989</v>
      </c>
      <c r="C1041" s="23" t="s">
        <v>1951</v>
      </c>
      <c r="D1041" s="22">
        <v>8.21</v>
      </c>
      <c r="E1041" s="22">
        <v>8.21</v>
      </c>
      <c r="F1041" s="48">
        <v>179.53</v>
      </c>
      <c r="G1041" s="22">
        <f t="shared" si="16"/>
        <v>1473.94</v>
      </c>
      <c r="H1041" s="22" t="s">
        <v>6212</v>
      </c>
    </row>
    <row r="1042" s="16" customFormat="1" customHeight="1" spans="1:8">
      <c r="A1042" s="36">
        <v>1038</v>
      </c>
      <c r="B1042" s="49" t="s">
        <v>4852</v>
      </c>
      <c r="C1042" s="23" t="s">
        <v>1922</v>
      </c>
      <c r="D1042" s="22">
        <v>2.36</v>
      </c>
      <c r="E1042" s="22">
        <v>2.36</v>
      </c>
      <c r="F1042" s="48">
        <v>179.53</v>
      </c>
      <c r="G1042" s="22">
        <f t="shared" si="16"/>
        <v>423.69</v>
      </c>
      <c r="H1042" s="22" t="s">
        <v>6212</v>
      </c>
    </row>
    <row r="1043" s="16" customFormat="1" customHeight="1" spans="1:8">
      <c r="A1043" s="36">
        <v>1039</v>
      </c>
      <c r="B1043" s="49" t="s">
        <v>6226</v>
      </c>
      <c r="C1043" s="23" t="s">
        <v>1919</v>
      </c>
      <c r="D1043" s="22">
        <v>3.42</v>
      </c>
      <c r="E1043" s="22">
        <v>3.42</v>
      </c>
      <c r="F1043" s="48">
        <v>179.53</v>
      </c>
      <c r="G1043" s="22">
        <f t="shared" si="16"/>
        <v>613.99</v>
      </c>
      <c r="H1043" s="22" t="s">
        <v>6212</v>
      </c>
    </row>
    <row r="1044" s="16" customFormat="1" customHeight="1" spans="1:8">
      <c r="A1044" s="36">
        <v>1040</v>
      </c>
      <c r="B1044" s="49" t="s">
        <v>6227</v>
      </c>
      <c r="C1044" s="23" t="s">
        <v>1974</v>
      </c>
      <c r="D1044" s="22">
        <v>0.79</v>
      </c>
      <c r="E1044" s="22">
        <v>0.79</v>
      </c>
      <c r="F1044" s="48">
        <v>179.53</v>
      </c>
      <c r="G1044" s="22">
        <f t="shared" si="16"/>
        <v>141.83</v>
      </c>
      <c r="H1044" s="22" t="s">
        <v>6212</v>
      </c>
    </row>
    <row r="1045" s="16" customFormat="1" customHeight="1" spans="1:8">
      <c r="A1045" s="36">
        <v>1041</v>
      </c>
      <c r="B1045" s="49" t="s">
        <v>2351</v>
      </c>
      <c r="C1045" s="23" t="s">
        <v>1945</v>
      </c>
      <c r="D1045" s="22">
        <v>2.1</v>
      </c>
      <c r="E1045" s="22">
        <v>2.1</v>
      </c>
      <c r="F1045" s="48">
        <v>179.53</v>
      </c>
      <c r="G1045" s="22">
        <f t="shared" si="16"/>
        <v>377.01</v>
      </c>
      <c r="H1045" s="22" t="s">
        <v>6212</v>
      </c>
    </row>
    <row r="1046" s="16" customFormat="1" customHeight="1" spans="1:8">
      <c r="A1046" s="36">
        <v>1042</v>
      </c>
      <c r="B1046" s="49" t="s">
        <v>6228</v>
      </c>
      <c r="C1046" s="23" t="s">
        <v>1872</v>
      </c>
      <c r="D1046" s="22">
        <v>1.55</v>
      </c>
      <c r="E1046" s="22">
        <v>1.55</v>
      </c>
      <c r="F1046" s="48">
        <v>179.53</v>
      </c>
      <c r="G1046" s="22">
        <f t="shared" si="16"/>
        <v>278.27</v>
      </c>
      <c r="H1046" s="22" t="s">
        <v>6212</v>
      </c>
    </row>
    <row r="1047" s="16" customFormat="1" customHeight="1" spans="1:8">
      <c r="A1047" s="36">
        <v>1043</v>
      </c>
      <c r="B1047" s="49" t="s">
        <v>6229</v>
      </c>
      <c r="C1047" s="23" t="s">
        <v>1935</v>
      </c>
      <c r="D1047" s="22">
        <v>2.31</v>
      </c>
      <c r="E1047" s="22">
        <v>2.31</v>
      </c>
      <c r="F1047" s="48">
        <v>179.53</v>
      </c>
      <c r="G1047" s="22">
        <f t="shared" si="16"/>
        <v>414.71</v>
      </c>
      <c r="H1047" s="22" t="s">
        <v>6212</v>
      </c>
    </row>
    <row r="1048" s="16" customFormat="1" customHeight="1" spans="1:8">
      <c r="A1048" s="36">
        <v>1044</v>
      </c>
      <c r="B1048" s="49" t="s">
        <v>6230</v>
      </c>
      <c r="C1048" s="23" t="s">
        <v>1888</v>
      </c>
      <c r="D1048" s="22">
        <v>2.14</v>
      </c>
      <c r="E1048" s="22">
        <v>2.14</v>
      </c>
      <c r="F1048" s="48">
        <v>179.53</v>
      </c>
      <c r="G1048" s="22">
        <f t="shared" si="16"/>
        <v>384.19</v>
      </c>
      <c r="H1048" s="22" t="s">
        <v>6212</v>
      </c>
    </row>
    <row r="1049" s="16" customFormat="1" customHeight="1" spans="1:8">
      <c r="A1049" s="36">
        <v>1045</v>
      </c>
      <c r="B1049" s="49" t="s">
        <v>6231</v>
      </c>
      <c r="C1049" s="23" t="s">
        <v>1894</v>
      </c>
      <c r="D1049" s="22">
        <v>0.56</v>
      </c>
      <c r="E1049" s="22">
        <v>0.56</v>
      </c>
      <c r="F1049" s="48">
        <v>179.53</v>
      </c>
      <c r="G1049" s="22">
        <f t="shared" si="16"/>
        <v>100.54</v>
      </c>
      <c r="H1049" s="22" t="s">
        <v>6212</v>
      </c>
    </row>
    <row r="1050" s="16" customFormat="1" customHeight="1" spans="1:8">
      <c r="A1050" s="36">
        <v>1046</v>
      </c>
      <c r="B1050" s="49" t="s">
        <v>4957</v>
      </c>
      <c r="C1050" s="23" t="s">
        <v>3514</v>
      </c>
      <c r="D1050" s="22">
        <v>1.13</v>
      </c>
      <c r="E1050" s="22">
        <v>1.13</v>
      </c>
      <c r="F1050" s="48">
        <v>179.53</v>
      </c>
      <c r="G1050" s="22">
        <f t="shared" si="16"/>
        <v>202.87</v>
      </c>
      <c r="H1050" s="22" t="s">
        <v>6212</v>
      </c>
    </row>
    <row r="1051" s="16" customFormat="1" customHeight="1" spans="1:8">
      <c r="A1051" s="36">
        <v>1047</v>
      </c>
      <c r="B1051" s="49" t="s">
        <v>6232</v>
      </c>
      <c r="C1051" s="23" t="s">
        <v>1986</v>
      </c>
      <c r="D1051" s="22">
        <v>2.9</v>
      </c>
      <c r="E1051" s="22">
        <v>2.9</v>
      </c>
      <c r="F1051" s="48">
        <v>179.53</v>
      </c>
      <c r="G1051" s="22">
        <f t="shared" si="16"/>
        <v>520.64</v>
      </c>
      <c r="H1051" s="22" t="s">
        <v>6212</v>
      </c>
    </row>
    <row r="1052" s="16" customFormat="1" customHeight="1" spans="1:8">
      <c r="A1052" s="36">
        <v>1048</v>
      </c>
      <c r="B1052" s="49" t="s">
        <v>6233</v>
      </c>
      <c r="C1052" s="23" t="s">
        <v>1931</v>
      </c>
      <c r="D1052" s="22">
        <v>1.73</v>
      </c>
      <c r="E1052" s="22">
        <v>1.73</v>
      </c>
      <c r="F1052" s="48">
        <v>179.53</v>
      </c>
      <c r="G1052" s="22">
        <f t="shared" si="16"/>
        <v>310.59</v>
      </c>
      <c r="H1052" s="22" t="s">
        <v>6212</v>
      </c>
    </row>
    <row r="1053" s="16" customFormat="1" customHeight="1" spans="1:8">
      <c r="A1053" s="36">
        <v>1049</v>
      </c>
      <c r="B1053" s="49" t="s">
        <v>6234</v>
      </c>
      <c r="C1053" s="23" t="s">
        <v>1857</v>
      </c>
      <c r="D1053" s="22">
        <v>0.66</v>
      </c>
      <c r="E1053" s="22">
        <v>0.66</v>
      </c>
      <c r="F1053" s="48">
        <v>179.53</v>
      </c>
      <c r="G1053" s="22">
        <f t="shared" si="16"/>
        <v>118.49</v>
      </c>
      <c r="H1053" s="22" t="s">
        <v>6212</v>
      </c>
    </row>
    <row r="1054" s="16" customFormat="1" customHeight="1" spans="1:8">
      <c r="A1054" s="36">
        <v>1050</v>
      </c>
      <c r="B1054" s="49" t="s">
        <v>6235</v>
      </c>
      <c r="C1054" s="23" t="s">
        <v>1989</v>
      </c>
      <c r="D1054" s="22">
        <v>0.7</v>
      </c>
      <c r="E1054" s="22">
        <v>0.7</v>
      </c>
      <c r="F1054" s="48">
        <v>179.53</v>
      </c>
      <c r="G1054" s="22">
        <f t="shared" si="16"/>
        <v>125.67</v>
      </c>
      <c r="H1054" s="22" t="s">
        <v>6212</v>
      </c>
    </row>
    <row r="1055" s="16" customFormat="1" customHeight="1" spans="1:8">
      <c r="A1055" s="36">
        <v>1051</v>
      </c>
      <c r="B1055" s="49" t="s">
        <v>4677</v>
      </c>
      <c r="C1055" s="23" t="s">
        <v>2051</v>
      </c>
      <c r="D1055" s="22">
        <v>4.78</v>
      </c>
      <c r="E1055" s="22">
        <v>4.78</v>
      </c>
      <c r="F1055" s="48">
        <v>179.53</v>
      </c>
      <c r="G1055" s="22">
        <f t="shared" si="16"/>
        <v>858.15</v>
      </c>
      <c r="H1055" s="22" t="s">
        <v>6212</v>
      </c>
    </row>
    <row r="1056" s="16" customFormat="1" customHeight="1" spans="1:8">
      <c r="A1056" s="36">
        <v>1052</v>
      </c>
      <c r="B1056" s="49" t="s">
        <v>6236</v>
      </c>
      <c r="C1056" s="23" t="s">
        <v>1862</v>
      </c>
      <c r="D1056" s="22">
        <v>2.68</v>
      </c>
      <c r="E1056" s="22">
        <v>2.68</v>
      </c>
      <c r="F1056" s="48">
        <v>179.53</v>
      </c>
      <c r="G1056" s="22">
        <f t="shared" si="16"/>
        <v>481.14</v>
      </c>
      <c r="H1056" s="22" t="s">
        <v>6212</v>
      </c>
    </row>
    <row r="1057" s="16" customFormat="1" customHeight="1" spans="1:8">
      <c r="A1057" s="36">
        <v>1053</v>
      </c>
      <c r="B1057" s="49" t="s">
        <v>6237</v>
      </c>
      <c r="C1057" s="23" t="s">
        <v>1935</v>
      </c>
      <c r="D1057" s="22">
        <v>2.92</v>
      </c>
      <c r="E1057" s="22">
        <v>2.92</v>
      </c>
      <c r="F1057" s="48">
        <v>179.53</v>
      </c>
      <c r="G1057" s="22">
        <f t="shared" si="16"/>
        <v>524.23</v>
      </c>
      <c r="H1057" s="22" t="s">
        <v>6212</v>
      </c>
    </row>
    <row r="1058" s="16" customFormat="1" customHeight="1" spans="1:8">
      <c r="A1058" s="36">
        <v>1054</v>
      </c>
      <c r="B1058" s="49" t="s">
        <v>4850</v>
      </c>
      <c r="C1058" s="23" t="s">
        <v>1857</v>
      </c>
      <c r="D1058" s="22">
        <v>0.74</v>
      </c>
      <c r="E1058" s="22">
        <v>0.74</v>
      </c>
      <c r="F1058" s="48">
        <v>179.53</v>
      </c>
      <c r="G1058" s="22">
        <f t="shared" si="16"/>
        <v>132.85</v>
      </c>
      <c r="H1058" s="22" t="s">
        <v>6212</v>
      </c>
    </row>
    <row r="1059" s="16" customFormat="1" customHeight="1" spans="1:8">
      <c r="A1059" s="36">
        <v>1055</v>
      </c>
      <c r="B1059" s="49" t="s">
        <v>1061</v>
      </c>
      <c r="C1059" s="23" t="s">
        <v>1894</v>
      </c>
      <c r="D1059" s="22">
        <v>0.95</v>
      </c>
      <c r="E1059" s="22">
        <v>0.95</v>
      </c>
      <c r="F1059" s="48">
        <v>179.53</v>
      </c>
      <c r="G1059" s="22">
        <f t="shared" si="16"/>
        <v>170.55</v>
      </c>
      <c r="H1059" s="22" t="s">
        <v>6212</v>
      </c>
    </row>
    <row r="1060" s="16" customFormat="1" customHeight="1" spans="1:8">
      <c r="A1060" s="36">
        <v>1056</v>
      </c>
      <c r="B1060" s="49" t="s">
        <v>6238</v>
      </c>
      <c r="C1060" s="23" t="s">
        <v>1935</v>
      </c>
      <c r="D1060" s="22">
        <v>4.96</v>
      </c>
      <c r="E1060" s="22">
        <v>4.96</v>
      </c>
      <c r="F1060" s="48">
        <v>179.53</v>
      </c>
      <c r="G1060" s="22">
        <f t="shared" si="16"/>
        <v>890.47</v>
      </c>
      <c r="H1060" s="22" t="s">
        <v>6212</v>
      </c>
    </row>
    <row r="1061" s="16" customFormat="1" customHeight="1" spans="1:8">
      <c r="A1061" s="36">
        <v>1057</v>
      </c>
      <c r="B1061" s="49" t="s">
        <v>6239</v>
      </c>
      <c r="C1061" s="23" t="s">
        <v>1886</v>
      </c>
      <c r="D1061" s="22">
        <v>2.86</v>
      </c>
      <c r="E1061" s="22">
        <v>2.86</v>
      </c>
      <c r="F1061" s="48">
        <v>179.53</v>
      </c>
      <c r="G1061" s="22">
        <f t="shared" si="16"/>
        <v>513.46</v>
      </c>
      <c r="H1061" s="22" t="s">
        <v>6212</v>
      </c>
    </row>
    <row r="1062" s="16" customFormat="1" customHeight="1" spans="1:8">
      <c r="A1062" s="36">
        <v>1058</v>
      </c>
      <c r="B1062" s="49" t="s">
        <v>1566</v>
      </c>
      <c r="C1062" s="23" t="s">
        <v>1995</v>
      </c>
      <c r="D1062" s="22">
        <v>1.51</v>
      </c>
      <c r="E1062" s="22">
        <v>1.51</v>
      </c>
      <c r="F1062" s="48">
        <v>179.53</v>
      </c>
      <c r="G1062" s="22">
        <f t="shared" si="16"/>
        <v>271.09</v>
      </c>
      <c r="H1062" s="22" t="s">
        <v>6212</v>
      </c>
    </row>
    <row r="1063" s="16" customFormat="1" customHeight="1" spans="1:8">
      <c r="A1063" s="36">
        <v>1059</v>
      </c>
      <c r="B1063" s="164" t="s">
        <v>6144</v>
      </c>
      <c r="C1063" s="165" t="s">
        <v>6240</v>
      </c>
      <c r="D1063" s="166">
        <v>1.29</v>
      </c>
      <c r="E1063" s="166">
        <v>1.29</v>
      </c>
      <c r="F1063" s="48">
        <v>179.53</v>
      </c>
      <c r="G1063" s="22">
        <f t="shared" si="16"/>
        <v>231.59</v>
      </c>
      <c r="H1063" s="22" t="s">
        <v>6212</v>
      </c>
    </row>
    <row r="1064" s="16" customFormat="1" customHeight="1" spans="1:8">
      <c r="A1064" s="36">
        <v>1060</v>
      </c>
      <c r="B1064" s="164" t="s">
        <v>6241</v>
      </c>
      <c r="C1064" s="165" t="s">
        <v>1868</v>
      </c>
      <c r="D1064" s="166">
        <v>4.11</v>
      </c>
      <c r="E1064" s="166">
        <v>4.11</v>
      </c>
      <c r="F1064" s="48">
        <v>179.53</v>
      </c>
      <c r="G1064" s="22">
        <f t="shared" si="16"/>
        <v>737.87</v>
      </c>
      <c r="H1064" s="22" t="s">
        <v>6212</v>
      </c>
    </row>
    <row r="1065" s="16" customFormat="1" customHeight="1" spans="1:8">
      <c r="A1065" s="36">
        <v>1061</v>
      </c>
      <c r="B1065" s="164" t="s">
        <v>4961</v>
      </c>
      <c r="C1065" s="165" t="s">
        <v>1888</v>
      </c>
      <c r="D1065" s="166">
        <v>1.75</v>
      </c>
      <c r="E1065" s="166">
        <v>1.75</v>
      </c>
      <c r="F1065" s="48">
        <v>179.53</v>
      </c>
      <c r="G1065" s="22">
        <f t="shared" si="16"/>
        <v>314.18</v>
      </c>
      <c r="H1065" s="22" t="s">
        <v>6212</v>
      </c>
    </row>
    <row r="1066" s="16" customFormat="1" customHeight="1" spans="1:8">
      <c r="A1066" s="36">
        <v>1062</v>
      </c>
      <c r="B1066" s="164" t="s">
        <v>6242</v>
      </c>
      <c r="C1066" s="165" t="s">
        <v>2003</v>
      </c>
      <c r="D1066" s="166">
        <v>3.13</v>
      </c>
      <c r="E1066" s="166">
        <v>3.13</v>
      </c>
      <c r="F1066" s="48">
        <v>179.53</v>
      </c>
      <c r="G1066" s="22">
        <f t="shared" si="16"/>
        <v>561.93</v>
      </c>
      <c r="H1066" s="22" t="s">
        <v>6212</v>
      </c>
    </row>
    <row r="1067" s="16" customFormat="1" customHeight="1" spans="1:8">
      <c r="A1067" s="36">
        <v>1063</v>
      </c>
      <c r="B1067" s="164" t="s">
        <v>4406</v>
      </c>
      <c r="C1067" s="165" t="s">
        <v>1939</v>
      </c>
      <c r="D1067" s="166">
        <v>5.58</v>
      </c>
      <c r="E1067" s="166">
        <v>5.58</v>
      </c>
      <c r="F1067" s="48">
        <v>179.53</v>
      </c>
      <c r="G1067" s="22">
        <f t="shared" si="16"/>
        <v>1001.78</v>
      </c>
      <c r="H1067" s="22" t="s">
        <v>6212</v>
      </c>
    </row>
    <row r="1068" s="16" customFormat="1" customHeight="1" spans="1:8">
      <c r="A1068" s="43" t="s">
        <v>349</v>
      </c>
      <c r="B1068" s="44"/>
      <c r="C1068" s="165"/>
      <c r="D1068" s="48">
        <f t="shared" ref="D1068:G1068" si="17">SUM(D5:D1067)</f>
        <v>3893.57</v>
      </c>
      <c r="E1068" s="48">
        <f t="shared" si="17"/>
        <v>3893.57</v>
      </c>
      <c r="F1068" s="48"/>
      <c r="G1068" s="27">
        <f t="shared" si="17"/>
        <v>699012.699999999</v>
      </c>
      <c r="H1068" s="27"/>
    </row>
  </sheetData>
  <mergeCells count="3">
    <mergeCell ref="A1:H1"/>
    <mergeCell ref="A2:H2"/>
    <mergeCell ref="A1068:B1068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6"/>
  <sheetViews>
    <sheetView topLeftCell="A531" workbookViewId="0">
      <selection activeCell="G9" sqref="G9"/>
    </sheetView>
  </sheetViews>
  <sheetFormatPr defaultColWidth="9" defaultRowHeight="24" customHeight="1" outlineLevelCol="7"/>
  <cols>
    <col min="1" max="1" width="6.5" style="76" customWidth="1"/>
    <col min="2" max="2" width="15.75" style="76" customWidth="1"/>
    <col min="3" max="3" width="25.75" style="76" customWidth="1"/>
    <col min="4" max="4" width="14.75" style="78" customWidth="1"/>
    <col min="5" max="5" width="12" style="78" customWidth="1"/>
    <col min="6" max="6" width="16.25" style="78" customWidth="1"/>
    <col min="7" max="7" width="17.375" style="78" customWidth="1"/>
    <col min="8" max="8" width="15.375" style="76" customWidth="1"/>
    <col min="9" max="16384" width="9" style="76"/>
  </cols>
  <sheetData>
    <row r="1" ht="36" customHeight="1" spans="1:8">
      <c r="A1" s="34" t="s">
        <v>0</v>
      </c>
      <c r="B1" s="34"/>
      <c r="C1" s="34"/>
      <c r="D1" s="79"/>
      <c r="E1" s="79"/>
      <c r="F1" s="79"/>
      <c r="G1" s="79"/>
      <c r="H1" s="34"/>
    </row>
    <row r="2" s="77" customFormat="1" ht="72" customHeight="1" spans="1:8">
      <c r="A2" s="6" t="s">
        <v>6243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3" customHeight="1" spans="1:8">
      <c r="A4" s="36" t="s">
        <v>3</v>
      </c>
      <c r="B4" s="36" t="s">
        <v>4</v>
      </c>
      <c r="C4" s="36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6" t="s">
        <v>10</v>
      </c>
    </row>
    <row r="5" s="76" customFormat="1" customHeight="1" spans="1:8">
      <c r="A5" s="36">
        <v>1</v>
      </c>
      <c r="B5" s="27" t="s">
        <v>6244</v>
      </c>
      <c r="C5" s="21" t="s">
        <v>6245</v>
      </c>
      <c r="D5" s="46">
        <v>1.52</v>
      </c>
      <c r="E5" s="46">
        <v>1.52</v>
      </c>
      <c r="F5" s="46">
        <v>179.53</v>
      </c>
      <c r="G5" s="20">
        <f t="shared" ref="G5:G68" si="0">ROUND(E5*F5,2)</f>
        <v>272.89</v>
      </c>
      <c r="H5" s="22" t="s">
        <v>6246</v>
      </c>
    </row>
    <row r="6" s="76" customFormat="1" customHeight="1" spans="1:8">
      <c r="A6" s="36">
        <v>2</v>
      </c>
      <c r="B6" s="27" t="s">
        <v>6247</v>
      </c>
      <c r="C6" s="21" t="s">
        <v>6248</v>
      </c>
      <c r="D6" s="46">
        <v>0.8</v>
      </c>
      <c r="E6" s="46">
        <v>0.66</v>
      </c>
      <c r="F6" s="46">
        <v>179.53</v>
      </c>
      <c r="G6" s="20">
        <f t="shared" si="0"/>
        <v>118.49</v>
      </c>
      <c r="H6" s="22" t="s">
        <v>6246</v>
      </c>
    </row>
    <row r="7" s="76" customFormat="1" customHeight="1" spans="1:8">
      <c r="A7" s="36">
        <v>3</v>
      </c>
      <c r="B7" s="27" t="s">
        <v>6249</v>
      </c>
      <c r="C7" s="21" t="s">
        <v>6250</v>
      </c>
      <c r="D7" s="46">
        <v>1.2</v>
      </c>
      <c r="E7" s="46">
        <v>1.2</v>
      </c>
      <c r="F7" s="46">
        <v>179.53</v>
      </c>
      <c r="G7" s="20">
        <f t="shared" si="0"/>
        <v>215.44</v>
      </c>
      <c r="H7" s="22" t="s">
        <v>6246</v>
      </c>
    </row>
    <row r="8" s="76" customFormat="1" customHeight="1" spans="1:8">
      <c r="A8" s="36">
        <v>4</v>
      </c>
      <c r="B8" s="27" t="s">
        <v>6251</v>
      </c>
      <c r="C8" s="21" t="s">
        <v>6252</v>
      </c>
      <c r="D8" s="46">
        <v>2.5</v>
      </c>
      <c r="E8" s="46">
        <v>2.5</v>
      </c>
      <c r="F8" s="46">
        <v>179.53</v>
      </c>
      <c r="G8" s="20">
        <f t="shared" si="0"/>
        <v>448.83</v>
      </c>
      <c r="H8" s="22" t="s">
        <v>6246</v>
      </c>
    </row>
    <row r="9" s="76" customFormat="1" customHeight="1" spans="1:8">
      <c r="A9" s="36">
        <v>5</v>
      </c>
      <c r="B9" s="27" t="s">
        <v>6253</v>
      </c>
      <c r="C9" s="21" t="s">
        <v>6254</v>
      </c>
      <c r="D9" s="46">
        <v>4.52</v>
      </c>
      <c r="E9" s="46">
        <v>4.52</v>
      </c>
      <c r="F9" s="46">
        <v>179.53</v>
      </c>
      <c r="G9" s="20">
        <f t="shared" si="0"/>
        <v>811.48</v>
      </c>
      <c r="H9" s="22" t="s">
        <v>6246</v>
      </c>
    </row>
    <row r="10" s="76" customFormat="1" customHeight="1" spans="1:8">
      <c r="A10" s="36">
        <v>6</v>
      </c>
      <c r="B10" s="27" t="s">
        <v>6255</v>
      </c>
      <c r="C10" s="21" t="s">
        <v>6254</v>
      </c>
      <c r="D10" s="46">
        <v>0.9</v>
      </c>
      <c r="E10" s="46">
        <v>0.9</v>
      </c>
      <c r="F10" s="46">
        <v>179.53</v>
      </c>
      <c r="G10" s="20">
        <f t="shared" si="0"/>
        <v>161.58</v>
      </c>
      <c r="H10" s="22" t="s">
        <v>6246</v>
      </c>
    </row>
    <row r="11" s="76" customFormat="1" customHeight="1" spans="1:8">
      <c r="A11" s="36">
        <v>7</v>
      </c>
      <c r="B11" s="27" t="s">
        <v>6256</v>
      </c>
      <c r="C11" s="21" t="s">
        <v>6257</v>
      </c>
      <c r="D11" s="46">
        <v>3.22</v>
      </c>
      <c r="E11" s="46">
        <v>3.22</v>
      </c>
      <c r="F11" s="46">
        <v>179.53</v>
      </c>
      <c r="G11" s="20">
        <f t="shared" si="0"/>
        <v>578.09</v>
      </c>
      <c r="H11" s="22" t="s">
        <v>6246</v>
      </c>
    </row>
    <row r="12" s="76" customFormat="1" customHeight="1" spans="1:8">
      <c r="A12" s="36">
        <v>8</v>
      </c>
      <c r="B12" s="27" t="s">
        <v>6258</v>
      </c>
      <c r="C12" s="21" t="s">
        <v>6259</v>
      </c>
      <c r="D12" s="46">
        <v>1.6</v>
      </c>
      <c r="E12" s="46">
        <v>1.6</v>
      </c>
      <c r="F12" s="46">
        <v>179.53</v>
      </c>
      <c r="G12" s="20">
        <f t="shared" si="0"/>
        <v>287.25</v>
      </c>
      <c r="H12" s="22" t="s">
        <v>6246</v>
      </c>
    </row>
    <row r="13" s="76" customFormat="1" customHeight="1" spans="1:8">
      <c r="A13" s="36">
        <v>9</v>
      </c>
      <c r="B13" s="27" t="s">
        <v>6260</v>
      </c>
      <c r="C13" s="21" t="s">
        <v>6261</v>
      </c>
      <c r="D13" s="46">
        <v>1.23</v>
      </c>
      <c r="E13" s="46">
        <v>1.23</v>
      </c>
      <c r="F13" s="46">
        <v>179.53</v>
      </c>
      <c r="G13" s="20">
        <f t="shared" si="0"/>
        <v>220.82</v>
      </c>
      <c r="H13" s="22" t="s">
        <v>6246</v>
      </c>
    </row>
    <row r="14" s="76" customFormat="1" customHeight="1" spans="1:8">
      <c r="A14" s="36">
        <v>10</v>
      </c>
      <c r="B14" s="27" t="s">
        <v>6262</v>
      </c>
      <c r="C14" s="27" t="s">
        <v>6263</v>
      </c>
      <c r="D14" s="46">
        <v>1.79</v>
      </c>
      <c r="E14" s="46">
        <v>1.79</v>
      </c>
      <c r="F14" s="46">
        <v>179.53</v>
      </c>
      <c r="G14" s="20">
        <f t="shared" si="0"/>
        <v>321.36</v>
      </c>
      <c r="H14" s="22" t="s">
        <v>6246</v>
      </c>
    </row>
    <row r="15" s="76" customFormat="1" customHeight="1" spans="1:8">
      <c r="A15" s="36">
        <v>11</v>
      </c>
      <c r="B15" s="27" t="s">
        <v>6264</v>
      </c>
      <c r="C15" s="21" t="s">
        <v>6265</v>
      </c>
      <c r="D15" s="46">
        <v>2.44</v>
      </c>
      <c r="E15" s="46">
        <v>2.14</v>
      </c>
      <c r="F15" s="46">
        <v>179.53</v>
      </c>
      <c r="G15" s="20">
        <f t="shared" si="0"/>
        <v>384.19</v>
      </c>
      <c r="H15" s="22" t="s">
        <v>6246</v>
      </c>
    </row>
    <row r="16" s="76" customFormat="1" customHeight="1" spans="1:8">
      <c r="A16" s="36">
        <v>12</v>
      </c>
      <c r="B16" s="27" t="s">
        <v>6266</v>
      </c>
      <c r="C16" s="27" t="s">
        <v>6267</v>
      </c>
      <c r="D16" s="46">
        <v>0.55</v>
      </c>
      <c r="E16" s="46">
        <v>0.34</v>
      </c>
      <c r="F16" s="46">
        <v>179.53</v>
      </c>
      <c r="G16" s="20">
        <f t="shared" si="0"/>
        <v>61.04</v>
      </c>
      <c r="H16" s="22" t="s">
        <v>6246</v>
      </c>
    </row>
    <row r="17" s="76" customFormat="1" customHeight="1" spans="1:8">
      <c r="A17" s="36">
        <v>13</v>
      </c>
      <c r="B17" s="27" t="s">
        <v>6268</v>
      </c>
      <c r="C17" s="21" t="s">
        <v>6269</v>
      </c>
      <c r="D17" s="46">
        <v>1.36</v>
      </c>
      <c r="E17" s="46">
        <v>1.36</v>
      </c>
      <c r="F17" s="46">
        <v>179.53</v>
      </c>
      <c r="G17" s="20">
        <f t="shared" si="0"/>
        <v>244.16</v>
      </c>
      <c r="H17" s="22" t="s">
        <v>6246</v>
      </c>
    </row>
    <row r="18" s="76" customFormat="1" customHeight="1" spans="1:8">
      <c r="A18" s="36">
        <v>14</v>
      </c>
      <c r="B18" s="27" t="s">
        <v>6270</v>
      </c>
      <c r="C18" s="21" t="s">
        <v>6271</v>
      </c>
      <c r="D18" s="46">
        <v>1.11</v>
      </c>
      <c r="E18" s="46">
        <v>1.11</v>
      </c>
      <c r="F18" s="46">
        <v>179.53</v>
      </c>
      <c r="G18" s="20">
        <f t="shared" si="0"/>
        <v>199.28</v>
      </c>
      <c r="H18" s="22" t="s">
        <v>6246</v>
      </c>
    </row>
    <row r="19" s="76" customFormat="1" customHeight="1" spans="1:8">
      <c r="A19" s="36">
        <v>15</v>
      </c>
      <c r="B19" s="27" t="s">
        <v>6272</v>
      </c>
      <c r="C19" s="21" t="s">
        <v>6265</v>
      </c>
      <c r="D19" s="46">
        <v>0.81</v>
      </c>
      <c r="E19" s="46">
        <v>0.81</v>
      </c>
      <c r="F19" s="46">
        <v>179.53</v>
      </c>
      <c r="G19" s="20">
        <f t="shared" si="0"/>
        <v>145.42</v>
      </c>
      <c r="H19" s="22" t="s">
        <v>6246</v>
      </c>
    </row>
    <row r="20" s="76" customFormat="1" customHeight="1" spans="1:8">
      <c r="A20" s="36">
        <v>16</v>
      </c>
      <c r="B20" s="27" t="s">
        <v>6273</v>
      </c>
      <c r="C20" s="21" t="s">
        <v>6274</v>
      </c>
      <c r="D20" s="46">
        <v>2.09</v>
      </c>
      <c r="E20" s="46">
        <v>2.09</v>
      </c>
      <c r="F20" s="46">
        <v>179.53</v>
      </c>
      <c r="G20" s="20">
        <f t="shared" si="0"/>
        <v>375.22</v>
      </c>
      <c r="H20" s="22" t="s">
        <v>6246</v>
      </c>
    </row>
    <row r="21" s="76" customFormat="1" customHeight="1" spans="1:8">
      <c r="A21" s="36">
        <v>17</v>
      </c>
      <c r="B21" s="27" t="s">
        <v>6275</v>
      </c>
      <c r="C21" s="21" t="s">
        <v>6276</v>
      </c>
      <c r="D21" s="46">
        <v>0.96</v>
      </c>
      <c r="E21" s="46">
        <v>0.96</v>
      </c>
      <c r="F21" s="46">
        <v>179.53</v>
      </c>
      <c r="G21" s="20">
        <f t="shared" si="0"/>
        <v>172.35</v>
      </c>
      <c r="H21" s="22" t="s">
        <v>6246</v>
      </c>
    </row>
    <row r="22" s="76" customFormat="1" customHeight="1" spans="1:8">
      <c r="A22" s="36">
        <v>18</v>
      </c>
      <c r="B22" s="27" t="s">
        <v>6277</v>
      </c>
      <c r="C22" s="21" t="s">
        <v>6278</v>
      </c>
      <c r="D22" s="46">
        <v>1.58</v>
      </c>
      <c r="E22" s="46">
        <v>1.58</v>
      </c>
      <c r="F22" s="46">
        <v>179.53</v>
      </c>
      <c r="G22" s="20">
        <f t="shared" si="0"/>
        <v>283.66</v>
      </c>
      <c r="H22" s="22" t="s">
        <v>6246</v>
      </c>
    </row>
    <row r="23" s="76" customFormat="1" customHeight="1" spans="1:8">
      <c r="A23" s="36">
        <v>19</v>
      </c>
      <c r="B23" s="27" t="s">
        <v>6279</v>
      </c>
      <c r="C23" s="21" t="s">
        <v>6280</v>
      </c>
      <c r="D23" s="46">
        <v>1.21</v>
      </c>
      <c r="E23" s="46">
        <v>1.21</v>
      </c>
      <c r="F23" s="46">
        <v>179.53</v>
      </c>
      <c r="G23" s="20">
        <f t="shared" si="0"/>
        <v>217.23</v>
      </c>
      <c r="H23" s="22" t="s">
        <v>6246</v>
      </c>
    </row>
    <row r="24" s="76" customFormat="1" customHeight="1" spans="1:8">
      <c r="A24" s="36">
        <v>20</v>
      </c>
      <c r="B24" s="27" t="s">
        <v>6281</v>
      </c>
      <c r="C24" s="21" t="s">
        <v>6274</v>
      </c>
      <c r="D24" s="46">
        <v>0.75</v>
      </c>
      <c r="E24" s="46">
        <v>0.75</v>
      </c>
      <c r="F24" s="46">
        <v>179.53</v>
      </c>
      <c r="G24" s="20">
        <f t="shared" si="0"/>
        <v>134.65</v>
      </c>
      <c r="H24" s="22" t="s">
        <v>6246</v>
      </c>
    </row>
    <row r="25" s="76" customFormat="1" customHeight="1" spans="1:8">
      <c r="A25" s="36">
        <v>21</v>
      </c>
      <c r="B25" s="27" t="s">
        <v>6282</v>
      </c>
      <c r="C25" s="21" t="s">
        <v>6283</v>
      </c>
      <c r="D25" s="46">
        <v>1.06</v>
      </c>
      <c r="E25" s="46">
        <v>0.89</v>
      </c>
      <c r="F25" s="46">
        <v>179.53</v>
      </c>
      <c r="G25" s="20">
        <f t="shared" si="0"/>
        <v>159.78</v>
      </c>
      <c r="H25" s="22" t="s">
        <v>6246</v>
      </c>
    </row>
    <row r="26" s="76" customFormat="1" customHeight="1" spans="1:8">
      <c r="A26" s="36">
        <v>22</v>
      </c>
      <c r="B26" s="27" t="s">
        <v>880</v>
      </c>
      <c r="C26" s="21" t="s">
        <v>6271</v>
      </c>
      <c r="D26" s="46">
        <v>1.85</v>
      </c>
      <c r="E26" s="46">
        <v>1.85</v>
      </c>
      <c r="F26" s="46">
        <v>179.53</v>
      </c>
      <c r="G26" s="20">
        <f t="shared" si="0"/>
        <v>332.13</v>
      </c>
      <c r="H26" s="22" t="s">
        <v>6246</v>
      </c>
    </row>
    <row r="27" s="76" customFormat="1" customHeight="1" spans="1:8">
      <c r="A27" s="36">
        <v>23</v>
      </c>
      <c r="B27" s="27" t="s">
        <v>6284</v>
      </c>
      <c r="C27" s="21" t="s">
        <v>6269</v>
      </c>
      <c r="D27" s="46">
        <v>1.2</v>
      </c>
      <c r="E27" s="46">
        <v>1.2</v>
      </c>
      <c r="F27" s="46">
        <v>179.53</v>
      </c>
      <c r="G27" s="20">
        <f t="shared" si="0"/>
        <v>215.44</v>
      </c>
      <c r="H27" s="22" t="s">
        <v>6246</v>
      </c>
    </row>
    <row r="28" s="76" customFormat="1" customHeight="1" spans="1:8">
      <c r="A28" s="36">
        <v>24</v>
      </c>
      <c r="B28" s="27" t="s">
        <v>6285</v>
      </c>
      <c r="C28" s="21" t="s">
        <v>6286</v>
      </c>
      <c r="D28" s="46">
        <v>1.93</v>
      </c>
      <c r="E28" s="46">
        <v>1.93</v>
      </c>
      <c r="F28" s="46">
        <v>179.53</v>
      </c>
      <c r="G28" s="20">
        <f t="shared" si="0"/>
        <v>346.49</v>
      </c>
      <c r="H28" s="22" t="s">
        <v>6246</v>
      </c>
    </row>
    <row r="29" s="76" customFormat="1" customHeight="1" spans="1:8">
      <c r="A29" s="36">
        <v>25</v>
      </c>
      <c r="B29" s="27" t="s">
        <v>6287</v>
      </c>
      <c r="C29" s="21" t="s">
        <v>6271</v>
      </c>
      <c r="D29" s="46">
        <v>0.98</v>
      </c>
      <c r="E29" s="46">
        <v>0.98</v>
      </c>
      <c r="F29" s="46">
        <v>179.53</v>
      </c>
      <c r="G29" s="20">
        <f t="shared" si="0"/>
        <v>175.94</v>
      </c>
      <c r="H29" s="22" t="s">
        <v>6246</v>
      </c>
    </row>
    <row r="30" s="76" customFormat="1" customHeight="1" spans="1:8">
      <c r="A30" s="36">
        <v>26</v>
      </c>
      <c r="B30" s="27" t="s">
        <v>6288</v>
      </c>
      <c r="C30" s="21" t="s">
        <v>6271</v>
      </c>
      <c r="D30" s="46">
        <v>1.63</v>
      </c>
      <c r="E30" s="46">
        <v>1.63</v>
      </c>
      <c r="F30" s="46">
        <v>179.53</v>
      </c>
      <c r="G30" s="20">
        <f t="shared" si="0"/>
        <v>292.63</v>
      </c>
      <c r="H30" s="22" t="s">
        <v>6246</v>
      </c>
    </row>
    <row r="31" s="76" customFormat="1" customHeight="1" spans="1:8">
      <c r="A31" s="36">
        <v>27</v>
      </c>
      <c r="B31" s="27" t="s">
        <v>6289</v>
      </c>
      <c r="C31" s="21" t="s">
        <v>6267</v>
      </c>
      <c r="D31" s="46">
        <v>3.25</v>
      </c>
      <c r="E31" s="46">
        <v>3.25</v>
      </c>
      <c r="F31" s="46">
        <v>179.53</v>
      </c>
      <c r="G31" s="20">
        <f t="shared" si="0"/>
        <v>583.47</v>
      </c>
      <c r="H31" s="22" t="s">
        <v>6246</v>
      </c>
    </row>
    <row r="32" s="76" customFormat="1" customHeight="1" spans="1:8">
      <c r="A32" s="36">
        <v>28</v>
      </c>
      <c r="B32" s="27" t="s">
        <v>6290</v>
      </c>
      <c r="C32" s="21" t="s">
        <v>6252</v>
      </c>
      <c r="D32" s="46">
        <v>1.65</v>
      </c>
      <c r="E32" s="46">
        <v>1.65</v>
      </c>
      <c r="F32" s="46">
        <v>179.53</v>
      </c>
      <c r="G32" s="20">
        <f t="shared" si="0"/>
        <v>296.22</v>
      </c>
      <c r="H32" s="22" t="s">
        <v>6246</v>
      </c>
    </row>
    <row r="33" s="76" customFormat="1" customHeight="1" spans="1:8">
      <c r="A33" s="36">
        <v>29</v>
      </c>
      <c r="B33" s="27" t="s">
        <v>6291</v>
      </c>
      <c r="C33" s="21" t="s">
        <v>6254</v>
      </c>
      <c r="D33" s="46">
        <v>2.44</v>
      </c>
      <c r="E33" s="46">
        <v>2.44</v>
      </c>
      <c r="F33" s="46">
        <v>179.53</v>
      </c>
      <c r="G33" s="20">
        <f t="shared" si="0"/>
        <v>438.05</v>
      </c>
      <c r="H33" s="22" t="s">
        <v>6246</v>
      </c>
    </row>
    <row r="34" s="76" customFormat="1" customHeight="1" spans="1:8">
      <c r="A34" s="36">
        <v>30</v>
      </c>
      <c r="B34" s="27" t="s">
        <v>6292</v>
      </c>
      <c r="C34" s="21" t="s">
        <v>6280</v>
      </c>
      <c r="D34" s="46">
        <v>2.13</v>
      </c>
      <c r="E34" s="46">
        <v>2.13</v>
      </c>
      <c r="F34" s="46">
        <v>179.53</v>
      </c>
      <c r="G34" s="20">
        <f t="shared" si="0"/>
        <v>382.4</v>
      </c>
      <c r="H34" s="22" t="s">
        <v>6246</v>
      </c>
    </row>
    <row r="35" s="76" customFormat="1" customHeight="1" spans="1:8">
      <c r="A35" s="36">
        <v>31</v>
      </c>
      <c r="B35" s="27" t="s">
        <v>6293</v>
      </c>
      <c r="C35" s="21" t="s">
        <v>6294</v>
      </c>
      <c r="D35" s="46">
        <v>2.49</v>
      </c>
      <c r="E35" s="46">
        <v>2.49</v>
      </c>
      <c r="F35" s="46">
        <v>179.53</v>
      </c>
      <c r="G35" s="20">
        <f t="shared" si="0"/>
        <v>447.03</v>
      </c>
      <c r="H35" s="22" t="s">
        <v>6246</v>
      </c>
    </row>
    <row r="36" s="76" customFormat="1" customHeight="1" spans="1:8">
      <c r="A36" s="36">
        <v>32</v>
      </c>
      <c r="B36" s="27" t="s">
        <v>6295</v>
      </c>
      <c r="C36" s="21" t="s">
        <v>6296</v>
      </c>
      <c r="D36" s="46">
        <v>2.58</v>
      </c>
      <c r="E36" s="46">
        <v>2.58</v>
      </c>
      <c r="F36" s="46">
        <v>179.53</v>
      </c>
      <c r="G36" s="20">
        <f t="shared" si="0"/>
        <v>463.19</v>
      </c>
      <c r="H36" s="22" t="s">
        <v>6246</v>
      </c>
    </row>
    <row r="37" s="76" customFormat="1" customHeight="1" spans="1:8">
      <c r="A37" s="36">
        <v>33</v>
      </c>
      <c r="B37" s="27" t="s">
        <v>6297</v>
      </c>
      <c r="C37" s="21" t="s">
        <v>6298</v>
      </c>
      <c r="D37" s="46">
        <v>3.04</v>
      </c>
      <c r="E37" s="46">
        <v>3.04</v>
      </c>
      <c r="F37" s="46">
        <v>179.53</v>
      </c>
      <c r="G37" s="20">
        <f t="shared" si="0"/>
        <v>545.77</v>
      </c>
      <c r="H37" s="22" t="s">
        <v>6246</v>
      </c>
    </row>
    <row r="38" s="76" customFormat="1" customHeight="1" spans="1:8">
      <c r="A38" s="36">
        <v>34</v>
      </c>
      <c r="B38" s="38" t="s">
        <v>6299</v>
      </c>
      <c r="C38" s="151" t="s">
        <v>6300</v>
      </c>
      <c r="D38" s="152">
        <v>0.74</v>
      </c>
      <c r="E38" s="152">
        <v>0.74</v>
      </c>
      <c r="F38" s="46">
        <v>179.53</v>
      </c>
      <c r="G38" s="20">
        <f t="shared" si="0"/>
        <v>132.85</v>
      </c>
      <c r="H38" s="22" t="s">
        <v>6246</v>
      </c>
    </row>
    <row r="39" s="76" customFormat="1" customHeight="1" spans="1:8">
      <c r="A39" s="36">
        <v>35</v>
      </c>
      <c r="B39" s="27" t="s">
        <v>6301</v>
      </c>
      <c r="C39" s="27" t="s">
        <v>6254</v>
      </c>
      <c r="D39" s="46">
        <v>2.74</v>
      </c>
      <c r="E39" s="46">
        <v>2.74</v>
      </c>
      <c r="F39" s="46">
        <v>179.53</v>
      </c>
      <c r="G39" s="20">
        <f t="shared" si="0"/>
        <v>491.91</v>
      </c>
      <c r="H39" s="22" t="s">
        <v>6246</v>
      </c>
    </row>
    <row r="40" s="76" customFormat="1" customHeight="1" spans="1:8">
      <c r="A40" s="36">
        <v>36</v>
      </c>
      <c r="B40" s="27" t="s">
        <v>6302</v>
      </c>
      <c r="C40" s="21" t="s">
        <v>6303</v>
      </c>
      <c r="D40" s="46">
        <v>0.42</v>
      </c>
      <c r="E40" s="46">
        <v>0.42</v>
      </c>
      <c r="F40" s="46">
        <v>179.53</v>
      </c>
      <c r="G40" s="20">
        <f t="shared" si="0"/>
        <v>75.4</v>
      </c>
      <c r="H40" s="22" t="s">
        <v>6246</v>
      </c>
    </row>
    <row r="41" s="76" customFormat="1" customHeight="1" spans="1:8">
      <c r="A41" s="36">
        <v>37</v>
      </c>
      <c r="B41" s="27" t="s">
        <v>6304</v>
      </c>
      <c r="C41" s="21" t="s">
        <v>6286</v>
      </c>
      <c r="D41" s="46">
        <v>1.98</v>
      </c>
      <c r="E41" s="46">
        <v>1.98</v>
      </c>
      <c r="F41" s="46">
        <v>179.53</v>
      </c>
      <c r="G41" s="20">
        <f t="shared" si="0"/>
        <v>355.47</v>
      </c>
      <c r="H41" s="22" t="s">
        <v>6246</v>
      </c>
    </row>
    <row r="42" s="76" customFormat="1" customHeight="1" spans="1:8">
      <c r="A42" s="36">
        <v>38</v>
      </c>
      <c r="B42" s="27" t="s">
        <v>6305</v>
      </c>
      <c r="C42" s="21" t="s">
        <v>6306</v>
      </c>
      <c r="D42" s="46">
        <v>1.62</v>
      </c>
      <c r="E42" s="46">
        <v>1.62</v>
      </c>
      <c r="F42" s="46">
        <v>179.53</v>
      </c>
      <c r="G42" s="20">
        <f t="shared" si="0"/>
        <v>290.84</v>
      </c>
      <c r="H42" s="22" t="s">
        <v>6246</v>
      </c>
    </row>
    <row r="43" s="76" customFormat="1" customHeight="1" spans="1:8">
      <c r="A43" s="36">
        <v>39</v>
      </c>
      <c r="B43" s="27" t="s">
        <v>6307</v>
      </c>
      <c r="C43" s="21" t="s">
        <v>6308</v>
      </c>
      <c r="D43" s="46">
        <v>4.14</v>
      </c>
      <c r="E43" s="46">
        <v>3.72</v>
      </c>
      <c r="F43" s="46">
        <v>179.53</v>
      </c>
      <c r="G43" s="20">
        <f t="shared" si="0"/>
        <v>667.85</v>
      </c>
      <c r="H43" s="22" t="s">
        <v>6246</v>
      </c>
    </row>
    <row r="44" s="76" customFormat="1" customHeight="1" spans="1:8">
      <c r="A44" s="36">
        <v>40</v>
      </c>
      <c r="B44" s="27" t="s">
        <v>6309</v>
      </c>
      <c r="C44" s="21" t="s">
        <v>6263</v>
      </c>
      <c r="D44" s="46">
        <v>3.64</v>
      </c>
      <c r="E44" s="46">
        <v>3.64</v>
      </c>
      <c r="F44" s="46">
        <v>179.53</v>
      </c>
      <c r="G44" s="20">
        <f t="shared" si="0"/>
        <v>653.49</v>
      </c>
      <c r="H44" s="22" t="s">
        <v>6246</v>
      </c>
    </row>
    <row r="45" s="76" customFormat="1" customHeight="1" spans="1:8">
      <c r="A45" s="36">
        <v>41</v>
      </c>
      <c r="B45" s="27" t="s">
        <v>6310</v>
      </c>
      <c r="C45" s="21" t="s">
        <v>6271</v>
      </c>
      <c r="D45" s="46">
        <v>1.59</v>
      </c>
      <c r="E45" s="46">
        <v>1.59</v>
      </c>
      <c r="F45" s="46">
        <v>179.53</v>
      </c>
      <c r="G45" s="20">
        <f t="shared" si="0"/>
        <v>285.45</v>
      </c>
      <c r="H45" s="22" t="s">
        <v>6246</v>
      </c>
    </row>
    <row r="46" s="76" customFormat="1" customHeight="1" spans="1:8">
      <c r="A46" s="36">
        <v>42</v>
      </c>
      <c r="B46" s="27" t="s">
        <v>6311</v>
      </c>
      <c r="C46" s="21" t="s">
        <v>6312</v>
      </c>
      <c r="D46" s="46">
        <v>3.06</v>
      </c>
      <c r="E46" s="46">
        <v>3.06</v>
      </c>
      <c r="F46" s="46">
        <v>179.53</v>
      </c>
      <c r="G46" s="20">
        <f t="shared" si="0"/>
        <v>549.36</v>
      </c>
      <c r="H46" s="22" t="s">
        <v>6246</v>
      </c>
    </row>
    <row r="47" s="76" customFormat="1" customHeight="1" spans="1:8">
      <c r="A47" s="36">
        <v>43</v>
      </c>
      <c r="B47" s="27" t="s">
        <v>437</v>
      </c>
      <c r="C47" s="21" t="s">
        <v>6280</v>
      </c>
      <c r="D47" s="46">
        <v>5.61</v>
      </c>
      <c r="E47" s="46">
        <v>5.25</v>
      </c>
      <c r="F47" s="46">
        <v>179.53</v>
      </c>
      <c r="G47" s="20">
        <f t="shared" si="0"/>
        <v>942.53</v>
      </c>
      <c r="H47" s="22" t="s">
        <v>6246</v>
      </c>
    </row>
    <row r="48" s="76" customFormat="1" customHeight="1" spans="1:8">
      <c r="A48" s="36">
        <v>44</v>
      </c>
      <c r="B48" s="27" t="s">
        <v>6313</v>
      </c>
      <c r="C48" s="21" t="s">
        <v>6312</v>
      </c>
      <c r="D48" s="46">
        <v>2.4</v>
      </c>
      <c r="E48" s="46">
        <v>2.4</v>
      </c>
      <c r="F48" s="46">
        <v>179.53</v>
      </c>
      <c r="G48" s="20">
        <f t="shared" si="0"/>
        <v>430.87</v>
      </c>
      <c r="H48" s="22" t="s">
        <v>6246</v>
      </c>
    </row>
    <row r="49" s="76" customFormat="1" customHeight="1" spans="1:8">
      <c r="A49" s="36">
        <v>45</v>
      </c>
      <c r="B49" s="27" t="s">
        <v>6314</v>
      </c>
      <c r="C49" s="21" t="s">
        <v>6261</v>
      </c>
      <c r="D49" s="46">
        <v>3.22</v>
      </c>
      <c r="E49" s="46">
        <v>3.22</v>
      </c>
      <c r="F49" s="46">
        <v>179.53</v>
      </c>
      <c r="G49" s="20">
        <f t="shared" si="0"/>
        <v>578.09</v>
      </c>
      <c r="H49" s="22" t="s">
        <v>6246</v>
      </c>
    </row>
    <row r="50" s="76" customFormat="1" customHeight="1" spans="1:8">
      <c r="A50" s="36">
        <v>46</v>
      </c>
      <c r="B50" s="27" t="s">
        <v>6315</v>
      </c>
      <c r="C50" s="21" t="s">
        <v>6316</v>
      </c>
      <c r="D50" s="46">
        <v>2.07</v>
      </c>
      <c r="E50" s="46">
        <v>2.07</v>
      </c>
      <c r="F50" s="46">
        <v>179.53</v>
      </c>
      <c r="G50" s="20">
        <f t="shared" si="0"/>
        <v>371.63</v>
      </c>
      <c r="H50" s="22" t="s">
        <v>6246</v>
      </c>
    </row>
    <row r="51" s="76" customFormat="1" customHeight="1" spans="1:8">
      <c r="A51" s="36">
        <v>47</v>
      </c>
      <c r="B51" s="27" t="s">
        <v>6123</v>
      </c>
      <c r="C51" s="21" t="s">
        <v>6276</v>
      </c>
      <c r="D51" s="46">
        <v>2.42</v>
      </c>
      <c r="E51" s="46">
        <v>2.42</v>
      </c>
      <c r="F51" s="46">
        <v>179.53</v>
      </c>
      <c r="G51" s="20">
        <f t="shared" si="0"/>
        <v>434.46</v>
      </c>
      <c r="H51" s="22" t="s">
        <v>6246</v>
      </c>
    </row>
    <row r="52" s="76" customFormat="1" customHeight="1" spans="1:8">
      <c r="A52" s="36">
        <v>48</v>
      </c>
      <c r="B52" s="27" t="s">
        <v>6317</v>
      </c>
      <c r="C52" s="21" t="s">
        <v>6267</v>
      </c>
      <c r="D52" s="46">
        <v>1.5</v>
      </c>
      <c r="E52" s="46">
        <v>1.5</v>
      </c>
      <c r="F52" s="46">
        <v>179.53</v>
      </c>
      <c r="G52" s="20">
        <f t="shared" si="0"/>
        <v>269.3</v>
      </c>
      <c r="H52" s="22" t="s">
        <v>6246</v>
      </c>
    </row>
    <row r="53" s="76" customFormat="1" customHeight="1" spans="1:8">
      <c r="A53" s="36">
        <v>49</v>
      </c>
      <c r="B53" s="27" t="s">
        <v>6318</v>
      </c>
      <c r="C53" s="21" t="s">
        <v>6271</v>
      </c>
      <c r="D53" s="46">
        <v>2.32</v>
      </c>
      <c r="E53" s="46">
        <v>2.32</v>
      </c>
      <c r="F53" s="46">
        <v>179.53</v>
      </c>
      <c r="G53" s="20">
        <f t="shared" si="0"/>
        <v>416.51</v>
      </c>
      <c r="H53" s="22" t="s">
        <v>6246</v>
      </c>
    </row>
    <row r="54" s="76" customFormat="1" customHeight="1" spans="1:8">
      <c r="A54" s="36">
        <v>50</v>
      </c>
      <c r="B54" s="27" t="s">
        <v>6319</v>
      </c>
      <c r="C54" s="21" t="s">
        <v>6252</v>
      </c>
      <c r="D54" s="46">
        <v>3.5</v>
      </c>
      <c r="E54" s="46">
        <v>3.5</v>
      </c>
      <c r="F54" s="46">
        <v>179.53</v>
      </c>
      <c r="G54" s="20">
        <f t="shared" si="0"/>
        <v>628.36</v>
      </c>
      <c r="H54" s="22" t="s">
        <v>6246</v>
      </c>
    </row>
    <row r="55" s="76" customFormat="1" customHeight="1" spans="1:8">
      <c r="A55" s="36">
        <v>51</v>
      </c>
      <c r="B55" s="27" t="s">
        <v>6320</v>
      </c>
      <c r="C55" s="21" t="s">
        <v>6265</v>
      </c>
      <c r="D55" s="46">
        <v>1.63</v>
      </c>
      <c r="E55" s="46">
        <v>1.63</v>
      </c>
      <c r="F55" s="46">
        <v>179.53</v>
      </c>
      <c r="G55" s="20">
        <f t="shared" si="0"/>
        <v>292.63</v>
      </c>
      <c r="H55" s="22" t="s">
        <v>6246</v>
      </c>
    </row>
    <row r="56" s="76" customFormat="1" customHeight="1" spans="1:8">
      <c r="A56" s="36">
        <v>52</v>
      </c>
      <c r="B56" s="27" t="s">
        <v>6321</v>
      </c>
      <c r="C56" s="21" t="s">
        <v>6322</v>
      </c>
      <c r="D56" s="46">
        <v>0.28</v>
      </c>
      <c r="E56" s="46">
        <v>0.28</v>
      </c>
      <c r="F56" s="46">
        <v>179.53</v>
      </c>
      <c r="G56" s="20">
        <f t="shared" si="0"/>
        <v>50.27</v>
      </c>
      <c r="H56" s="22" t="s">
        <v>6246</v>
      </c>
    </row>
    <row r="57" s="76" customFormat="1" customHeight="1" spans="1:8">
      <c r="A57" s="36">
        <v>53</v>
      </c>
      <c r="B57" s="27" t="s">
        <v>6323</v>
      </c>
      <c r="C57" s="21" t="s">
        <v>6280</v>
      </c>
      <c r="D57" s="46">
        <v>1.6</v>
      </c>
      <c r="E57" s="46">
        <v>1.6</v>
      </c>
      <c r="F57" s="46">
        <v>179.53</v>
      </c>
      <c r="G57" s="20">
        <f t="shared" si="0"/>
        <v>287.25</v>
      </c>
      <c r="H57" s="22" t="s">
        <v>6246</v>
      </c>
    </row>
    <row r="58" s="76" customFormat="1" customHeight="1" spans="1:8">
      <c r="A58" s="36">
        <v>54</v>
      </c>
      <c r="B58" s="27" t="s">
        <v>6324</v>
      </c>
      <c r="C58" s="21" t="s">
        <v>6325</v>
      </c>
      <c r="D58" s="46">
        <v>1.45</v>
      </c>
      <c r="E58" s="46">
        <v>1.45</v>
      </c>
      <c r="F58" s="46">
        <v>179.53</v>
      </c>
      <c r="G58" s="20">
        <f t="shared" si="0"/>
        <v>260.32</v>
      </c>
      <c r="H58" s="22" t="s">
        <v>6246</v>
      </c>
    </row>
    <row r="59" s="76" customFormat="1" customHeight="1" spans="1:8">
      <c r="A59" s="36">
        <v>55</v>
      </c>
      <c r="B59" s="27" t="s">
        <v>6326</v>
      </c>
      <c r="C59" s="21" t="s">
        <v>6316</v>
      </c>
      <c r="D59" s="46">
        <v>1.61</v>
      </c>
      <c r="E59" s="46">
        <v>1.61</v>
      </c>
      <c r="F59" s="46">
        <v>179.53</v>
      </c>
      <c r="G59" s="20">
        <f t="shared" si="0"/>
        <v>289.04</v>
      </c>
      <c r="H59" s="22" t="s">
        <v>6246</v>
      </c>
    </row>
    <row r="60" s="76" customFormat="1" customHeight="1" spans="1:8">
      <c r="A60" s="36">
        <v>56</v>
      </c>
      <c r="B60" s="27" t="s">
        <v>6327</v>
      </c>
      <c r="C60" s="21" t="s">
        <v>6252</v>
      </c>
      <c r="D60" s="46">
        <v>3.44</v>
      </c>
      <c r="E60" s="46">
        <v>3.44</v>
      </c>
      <c r="F60" s="46">
        <v>179.53</v>
      </c>
      <c r="G60" s="20">
        <f t="shared" si="0"/>
        <v>617.58</v>
      </c>
      <c r="H60" s="22" t="s">
        <v>6246</v>
      </c>
    </row>
    <row r="61" s="76" customFormat="1" customHeight="1" spans="1:8">
      <c r="A61" s="36">
        <v>57</v>
      </c>
      <c r="B61" s="27" t="s">
        <v>6328</v>
      </c>
      <c r="C61" s="21" t="s">
        <v>6329</v>
      </c>
      <c r="D61" s="46">
        <v>3.58</v>
      </c>
      <c r="E61" s="46">
        <v>3.58</v>
      </c>
      <c r="F61" s="46">
        <v>179.53</v>
      </c>
      <c r="G61" s="20">
        <f t="shared" si="0"/>
        <v>642.72</v>
      </c>
      <c r="H61" s="22" t="s">
        <v>6246</v>
      </c>
    </row>
    <row r="62" s="76" customFormat="1" customHeight="1" spans="1:8">
      <c r="A62" s="36">
        <v>58</v>
      </c>
      <c r="B62" s="27" t="s">
        <v>6330</v>
      </c>
      <c r="C62" s="21" t="s">
        <v>6271</v>
      </c>
      <c r="D62" s="46">
        <v>1.8</v>
      </c>
      <c r="E62" s="46">
        <v>1.8</v>
      </c>
      <c r="F62" s="46">
        <v>179.53</v>
      </c>
      <c r="G62" s="20">
        <f t="shared" si="0"/>
        <v>323.15</v>
      </c>
      <c r="H62" s="22" t="s">
        <v>6246</v>
      </c>
    </row>
    <row r="63" s="76" customFormat="1" customHeight="1" spans="1:8">
      <c r="A63" s="36">
        <v>59</v>
      </c>
      <c r="B63" s="27" t="s">
        <v>6331</v>
      </c>
      <c r="C63" s="27" t="s">
        <v>6332</v>
      </c>
      <c r="D63" s="46">
        <v>1.75</v>
      </c>
      <c r="E63" s="46">
        <v>1.75</v>
      </c>
      <c r="F63" s="46">
        <v>179.53</v>
      </c>
      <c r="G63" s="20">
        <f t="shared" si="0"/>
        <v>314.18</v>
      </c>
      <c r="H63" s="22" t="s">
        <v>6333</v>
      </c>
    </row>
    <row r="64" s="76" customFormat="1" customHeight="1" spans="1:8">
      <c r="A64" s="36">
        <v>60</v>
      </c>
      <c r="B64" s="27" t="s">
        <v>6334</v>
      </c>
      <c r="C64" s="27" t="s">
        <v>6252</v>
      </c>
      <c r="D64" s="46">
        <v>3.88</v>
      </c>
      <c r="E64" s="46">
        <v>3.88</v>
      </c>
      <c r="F64" s="46">
        <v>179.53</v>
      </c>
      <c r="G64" s="20">
        <f t="shared" si="0"/>
        <v>696.58</v>
      </c>
      <c r="H64" s="22" t="s">
        <v>6333</v>
      </c>
    </row>
    <row r="65" s="76" customFormat="1" customHeight="1" spans="1:8">
      <c r="A65" s="36">
        <v>61</v>
      </c>
      <c r="B65" s="27" t="s">
        <v>6335</v>
      </c>
      <c r="C65" s="27" t="s">
        <v>6280</v>
      </c>
      <c r="D65" s="46">
        <v>1.53</v>
      </c>
      <c r="E65" s="46">
        <v>1.53</v>
      </c>
      <c r="F65" s="46">
        <v>179.53</v>
      </c>
      <c r="G65" s="20">
        <f t="shared" si="0"/>
        <v>274.68</v>
      </c>
      <c r="H65" s="22" t="s">
        <v>6333</v>
      </c>
    </row>
    <row r="66" s="76" customFormat="1" customHeight="1" spans="1:8">
      <c r="A66" s="36">
        <v>62</v>
      </c>
      <c r="B66" s="27" t="s">
        <v>6336</v>
      </c>
      <c r="C66" s="27" t="s">
        <v>6254</v>
      </c>
      <c r="D66" s="46">
        <v>1.1</v>
      </c>
      <c r="E66" s="46">
        <v>1.1</v>
      </c>
      <c r="F66" s="46">
        <v>179.53</v>
      </c>
      <c r="G66" s="20">
        <f t="shared" si="0"/>
        <v>197.48</v>
      </c>
      <c r="H66" s="22" t="s">
        <v>6333</v>
      </c>
    </row>
    <row r="67" s="76" customFormat="1" customHeight="1" spans="1:8">
      <c r="A67" s="36">
        <v>63</v>
      </c>
      <c r="B67" s="27" t="s">
        <v>6337</v>
      </c>
      <c r="C67" s="27" t="s">
        <v>6294</v>
      </c>
      <c r="D67" s="46">
        <v>1.76</v>
      </c>
      <c r="E67" s="46">
        <v>1.76</v>
      </c>
      <c r="F67" s="46">
        <v>179.53</v>
      </c>
      <c r="G67" s="20">
        <f t="shared" si="0"/>
        <v>315.97</v>
      </c>
      <c r="H67" s="22" t="s">
        <v>6333</v>
      </c>
    </row>
    <row r="68" s="76" customFormat="1" customHeight="1" spans="1:8">
      <c r="A68" s="36">
        <v>64</v>
      </c>
      <c r="B68" s="27" t="s">
        <v>6338</v>
      </c>
      <c r="C68" s="21" t="s">
        <v>6283</v>
      </c>
      <c r="D68" s="46">
        <v>1.95</v>
      </c>
      <c r="E68" s="46">
        <v>1.95</v>
      </c>
      <c r="F68" s="46">
        <v>179.53</v>
      </c>
      <c r="G68" s="20">
        <f t="shared" si="0"/>
        <v>350.08</v>
      </c>
      <c r="H68" s="22" t="s">
        <v>6333</v>
      </c>
    </row>
    <row r="69" s="76" customFormat="1" customHeight="1" spans="1:8">
      <c r="A69" s="36">
        <v>65</v>
      </c>
      <c r="B69" s="27" t="s">
        <v>6339</v>
      </c>
      <c r="C69" s="27" t="s">
        <v>6308</v>
      </c>
      <c r="D69" s="46">
        <v>0.92</v>
      </c>
      <c r="E69" s="46">
        <v>0.92</v>
      </c>
      <c r="F69" s="46">
        <v>179.53</v>
      </c>
      <c r="G69" s="20">
        <f t="shared" ref="G69:G132" si="1">ROUND(E69*F69,2)</f>
        <v>165.17</v>
      </c>
      <c r="H69" s="22" t="s">
        <v>6333</v>
      </c>
    </row>
    <row r="70" s="76" customFormat="1" customHeight="1" spans="1:8">
      <c r="A70" s="36">
        <v>66</v>
      </c>
      <c r="B70" s="27" t="s">
        <v>6340</v>
      </c>
      <c r="C70" s="27" t="s">
        <v>6312</v>
      </c>
      <c r="D70" s="46">
        <v>1.42</v>
      </c>
      <c r="E70" s="46">
        <v>1.42</v>
      </c>
      <c r="F70" s="46">
        <v>179.53</v>
      </c>
      <c r="G70" s="20">
        <f t="shared" si="1"/>
        <v>254.93</v>
      </c>
      <c r="H70" s="22" t="s">
        <v>6333</v>
      </c>
    </row>
    <row r="71" s="76" customFormat="1" customHeight="1" spans="1:8">
      <c r="A71" s="36">
        <v>67</v>
      </c>
      <c r="B71" s="27" t="s">
        <v>6341</v>
      </c>
      <c r="C71" s="21" t="s">
        <v>6276</v>
      </c>
      <c r="D71" s="46">
        <v>1.82</v>
      </c>
      <c r="E71" s="46">
        <v>1.82</v>
      </c>
      <c r="F71" s="46">
        <v>179.53</v>
      </c>
      <c r="G71" s="20">
        <f t="shared" si="1"/>
        <v>326.74</v>
      </c>
      <c r="H71" s="22" t="s">
        <v>6333</v>
      </c>
    </row>
    <row r="72" s="76" customFormat="1" customHeight="1" spans="1:8">
      <c r="A72" s="36">
        <v>68</v>
      </c>
      <c r="B72" s="27" t="s">
        <v>6342</v>
      </c>
      <c r="C72" s="27" t="s">
        <v>6274</v>
      </c>
      <c r="D72" s="46">
        <v>2.33</v>
      </c>
      <c r="E72" s="46">
        <v>2.33</v>
      </c>
      <c r="F72" s="46">
        <v>179.53</v>
      </c>
      <c r="G72" s="20">
        <f t="shared" si="1"/>
        <v>418.3</v>
      </c>
      <c r="H72" s="22" t="s">
        <v>6333</v>
      </c>
    </row>
    <row r="73" s="76" customFormat="1" customHeight="1" spans="1:8">
      <c r="A73" s="36">
        <v>69</v>
      </c>
      <c r="B73" s="27" t="s">
        <v>6343</v>
      </c>
      <c r="C73" s="27" t="s">
        <v>6344</v>
      </c>
      <c r="D73" s="46">
        <v>0.81</v>
      </c>
      <c r="E73" s="46">
        <v>0.81</v>
      </c>
      <c r="F73" s="46">
        <v>179.53</v>
      </c>
      <c r="G73" s="20">
        <f t="shared" si="1"/>
        <v>145.42</v>
      </c>
      <c r="H73" s="22" t="s">
        <v>6333</v>
      </c>
    </row>
    <row r="74" s="76" customFormat="1" customHeight="1" spans="1:8">
      <c r="A74" s="36">
        <v>70</v>
      </c>
      <c r="B74" s="27" t="s">
        <v>6345</v>
      </c>
      <c r="C74" s="27" t="s">
        <v>6286</v>
      </c>
      <c r="D74" s="46">
        <v>0.91</v>
      </c>
      <c r="E74" s="46">
        <v>0.91</v>
      </c>
      <c r="F74" s="46">
        <v>179.53</v>
      </c>
      <c r="G74" s="20">
        <f t="shared" si="1"/>
        <v>163.37</v>
      </c>
      <c r="H74" s="22" t="s">
        <v>6333</v>
      </c>
    </row>
    <row r="75" s="76" customFormat="1" customHeight="1" spans="1:8">
      <c r="A75" s="36">
        <v>71</v>
      </c>
      <c r="B75" s="27" t="s">
        <v>6346</v>
      </c>
      <c r="C75" s="27" t="s">
        <v>6308</v>
      </c>
      <c r="D75" s="46">
        <v>1.36</v>
      </c>
      <c r="E75" s="46">
        <v>1.36</v>
      </c>
      <c r="F75" s="46">
        <v>179.53</v>
      </c>
      <c r="G75" s="20">
        <f t="shared" si="1"/>
        <v>244.16</v>
      </c>
      <c r="H75" s="22" t="s">
        <v>6333</v>
      </c>
    </row>
    <row r="76" s="76" customFormat="1" customHeight="1" spans="1:8">
      <c r="A76" s="36">
        <v>72</v>
      </c>
      <c r="B76" s="27" t="s">
        <v>3106</v>
      </c>
      <c r="C76" s="27" t="s">
        <v>6347</v>
      </c>
      <c r="D76" s="46">
        <v>1.77</v>
      </c>
      <c r="E76" s="46">
        <v>1.77</v>
      </c>
      <c r="F76" s="46">
        <v>179.53</v>
      </c>
      <c r="G76" s="20">
        <f t="shared" si="1"/>
        <v>317.77</v>
      </c>
      <c r="H76" s="22" t="s">
        <v>6333</v>
      </c>
    </row>
    <row r="77" s="76" customFormat="1" customHeight="1" spans="1:8">
      <c r="A77" s="36">
        <v>73</v>
      </c>
      <c r="B77" s="27" t="s">
        <v>6348</v>
      </c>
      <c r="C77" s="27" t="s">
        <v>6349</v>
      </c>
      <c r="D77" s="46">
        <v>4.95</v>
      </c>
      <c r="E77" s="46">
        <v>4.95</v>
      </c>
      <c r="F77" s="46">
        <v>179.53</v>
      </c>
      <c r="G77" s="20">
        <f t="shared" si="1"/>
        <v>888.67</v>
      </c>
      <c r="H77" s="22" t="s">
        <v>6333</v>
      </c>
    </row>
    <row r="78" s="76" customFormat="1" customHeight="1" spans="1:8">
      <c r="A78" s="36">
        <v>74</v>
      </c>
      <c r="B78" s="27" t="s">
        <v>6350</v>
      </c>
      <c r="C78" s="27" t="s">
        <v>6248</v>
      </c>
      <c r="D78" s="46">
        <v>0.46</v>
      </c>
      <c r="E78" s="46">
        <v>0.46</v>
      </c>
      <c r="F78" s="46">
        <v>179.53</v>
      </c>
      <c r="G78" s="20">
        <f t="shared" si="1"/>
        <v>82.58</v>
      </c>
      <c r="H78" s="22" t="s">
        <v>6333</v>
      </c>
    </row>
    <row r="79" s="76" customFormat="1" customHeight="1" spans="1:8">
      <c r="A79" s="36">
        <v>75</v>
      </c>
      <c r="B79" s="27" t="s">
        <v>6351</v>
      </c>
      <c r="C79" s="27" t="s">
        <v>6322</v>
      </c>
      <c r="D79" s="46">
        <v>1.01</v>
      </c>
      <c r="E79" s="46">
        <v>1.01</v>
      </c>
      <c r="F79" s="46">
        <v>179.53</v>
      </c>
      <c r="G79" s="20">
        <f t="shared" si="1"/>
        <v>181.33</v>
      </c>
      <c r="H79" s="22" t="s">
        <v>6333</v>
      </c>
    </row>
    <row r="80" s="76" customFormat="1" customHeight="1" spans="1:8">
      <c r="A80" s="36">
        <v>76</v>
      </c>
      <c r="B80" s="27" t="s">
        <v>6352</v>
      </c>
      <c r="C80" s="21" t="s">
        <v>6322</v>
      </c>
      <c r="D80" s="46">
        <v>0.6</v>
      </c>
      <c r="E80" s="46">
        <v>0.6</v>
      </c>
      <c r="F80" s="46">
        <v>179.53</v>
      </c>
      <c r="G80" s="20">
        <f t="shared" si="1"/>
        <v>107.72</v>
      </c>
      <c r="H80" s="22" t="s">
        <v>6333</v>
      </c>
    </row>
    <row r="81" s="76" customFormat="1" customHeight="1" spans="1:8">
      <c r="A81" s="36">
        <v>77</v>
      </c>
      <c r="B81" s="27" t="s">
        <v>6353</v>
      </c>
      <c r="C81" s="21" t="s">
        <v>6271</v>
      </c>
      <c r="D81" s="46">
        <v>3.09</v>
      </c>
      <c r="E81" s="46">
        <v>3.09</v>
      </c>
      <c r="F81" s="46">
        <v>179.53</v>
      </c>
      <c r="G81" s="20">
        <f t="shared" si="1"/>
        <v>554.75</v>
      </c>
      <c r="H81" s="22" t="s">
        <v>6333</v>
      </c>
    </row>
    <row r="82" s="76" customFormat="1" customHeight="1" spans="1:8">
      <c r="A82" s="36">
        <v>78</v>
      </c>
      <c r="B82" s="27" t="s">
        <v>6354</v>
      </c>
      <c r="C82" s="21" t="s">
        <v>6252</v>
      </c>
      <c r="D82" s="46">
        <v>2.73</v>
      </c>
      <c r="E82" s="46">
        <v>2.73</v>
      </c>
      <c r="F82" s="46">
        <v>179.53</v>
      </c>
      <c r="G82" s="20">
        <f t="shared" si="1"/>
        <v>490.12</v>
      </c>
      <c r="H82" s="22" t="s">
        <v>6333</v>
      </c>
    </row>
    <row r="83" s="76" customFormat="1" customHeight="1" spans="1:8">
      <c r="A83" s="36">
        <v>79</v>
      </c>
      <c r="B83" s="38" t="s">
        <v>6355</v>
      </c>
      <c r="C83" s="38" t="s">
        <v>6322</v>
      </c>
      <c r="D83" s="152">
        <v>1.61</v>
      </c>
      <c r="E83" s="152">
        <v>1.61</v>
      </c>
      <c r="F83" s="46">
        <v>179.53</v>
      </c>
      <c r="G83" s="20">
        <f t="shared" si="1"/>
        <v>289.04</v>
      </c>
      <c r="H83" s="22" t="s">
        <v>6333</v>
      </c>
    </row>
    <row r="84" s="76" customFormat="1" customHeight="1" spans="1:8">
      <c r="A84" s="36">
        <v>80</v>
      </c>
      <c r="B84" s="27" t="s">
        <v>6356</v>
      </c>
      <c r="C84" s="21" t="s">
        <v>6329</v>
      </c>
      <c r="D84" s="46">
        <v>0.94</v>
      </c>
      <c r="E84" s="46">
        <v>0.15</v>
      </c>
      <c r="F84" s="46">
        <v>179.53</v>
      </c>
      <c r="G84" s="20">
        <f t="shared" si="1"/>
        <v>26.93</v>
      </c>
      <c r="H84" s="22" t="s">
        <v>6333</v>
      </c>
    </row>
    <row r="85" s="76" customFormat="1" customHeight="1" spans="1:8">
      <c r="A85" s="36">
        <v>81</v>
      </c>
      <c r="B85" s="27" t="s">
        <v>6357</v>
      </c>
      <c r="C85" s="21" t="s">
        <v>6245</v>
      </c>
      <c r="D85" s="46">
        <v>1.96</v>
      </c>
      <c r="E85" s="46">
        <v>1.96</v>
      </c>
      <c r="F85" s="46">
        <v>179.53</v>
      </c>
      <c r="G85" s="20">
        <f t="shared" si="1"/>
        <v>351.88</v>
      </c>
      <c r="H85" s="22" t="s">
        <v>6333</v>
      </c>
    </row>
    <row r="86" s="76" customFormat="1" customHeight="1" spans="1:8">
      <c r="A86" s="36">
        <v>82</v>
      </c>
      <c r="B86" s="27" t="s">
        <v>6358</v>
      </c>
      <c r="C86" s="21" t="s">
        <v>6267</v>
      </c>
      <c r="D86" s="46">
        <v>0.7</v>
      </c>
      <c r="E86" s="46">
        <v>0.7</v>
      </c>
      <c r="F86" s="46">
        <v>179.53</v>
      </c>
      <c r="G86" s="20">
        <f t="shared" si="1"/>
        <v>125.67</v>
      </c>
      <c r="H86" s="22" t="s">
        <v>6333</v>
      </c>
    </row>
    <row r="87" s="76" customFormat="1" customHeight="1" spans="1:8">
      <c r="A87" s="36">
        <v>83</v>
      </c>
      <c r="B87" s="38" t="s">
        <v>6359</v>
      </c>
      <c r="C87" s="151" t="s">
        <v>6360</v>
      </c>
      <c r="D87" s="152">
        <v>1.71</v>
      </c>
      <c r="E87" s="152">
        <v>1.71</v>
      </c>
      <c r="F87" s="46">
        <v>179.53</v>
      </c>
      <c r="G87" s="20">
        <f t="shared" si="1"/>
        <v>307</v>
      </c>
      <c r="H87" s="22" t="s">
        <v>6333</v>
      </c>
    </row>
    <row r="88" s="76" customFormat="1" customHeight="1" spans="1:8">
      <c r="A88" s="36">
        <v>84</v>
      </c>
      <c r="B88" s="27" t="s">
        <v>6361</v>
      </c>
      <c r="C88" s="21" t="s">
        <v>6245</v>
      </c>
      <c r="D88" s="46">
        <v>2.4</v>
      </c>
      <c r="E88" s="46">
        <v>2.4</v>
      </c>
      <c r="F88" s="46">
        <v>179.53</v>
      </c>
      <c r="G88" s="20">
        <f t="shared" si="1"/>
        <v>430.87</v>
      </c>
      <c r="H88" s="22" t="s">
        <v>6333</v>
      </c>
    </row>
    <row r="89" s="76" customFormat="1" customHeight="1" spans="1:8">
      <c r="A89" s="36">
        <v>85</v>
      </c>
      <c r="B89" s="27" t="s">
        <v>6362</v>
      </c>
      <c r="C89" s="21" t="s">
        <v>6363</v>
      </c>
      <c r="D89" s="46">
        <v>3.5</v>
      </c>
      <c r="E89" s="46">
        <v>3.5</v>
      </c>
      <c r="F89" s="46">
        <v>179.53</v>
      </c>
      <c r="G89" s="20">
        <f t="shared" si="1"/>
        <v>628.36</v>
      </c>
      <c r="H89" s="22" t="s">
        <v>6333</v>
      </c>
    </row>
    <row r="90" s="76" customFormat="1" customHeight="1" spans="1:8">
      <c r="A90" s="36">
        <v>86</v>
      </c>
      <c r="B90" s="27" t="s">
        <v>6364</v>
      </c>
      <c r="C90" s="21" t="s">
        <v>6365</v>
      </c>
      <c r="D90" s="46">
        <v>1.05</v>
      </c>
      <c r="E90" s="46">
        <v>1.05</v>
      </c>
      <c r="F90" s="46">
        <v>179.53</v>
      </c>
      <c r="G90" s="20">
        <f t="shared" si="1"/>
        <v>188.51</v>
      </c>
      <c r="H90" s="22" t="s">
        <v>6333</v>
      </c>
    </row>
    <row r="91" s="76" customFormat="1" customHeight="1" spans="1:8">
      <c r="A91" s="36">
        <v>87</v>
      </c>
      <c r="B91" s="27" t="s">
        <v>6366</v>
      </c>
      <c r="C91" s="27" t="s">
        <v>6248</v>
      </c>
      <c r="D91" s="46">
        <v>2.72</v>
      </c>
      <c r="E91" s="46">
        <v>2.72</v>
      </c>
      <c r="F91" s="46">
        <v>179.53</v>
      </c>
      <c r="G91" s="20">
        <f t="shared" si="1"/>
        <v>488.32</v>
      </c>
      <c r="H91" s="22" t="s">
        <v>6333</v>
      </c>
    </row>
    <row r="92" s="76" customFormat="1" customHeight="1" spans="1:8">
      <c r="A92" s="36">
        <v>88</v>
      </c>
      <c r="B92" s="27" t="s">
        <v>6367</v>
      </c>
      <c r="C92" s="21" t="s">
        <v>6368</v>
      </c>
      <c r="D92" s="46">
        <v>1.35</v>
      </c>
      <c r="E92" s="46">
        <v>1.35</v>
      </c>
      <c r="F92" s="46">
        <v>179.53</v>
      </c>
      <c r="G92" s="20">
        <f t="shared" si="1"/>
        <v>242.37</v>
      </c>
      <c r="H92" s="22" t="s">
        <v>6333</v>
      </c>
    </row>
    <row r="93" s="76" customFormat="1" customHeight="1" spans="1:8">
      <c r="A93" s="36">
        <v>89</v>
      </c>
      <c r="B93" s="27" t="s">
        <v>6369</v>
      </c>
      <c r="C93" s="27" t="s">
        <v>6274</v>
      </c>
      <c r="D93" s="46">
        <v>2.01</v>
      </c>
      <c r="E93" s="46">
        <v>2.01</v>
      </c>
      <c r="F93" s="46">
        <v>179.53</v>
      </c>
      <c r="G93" s="20">
        <f t="shared" si="1"/>
        <v>360.86</v>
      </c>
      <c r="H93" s="22" t="s">
        <v>6333</v>
      </c>
    </row>
    <row r="94" s="76" customFormat="1" customHeight="1" spans="1:8">
      <c r="A94" s="36">
        <v>90</v>
      </c>
      <c r="B94" s="27" t="s">
        <v>6370</v>
      </c>
      <c r="C94" s="21" t="s">
        <v>6300</v>
      </c>
      <c r="D94" s="46">
        <v>2.15</v>
      </c>
      <c r="E94" s="46">
        <v>2.15</v>
      </c>
      <c r="F94" s="46">
        <v>179.53</v>
      </c>
      <c r="G94" s="20">
        <f t="shared" si="1"/>
        <v>385.99</v>
      </c>
      <c r="H94" s="22" t="s">
        <v>6333</v>
      </c>
    </row>
    <row r="95" s="76" customFormat="1" customHeight="1" spans="1:8">
      <c r="A95" s="36">
        <v>91</v>
      </c>
      <c r="B95" s="27" t="s">
        <v>6371</v>
      </c>
      <c r="C95" s="21" t="s">
        <v>6254</v>
      </c>
      <c r="D95" s="46">
        <v>3.18</v>
      </c>
      <c r="E95" s="46">
        <v>3.18</v>
      </c>
      <c r="F95" s="46">
        <v>179.53</v>
      </c>
      <c r="G95" s="20">
        <f t="shared" si="1"/>
        <v>570.91</v>
      </c>
      <c r="H95" s="22" t="s">
        <v>6333</v>
      </c>
    </row>
    <row r="96" s="76" customFormat="1" customHeight="1" spans="1:8">
      <c r="A96" s="36">
        <v>92</v>
      </c>
      <c r="B96" s="27" t="s">
        <v>6372</v>
      </c>
      <c r="C96" s="21" t="s">
        <v>6360</v>
      </c>
      <c r="D96" s="46">
        <v>1.56</v>
      </c>
      <c r="E96" s="46">
        <v>1.56</v>
      </c>
      <c r="F96" s="46">
        <v>179.53</v>
      </c>
      <c r="G96" s="20">
        <f t="shared" si="1"/>
        <v>280.07</v>
      </c>
      <c r="H96" s="22" t="s">
        <v>6333</v>
      </c>
    </row>
    <row r="97" s="76" customFormat="1" customHeight="1" spans="1:8">
      <c r="A97" s="36">
        <v>93</v>
      </c>
      <c r="B97" s="27" t="s">
        <v>6373</v>
      </c>
      <c r="C97" s="21" t="s">
        <v>6374</v>
      </c>
      <c r="D97" s="46">
        <v>4.35</v>
      </c>
      <c r="E97" s="46">
        <v>4.35</v>
      </c>
      <c r="F97" s="46">
        <v>179.53</v>
      </c>
      <c r="G97" s="20">
        <f t="shared" si="1"/>
        <v>780.96</v>
      </c>
      <c r="H97" s="22" t="s">
        <v>6333</v>
      </c>
    </row>
    <row r="98" s="76" customFormat="1" customHeight="1" spans="1:8">
      <c r="A98" s="36">
        <v>94</v>
      </c>
      <c r="B98" s="27" t="s">
        <v>6375</v>
      </c>
      <c r="C98" s="21" t="s">
        <v>6276</v>
      </c>
      <c r="D98" s="46">
        <v>1.65</v>
      </c>
      <c r="E98" s="46">
        <v>1.65</v>
      </c>
      <c r="F98" s="46">
        <v>179.53</v>
      </c>
      <c r="G98" s="20">
        <f t="shared" si="1"/>
        <v>296.22</v>
      </c>
      <c r="H98" s="22" t="s">
        <v>6333</v>
      </c>
    </row>
    <row r="99" s="76" customFormat="1" customHeight="1" spans="1:8">
      <c r="A99" s="36">
        <v>95</v>
      </c>
      <c r="B99" s="27" t="s">
        <v>6376</v>
      </c>
      <c r="C99" s="21" t="s">
        <v>6312</v>
      </c>
      <c r="D99" s="46">
        <v>1.42</v>
      </c>
      <c r="E99" s="46">
        <v>1.42</v>
      </c>
      <c r="F99" s="46">
        <v>179.53</v>
      </c>
      <c r="G99" s="20">
        <f t="shared" si="1"/>
        <v>254.93</v>
      </c>
      <c r="H99" s="22" t="s">
        <v>6333</v>
      </c>
    </row>
    <row r="100" s="76" customFormat="1" customHeight="1" spans="1:8">
      <c r="A100" s="36">
        <v>96</v>
      </c>
      <c r="B100" s="27" t="s">
        <v>6377</v>
      </c>
      <c r="C100" s="21" t="s">
        <v>6261</v>
      </c>
      <c r="D100" s="46">
        <v>3.13</v>
      </c>
      <c r="E100" s="46">
        <v>3.13</v>
      </c>
      <c r="F100" s="46">
        <v>179.53</v>
      </c>
      <c r="G100" s="20">
        <f t="shared" si="1"/>
        <v>561.93</v>
      </c>
      <c r="H100" s="22" t="s">
        <v>6333</v>
      </c>
    </row>
    <row r="101" s="76" customFormat="1" customHeight="1" spans="1:8">
      <c r="A101" s="36">
        <v>97</v>
      </c>
      <c r="B101" s="27" t="s">
        <v>6378</v>
      </c>
      <c r="C101" s="27" t="s">
        <v>6300</v>
      </c>
      <c r="D101" s="46">
        <v>1.74</v>
      </c>
      <c r="E101" s="46">
        <v>1.74</v>
      </c>
      <c r="F101" s="46">
        <v>179.53</v>
      </c>
      <c r="G101" s="20">
        <f t="shared" si="1"/>
        <v>312.38</v>
      </c>
      <c r="H101" s="22" t="s">
        <v>6333</v>
      </c>
    </row>
    <row r="102" s="76" customFormat="1" customHeight="1" spans="1:8">
      <c r="A102" s="36">
        <v>98</v>
      </c>
      <c r="B102" s="27" t="s">
        <v>6379</v>
      </c>
      <c r="C102" s="27" t="s">
        <v>6245</v>
      </c>
      <c r="D102" s="46">
        <v>1.32</v>
      </c>
      <c r="E102" s="46">
        <v>1.32</v>
      </c>
      <c r="F102" s="46">
        <v>179.53</v>
      </c>
      <c r="G102" s="20">
        <f t="shared" si="1"/>
        <v>236.98</v>
      </c>
      <c r="H102" s="22" t="s">
        <v>6333</v>
      </c>
    </row>
    <row r="103" s="76" customFormat="1" customHeight="1" spans="1:8">
      <c r="A103" s="36">
        <v>99</v>
      </c>
      <c r="B103" s="27" t="s">
        <v>6380</v>
      </c>
      <c r="C103" s="27" t="s">
        <v>6344</v>
      </c>
      <c r="D103" s="46">
        <v>1.15</v>
      </c>
      <c r="E103" s="46">
        <v>1.15</v>
      </c>
      <c r="F103" s="46">
        <v>179.53</v>
      </c>
      <c r="G103" s="20">
        <f t="shared" si="1"/>
        <v>206.46</v>
      </c>
      <c r="H103" s="22" t="s">
        <v>6333</v>
      </c>
    </row>
    <row r="104" s="76" customFormat="1" customHeight="1" spans="1:8">
      <c r="A104" s="36">
        <v>100</v>
      </c>
      <c r="B104" s="27" t="s">
        <v>6381</v>
      </c>
      <c r="C104" s="27" t="s">
        <v>6344</v>
      </c>
      <c r="D104" s="46">
        <v>1.77</v>
      </c>
      <c r="E104" s="46">
        <v>1.77</v>
      </c>
      <c r="F104" s="46">
        <v>179.53</v>
      </c>
      <c r="G104" s="20">
        <f t="shared" si="1"/>
        <v>317.77</v>
      </c>
      <c r="H104" s="22" t="s">
        <v>6333</v>
      </c>
    </row>
    <row r="105" s="76" customFormat="1" customHeight="1" spans="1:8">
      <c r="A105" s="36">
        <v>101</v>
      </c>
      <c r="B105" s="27" t="s">
        <v>6382</v>
      </c>
      <c r="C105" s="27" t="s">
        <v>6312</v>
      </c>
      <c r="D105" s="46">
        <v>1.82</v>
      </c>
      <c r="E105" s="46">
        <v>1.82</v>
      </c>
      <c r="F105" s="46">
        <v>179.53</v>
      </c>
      <c r="G105" s="20">
        <f t="shared" si="1"/>
        <v>326.74</v>
      </c>
      <c r="H105" s="22" t="s">
        <v>6333</v>
      </c>
    </row>
    <row r="106" s="76" customFormat="1" customHeight="1" spans="1:8">
      <c r="A106" s="36">
        <v>102</v>
      </c>
      <c r="B106" s="27" t="s">
        <v>6383</v>
      </c>
      <c r="C106" s="21" t="s">
        <v>2170</v>
      </c>
      <c r="D106" s="46">
        <v>2.92</v>
      </c>
      <c r="E106" s="46">
        <v>2.92</v>
      </c>
      <c r="F106" s="46">
        <v>179.53</v>
      </c>
      <c r="G106" s="20">
        <f t="shared" si="1"/>
        <v>524.23</v>
      </c>
      <c r="H106" s="22" t="s">
        <v>6333</v>
      </c>
    </row>
    <row r="107" s="76" customFormat="1" customHeight="1" spans="1:8">
      <c r="A107" s="36">
        <v>103</v>
      </c>
      <c r="B107" s="27" t="s">
        <v>468</v>
      </c>
      <c r="C107" s="21" t="s">
        <v>6261</v>
      </c>
      <c r="D107" s="46">
        <v>1.7</v>
      </c>
      <c r="E107" s="46">
        <v>1.7</v>
      </c>
      <c r="F107" s="46">
        <v>179.53</v>
      </c>
      <c r="G107" s="20">
        <f t="shared" si="1"/>
        <v>305.2</v>
      </c>
      <c r="H107" s="22" t="s">
        <v>6333</v>
      </c>
    </row>
    <row r="108" s="76" customFormat="1" customHeight="1" spans="1:8">
      <c r="A108" s="36">
        <v>104</v>
      </c>
      <c r="B108" s="27" t="s">
        <v>6384</v>
      </c>
      <c r="C108" s="27" t="s">
        <v>6265</v>
      </c>
      <c r="D108" s="46">
        <v>4.66</v>
      </c>
      <c r="E108" s="46">
        <v>4.66</v>
      </c>
      <c r="F108" s="46">
        <v>179.53</v>
      </c>
      <c r="G108" s="20">
        <f t="shared" si="1"/>
        <v>836.61</v>
      </c>
      <c r="H108" s="22" t="s">
        <v>6333</v>
      </c>
    </row>
    <row r="109" s="76" customFormat="1" customHeight="1" spans="1:8">
      <c r="A109" s="36">
        <v>105</v>
      </c>
      <c r="B109" s="27" t="s">
        <v>6385</v>
      </c>
      <c r="C109" s="27" t="s">
        <v>6271</v>
      </c>
      <c r="D109" s="46">
        <v>2.03</v>
      </c>
      <c r="E109" s="46">
        <v>2.03</v>
      </c>
      <c r="F109" s="46">
        <v>179.53</v>
      </c>
      <c r="G109" s="20">
        <f t="shared" si="1"/>
        <v>364.45</v>
      </c>
      <c r="H109" s="22" t="s">
        <v>6333</v>
      </c>
    </row>
    <row r="110" s="76" customFormat="1" customHeight="1" spans="1:8">
      <c r="A110" s="36">
        <v>106</v>
      </c>
      <c r="B110" s="27" t="s">
        <v>6386</v>
      </c>
      <c r="C110" s="27" t="s">
        <v>6387</v>
      </c>
      <c r="D110" s="46">
        <v>2.19</v>
      </c>
      <c r="E110" s="46">
        <v>2.19</v>
      </c>
      <c r="F110" s="46">
        <v>179.53</v>
      </c>
      <c r="G110" s="20">
        <f t="shared" si="1"/>
        <v>393.17</v>
      </c>
      <c r="H110" s="22" t="s">
        <v>6333</v>
      </c>
    </row>
    <row r="111" s="76" customFormat="1" customHeight="1" spans="1:8">
      <c r="A111" s="36">
        <v>107</v>
      </c>
      <c r="B111" s="27" t="s">
        <v>6388</v>
      </c>
      <c r="C111" s="27" t="s">
        <v>5065</v>
      </c>
      <c r="D111" s="46">
        <v>0.81</v>
      </c>
      <c r="E111" s="46">
        <v>0.81</v>
      </c>
      <c r="F111" s="46">
        <v>179.53</v>
      </c>
      <c r="G111" s="20">
        <f t="shared" si="1"/>
        <v>145.42</v>
      </c>
      <c r="H111" s="22" t="s">
        <v>6333</v>
      </c>
    </row>
    <row r="112" s="76" customFormat="1" customHeight="1" spans="1:8">
      <c r="A112" s="36">
        <v>108</v>
      </c>
      <c r="B112" s="27" t="s">
        <v>6389</v>
      </c>
      <c r="C112" s="27" t="s">
        <v>6298</v>
      </c>
      <c r="D112" s="46">
        <v>1.01</v>
      </c>
      <c r="E112" s="46">
        <v>1.01</v>
      </c>
      <c r="F112" s="46">
        <v>179.53</v>
      </c>
      <c r="G112" s="20">
        <f t="shared" si="1"/>
        <v>181.33</v>
      </c>
      <c r="H112" s="22" t="s">
        <v>6333</v>
      </c>
    </row>
    <row r="113" s="76" customFormat="1" customHeight="1" spans="1:8">
      <c r="A113" s="36">
        <v>109</v>
      </c>
      <c r="B113" s="27" t="s">
        <v>6390</v>
      </c>
      <c r="C113" s="21" t="s">
        <v>6250</v>
      </c>
      <c r="D113" s="46">
        <v>2.06</v>
      </c>
      <c r="E113" s="46">
        <v>2.06</v>
      </c>
      <c r="F113" s="46">
        <v>179.53</v>
      </c>
      <c r="G113" s="20">
        <f t="shared" si="1"/>
        <v>369.83</v>
      </c>
      <c r="H113" s="22" t="s">
        <v>6391</v>
      </c>
    </row>
    <row r="114" s="76" customFormat="1" customHeight="1" spans="1:8">
      <c r="A114" s="36">
        <v>110</v>
      </c>
      <c r="B114" s="27" t="s">
        <v>6392</v>
      </c>
      <c r="C114" s="27" t="s">
        <v>6308</v>
      </c>
      <c r="D114" s="46">
        <v>1.2</v>
      </c>
      <c r="E114" s="46">
        <v>0.6</v>
      </c>
      <c r="F114" s="46">
        <v>179.53</v>
      </c>
      <c r="G114" s="20">
        <f t="shared" si="1"/>
        <v>107.72</v>
      </c>
      <c r="H114" s="22" t="s">
        <v>6391</v>
      </c>
    </row>
    <row r="115" s="76" customFormat="1" customHeight="1" spans="1:8">
      <c r="A115" s="36">
        <v>111</v>
      </c>
      <c r="B115" s="27" t="s">
        <v>6291</v>
      </c>
      <c r="C115" s="21" t="s">
        <v>6280</v>
      </c>
      <c r="D115" s="46">
        <v>1</v>
      </c>
      <c r="E115" s="46">
        <v>1</v>
      </c>
      <c r="F115" s="46">
        <v>179.53</v>
      </c>
      <c r="G115" s="20">
        <f t="shared" si="1"/>
        <v>179.53</v>
      </c>
      <c r="H115" s="22" t="s">
        <v>6391</v>
      </c>
    </row>
    <row r="116" s="76" customFormat="1" customHeight="1" spans="1:8">
      <c r="A116" s="36">
        <v>112</v>
      </c>
      <c r="B116" s="27" t="s">
        <v>6393</v>
      </c>
      <c r="C116" s="27" t="s">
        <v>6254</v>
      </c>
      <c r="D116" s="46">
        <v>2.61</v>
      </c>
      <c r="E116" s="46">
        <v>2.61</v>
      </c>
      <c r="F116" s="46">
        <v>179.53</v>
      </c>
      <c r="G116" s="20">
        <f t="shared" si="1"/>
        <v>468.57</v>
      </c>
      <c r="H116" s="22" t="s">
        <v>6391</v>
      </c>
    </row>
    <row r="117" s="76" customFormat="1" customHeight="1" spans="1:8">
      <c r="A117" s="36">
        <v>113</v>
      </c>
      <c r="B117" s="27" t="s">
        <v>6394</v>
      </c>
      <c r="C117" s="27" t="s">
        <v>6322</v>
      </c>
      <c r="D117" s="46">
        <v>2.39</v>
      </c>
      <c r="E117" s="46">
        <v>2.39</v>
      </c>
      <c r="F117" s="46">
        <v>179.53</v>
      </c>
      <c r="G117" s="20">
        <f t="shared" si="1"/>
        <v>429.08</v>
      </c>
      <c r="H117" s="22" t="s">
        <v>6391</v>
      </c>
    </row>
    <row r="118" s="76" customFormat="1" customHeight="1" spans="1:8">
      <c r="A118" s="36">
        <v>114</v>
      </c>
      <c r="B118" s="27" t="s">
        <v>6395</v>
      </c>
      <c r="C118" s="27" t="s">
        <v>6365</v>
      </c>
      <c r="D118" s="46">
        <v>3.25</v>
      </c>
      <c r="E118" s="46">
        <v>3.25</v>
      </c>
      <c r="F118" s="46">
        <v>179.53</v>
      </c>
      <c r="G118" s="20">
        <f t="shared" si="1"/>
        <v>583.47</v>
      </c>
      <c r="H118" s="22" t="s">
        <v>6391</v>
      </c>
    </row>
    <row r="119" s="76" customFormat="1" customHeight="1" spans="1:8">
      <c r="A119" s="36">
        <v>115</v>
      </c>
      <c r="B119" s="27" t="s">
        <v>6396</v>
      </c>
      <c r="C119" s="27" t="s">
        <v>6274</v>
      </c>
      <c r="D119" s="46">
        <v>0.8</v>
      </c>
      <c r="E119" s="46">
        <v>0.8</v>
      </c>
      <c r="F119" s="46">
        <v>179.53</v>
      </c>
      <c r="G119" s="20">
        <f t="shared" si="1"/>
        <v>143.62</v>
      </c>
      <c r="H119" s="22" t="s">
        <v>6391</v>
      </c>
    </row>
    <row r="120" s="76" customFormat="1" customHeight="1" spans="1:8">
      <c r="A120" s="36">
        <v>116</v>
      </c>
      <c r="B120" s="27" t="s">
        <v>6397</v>
      </c>
      <c r="C120" s="27" t="s">
        <v>6398</v>
      </c>
      <c r="D120" s="46">
        <v>1.19</v>
      </c>
      <c r="E120" s="46">
        <v>1.19</v>
      </c>
      <c r="F120" s="46">
        <v>179.53</v>
      </c>
      <c r="G120" s="20">
        <f t="shared" si="1"/>
        <v>213.64</v>
      </c>
      <c r="H120" s="22" t="s">
        <v>6391</v>
      </c>
    </row>
    <row r="121" s="76" customFormat="1" customHeight="1" spans="1:8">
      <c r="A121" s="36">
        <v>117</v>
      </c>
      <c r="B121" s="27" t="s">
        <v>6399</v>
      </c>
      <c r="C121" s="21" t="s">
        <v>6265</v>
      </c>
      <c r="D121" s="46">
        <v>0.95</v>
      </c>
      <c r="E121" s="46">
        <v>0.95</v>
      </c>
      <c r="F121" s="46">
        <v>179.53</v>
      </c>
      <c r="G121" s="20">
        <f t="shared" si="1"/>
        <v>170.55</v>
      </c>
      <c r="H121" s="22" t="s">
        <v>6391</v>
      </c>
    </row>
    <row r="122" s="76" customFormat="1" customHeight="1" spans="1:8">
      <c r="A122" s="36">
        <v>118</v>
      </c>
      <c r="B122" s="27" t="s">
        <v>6400</v>
      </c>
      <c r="C122" s="21" t="s">
        <v>5065</v>
      </c>
      <c r="D122" s="46">
        <v>2.72</v>
      </c>
      <c r="E122" s="46">
        <v>2.44</v>
      </c>
      <c r="F122" s="46">
        <v>179.53</v>
      </c>
      <c r="G122" s="20">
        <f t="shared" si="1"/>
        <v>438.05</v>
      </c>
      <c r="H122" s="22" t="s">
        <v>6391</v>
      </c>
    </row>
    <row r="123" s="76" customFormat="1" customHeight="1" spans="1:8">
      <c r="A123" s="36">
        <v>119</v>
      </c>
      <c r="B123" s="27" t="s">
        <v>6401</v>
      </c>
      <c r="C123" s="27" t="s">
        <v>6267</v>
      </c>
      <c r="D123" s="46">
        <v>2.99</v>
      </c>
      <c r="E123" s="46">
        <v>2.99</v>
      </c>
      <c r="F123" s="46">
        <v>179.53</v>
      </c>
      <c r="G123" s="20">
        <f t="shared" si="1"/>
        <v>536.79</v>
      </c>
      <c r="H123" s="22" t="s">
        <v>6391</v>
      </c>
    </row>
    <row r="124" s="76" customFormat="1" customHeight="1" spans="1:8">
      <c r="A124" s="36">
        <v>120</v>
      </c>
      <c r="B124" s="27" t="s">
        <v>6402</v>
      </c>
      <c r="C124" s="27" t="s">
        <v>6308</v>
      </c>
      <c r="D124" s="46">
        <v>1.65</v>
      </c>
      <c r="E124" s="46">
        <v>1.65</v>
      </c>
      <c r="F124" s="46">
        <v>179.53</v>
      </c>
      <c r="G124" s="20">
        <f t="shared" si="1"/>
        <v>296.22</v>
      </c>
      <c r="H124" s="22" t="s">
        <v>6391</v>
      </c>
    </row>
    <row r="125" s="76" customFormat="1" customHeight="1" spans="1:8">
      <c r="A125" s="36">
        <v>121</v>
      </c>
      <c r="B125" s="38" t="s">
        <v>6403</v>
      </c>
      <c r="C125" s="151" t="s">
        <v>6271</v>
      </c>
      <c r="D125" s="152">
        <v>3.49</v>
      </c>
      <c r="E125" s="152">
        <v>3.49</v>
      </c>
      <c r="F125" s="46">
        <v>179.53</v>
      </c>
      <c r="G125" s="20">
        <f t="shared" si="1"/>
        <v>626.56</v>
      </c>
      <c r="H125" s="22" t="s">
        <v>6391</v>
      </c>
    </row>
    <row r="126" s="76" customFormat="1" customHeight="1" spans="1:8">
      <c r="A126" s="36">
        <v>122</v>
      </c>
      <c r="B126" s="27" t="s">
        <v>6404</v>
      </c>
      <c r="C126" s="21" t="s">
        <v>6280</v>
      </c>
      <c r="D126" s="46">
        <v>3.37</v>
      </c>
      <c r="E126" s="46">
        <v>3.37</v>
      </c>
      <c r="F126" s="46">
        <v>179.53</v>
      </c>
      <c r="G126" s="20">
        <f t="shared" si="1"/>
        <v>605.02</v>
      </c>
      <c r="H126" s="22" t="s">
        <v>6391</v>
      </c>
    </row>
    <row r="127" s="76" customFormat="1" customHeight="1" spans="1:8">
      <c r="A127" s="36">
        <v>123</v>
      </c>
      <c r="B127" s="27" t="s">
        <v>6405</v>
      </c>
      <c r="C127" s="27" t="s">
        <v>6276</v>
      </c>
      <c r="D127" s="46">
        <v>4.55</v>
      </c>
      <c r="E127" s="46">
        <v>4.11</v>
      </c>
      <c r="F127" s="46">
        <v>179.53</v>
      </c>
      <c r="G127" s="20">
        <f t="shared" si="1"/>
        <v>737.87</v>
      </c>
      <c r="H127" s="22" t="s">
        <v>6391</v>
      </c>
    </row>
    <row r="128" s="76" customFormat="1" customHeight="1" spans="1:8">
      <c r="A128" s="36">
        <v>124</v>
      </c>
      <c r="B128" s="27" t="s">
        <v>6406</v>
      </c>
      <c r="C128" s="21" t="s">
        <v>6276</v>
      </c>
      <c r="D128" s="46">
        <v>4.4</v>
      </c>
      <c r="E128" s="46">
        <v>4.4</v>
      </c>
      <c r="F128" s="46">
        <v>179.53</v>
      </c>
      <c r="G128" s="20">
        <f t="shared" si="1"/>
        <v>789.93</v>
      </c>
      <c r="H128" s="22" t="s">
        <v>6391</v>
      </c>
    </row>
    <row r="129" s="76" customFormat="1" customHeight="1" spans="1:8">
      <c r="A129" s="36">
        <v>125</v>
      </c>
      <c r="B129" s="27" t="s">
        <v>6407</v>
      </c>
      <c r="C129" s="21" t="s">
        <v>6269</v>
      </c>
      <c r="D129" s="46">
        <v>0.7</v>
      </c>
      <c r="E129" s="46">
        <v>0.7</v>
      </c>
      <c r="F129" s="46">
        <v>179.53</v>
      </c>
      <c r="G129" s="20">
        <f t="shared" si="1"/>
        <v>125.67</v>
      </c>
      <c r="H129" s="22" t="s">
        <v>6391</v>
      </c>
    </row>
    <row r="130" s="76" customFormat="1" customHeight="1" spans="1:8">
      <c r="A130" s="36">
        <v>126</v>
      </c>
      <c r="B130" s="27" t="s">
        <v>6408</v>
      </c>
      <c r="C130" s="27" t="s">
        <v>6248</v>
      </c>
      <c r="D130" s="46">
        <v>3.11</v>
      </c>
      <c r="E130" s="46">
        <v>3.11</v>
      </c>
      <c r="F130" s="46">
        <v>179.53</v>
      </c>
      <c r="G130" s="20">
        <f t="shared" si="1"/>
        <v>558.34</v>
      </c>
      <c r="H130" s="22" t="s">
        <v>6391</v>
      </c>
    </row>
    <row r="131" s="76" customFormat="1" customHeight="1" spans="1:8">
      <c r="A131" s="36">
        <v>127</v>
      </c>
      <c r="B131" s="27" t="s">
        <v>6409</v>
      </c>
      <c r="C131" s="27" t="s">
        <v>6344</v>
      </c>
      <c r="D131" s="46">
        <v>1.24</v>
      </c>
      <c r="E131" s="46">
        <v>1.24</v>
      </c>
      <c r="F131" s="46">
        <v>179.53</v>
      </c>
      <c r="G131" s="20">
        <f t="shared" si="1"/>
        <v>222.62</v>
      </c>
      <c r="H131" s="22" t="s">
        <v>6391</v>
      </c>
    </row>
    <row r="132" s="76" customFormat="1" customHeight="1" spans="1:8">
      <c r="A132" s="36">
        <v>128</v>
      </c>
      <c r="B132" s="27" t="s">
        <v>6410</v>
      </c>
      <c r="C132" s="21" t="s">
        <v>6411</v>
      </c>
      <c r="D132" s="46">
        <v>1.96</v>
      </c>
      <c r="E132" s="46">
        <v>1.96</v>
      </c>
      <c r="F132" s="46">
        <v>179.53</v>
      </c>
      <c r="G132" s="20">
        <f t="shared" si="1"/>
        <v>351.88</v>
      </c>
      <c r="H132" s="22" t="s">
        <v>6391</v>
      </c>
    </row>
    <row r="133" s="76" customFormat="1" customHeight="1" spans="1:8">
      <c r="A133" s="36">
        <v>129</v>
      </c>
      <c r="B133" s="27" t="s">
        <v>6412</v>
      </c>
      <c r="C133" s="27" t="s">
        <v>6413</v>
      </c>
      <c r="D133" s="46">
        <v>0.81</v>
      </c>
      <c r="E133" s="46">
        <v>0.81</v>
      </c>
      <c r="F133" s="46">
        <v>179.53</v>
      </c>
      <c r="G133" s="20">
        <f t="shared" ref="G133:G196" si="2">ROUND(E133*F133,2)</f>
        <v>145.42</v>
      </c>
      <c r="H133" s="22" t="s">
        <v>6391</v>
      </c>
    </row>
    <row r="134" s="76" customFormat="1" customHeight="1" spans="1:8">
      <c r="A134" s="36">
        <v>130</v>
      </c>
      <c r="B134" s="38" t="s">
        <v>6414</v>
      </c>
      <c r="C134" s="38" t="s">
        <v>6329</v>
      </c>
      <c r="D134" s="152">
        <v>2.05</v>
      </c>
      <c r="E134" s="152">
        <v>2.05</v>
      </c>
      <c r="F134" s="46">
        <v>179.53</v>
      </c>
      <c r="G134" s="20">
        <f t="shared" si="2"/>
        <v>368.04</v>
      </c>
      <c r="H134" s="22" t="s">
        <v>6391</v>
      </c>
    </row>
    <row r="135" s="76" customFormat="1" customHeight="1" spans="1:8">
      <c r="A135" s="36">
        <v>131</v>
      </c>
      <c r="B135" s="27" t="s">
        <v>6415</v>
      </c>
      <c r="C135" s="27" t="s">
        <v>6274</v>
      </c>
      <c r="D135" s="46">
        <v>2.56</v>
      </c>
      <c r="E135" s="46">
        <v>2.56</v>
      </c>
      <c r="F135" s="46">
        <v>179.53</v>
      </c>
      <c r="G135" s="20">
        <f t="shared" si="2"/>
        <v>459.6</v>
      </c>
      <c r="H135" s="22" t="s">
        <v>6391</v>
      </c>
    </row>
    <row r="136" s="76" customFormat="1" customHeight="1" spans="1:8">
      <c r="A136" s="36">
        <v>132</v>
      </c>
      <c r="B136" s="27" t="s">
        <v>6416</v>
      </c>
      <c r="C136" s="27" t="s">
        <v>6417</v>
      </c>
      <c r="D136" s="46">
        <v>1.7</v>
      </c>
      <c r="E136" s="46">
        <v>1.7</v>
      </c>
      <c r="F136" s="46">
        <v>179.53</v>
      </c>
      <c r="G136" s="20">
        <f t="shared" si="2"/>
        <v>305.2</v>
      </c>
      <c r="H136" s="22" t="s">
        <v>6391</v>
      </c>
    </row>
    <row r="137" s="76" customFormat="1" customHeight="1" spans="1:8">
      <c r="A137" s="36">
        <v>133</v>
      </c>
      <c r="B137" s="27" t="s">
        <v>6418</v>
      </c>
      <c r="C137" s="27" t="s">
        <v>6312</v>
      </c>
      <c r="D137" s="46">
        <v>2.28</v>
      </c>
      <c r="E137" s="46">
        <v>2.28</v>
      </c>
      <c r="F137" s="46">
        <v>179.53</v>
      </c>
      <c r="G137" s="20">
        <f t="shared" si="2"/>
        <v>409.33</v>
      </c>
      <c r="H137" s="22" t="s">
        <v>6391</v>
      </c>
    </row>
    <row r="138" s="76" customFormat="1" customHeight="1" spans="1:8">
      <c r="A138" s="36">
        <v>134</v>
      </c>
      <c r="B138" s="27" t="s">
        <v>6419</v>
      </c>
      <c r="C138" s="21" t="s">
        <v>6248</v>
      </c>
      <c r="D138" s="46">
        <v>1.95</v>
      </c>
      <c r="E138" s="46">
        <v>1.95</v>
      </c>
      <c r="F138" s="46">
        <v>179.53</v>
      </c>
      <c r="G138" s="20">
        <f t="shared" si="2"/>
        <v>350.08</v>
      </c>
      <c r="H138" s="22" t="s">
        <v>6391</v>
      </c>
    </row>
    <row r="139" s="76" customFormat="1" customHeight="1" spans="1:8">
      <c r="A139" s="36">
        <v>135</v>
      </c>
      <c r="B139" s="27" t="s">
        <v>6420</v>
      </c>
      <c r="C139" s="21" t="s">
        <v>6294</v>
      </c>
      <c r="D139" s="46">
        <v>0.97</v>
      </c>
      <c r="E139" s="46">
        <v>0.97</v>
      </c>
      <c r="F139" s="46">
        <v>179.53</v>
      </c>
      <c r="G139" s="20">
        <f t="shared" si="2"/>
        <v>174.14</v>
      </c>
      <c r="H139" s="22" t="s">
        <v>6391</v>
      </c>
    </row>
    <row r="140" s="76" customFormat="1" customHeight="1" spans="1:8">
      <c r="A140" s="36">
        <v>136</v>
      </c>
      <c r="B140" s="27" t="s">
        <v>6421</v>
      </c>
      <c r="C140" s="27" t="s">
        <v>6269</v>
      </c>
      <c r="D140" s="46">
        <v>1.28</v>
      </c>
      <c r="E140" s="46">
        <v>1.28</v>
      </c>
      <c r="F140" s="46">
        <v>179.53</v>
      </c>
      <c r="G140" s="20">
        <f t="shared" si="2"/>
        <v>229.8</v>
      </c>
      <c r="H140" s="22" t="s">
        <v>6391</v>
      </c>
    </row>
    <row r="141" s="76" customFormat="1" customHeight="1" spans="1:8">
      <c r="A141" s="36">
        <v>137</v>
      </c>
      <c r="B141" s="27" t="s">
        <v>6422</v>
      </c>
      <c r="C141" s="27" t="s">
        <v>6363</v>
      </c>
      <c r="D141" s="46">
        <v>1.28</v>
      </c>
      <c r="E141" s="46">
        <v>1.28</v>
      </c>
      <c r="F141" s="46">
        <v>179.53</v>
      </c>
      <c r="G141" s="20">
        <f t="shared" si="2"/>
        <v>229.8</v>
      </c>
      <c r="H141" s="22" t="s">
        <v>6391</v>
      </c>
    </row>
    <row r="142" s="76" customFormat="1" customHeight="1" spans="1:8">
      <c r="A142" s="36">
        <v>138</v>
      </c>
      <c r="B142" s="27" t="s">
        <v>6423</v>
      </c>
      <c r="C142" s="21" t="s">
        <v>6267</v>
      </c>
      <c r="D142" s="46">
        <v>1.7</v>
      </c>
      <c r="E142" s="46">
        <v>1.7</v>
      </c>
      <c r="F142" s="46">
        <v>179.53</v>
      </c>
      <c r="G142" s="20">
        <f t="shared" si="2"/>
        <v>305.2</v>
      </c>
      <c r="H142" s="22" t="s">
        <v>6391</v>
      </c>
    </row>
    <row r="143" s="76" customFormat="1" customHeight="1" spans="1:8">
      <c r="A143" s="36">
        <v>139</v>
      </c>
      <c r="B143" s="27" t="s">
        <v>6424</v>
      </c>
      <c r="C143" s="21" t="s">
        <v>5065</v>
      </c>
      <c r="D143" s="46">
        <v>1.12</v>
      </c>
      <c r="E143" s="46">
        <v>1.12</v>
      </c>
      <c r="F143" s="46">
        <v>179.53</v>
      </c>
      <c r="G143" s="20">
        <f t="shared" si="2"/>
        <v>201.07</v>
      </c>
      <c r="H143" s="22" t="s">
        <v>6391</v>
      </c>
    </row>
    <row r="144" s="76" customFormat="1" customHeight="1" spans="1:8">
      <c r="A144" s="36">
        <v>140</v>
      </c>
      <c r="B144" s="27" t="s">
        <v>6425</v>
      </c>
      <c r="C144" s="27" t="s">
        <v>6368</v>
      </c>
      <c r="D144" s="46">
        <v>1</v>
      </c>
      <c r="E144" s="46">
        <v>1</v>
      </c>
      <c r="F144" s="46">
        <v>179.53</v>
      </c>
      <c r="G144" s="20">
        <f t="shared" si="2"/>
        <v>179.53</v>
      </c>
      <c r="H144" s="22" t="s">
        <v>6391</v>
      </c>
    </row>
    <row r="145" s="76" customFormat="1" customHeight="1" spans="1:8">
      <c r="A145" s="36">
        <v>141</v>
      </c>
      <c r="B145" s="27" t="s">
        <v>6426</v>
      </c>
      <c r="C145" s="27" t="s">
        <v>6254</v>
      </c>
      <c r="D145" s="46">
        <v>1.81</v>
      </c>
      <c r="E145" s="46">
        <v>1.81</v>
      </c>
      <c r="F145" s="46">
        <v>179.53</v>
      </c>
      <c r="G145" s="20">
        <f t="shared" si="2"/>
        <v>324.95</v>
      </c>
      <c r="H145" s="22" t="s">
        <v>6391</v>
      </c>
    </row>
    <row r="146" s="76" customFormat="1" customHeight="1" spans="1:8">
      <c r="A146" s="36">
        <v>142</v>
      </c>
      <c r="B146" s="27" t="s">
        <v>6313</v>
      </c>
      <c r="C146" s="21" t="s">
        <v>6254</v>
      </c>
      <c r="D146" s="46">
        <v>1.35</v>
      </c>
      <c r="E146" s="46">
        <v>1.35</v>
      </c>
      <c r="F146" s="46">
        <v>179.53</v>
      </c>
      <c r="G146" s="20">
        <f t="shared" si="2"/>
        <v>242.37</v>
      </c>
      <c r="H146" s="22" t="s">
        <v>6391</v>
      </c>
    </row>
    <row r="147" s="76" customFormat="1" customHeight="1" spans="1:8">
      <c r="A147" s="36">
        <v>143</v>
      </c>
      <c r="B147" s="27" t="s">
        <v>6427</v>
      </c>
      <c r="C147" s="27" t="s">
        <v>6274</v>
      </c>
      <c r="D147" s="46">
        <v>1.03</v>
      </c>
      <c r="E147" s="46">
        <v>1.03</v>
      </c>
      <c r="F147" s="46">
        <v>179.53</v>
      </c>
      <c r="G147" s="20">
        <f t="shared" si="2"/>
        <v>184.92</v>
      </c>
      <c r="H147" s="22" t="s">
        <v>6391</v>
      </c>
    </row>
    <row r="148" s="76" customFormat="1" customHeight="1" spans="1:8">
      <c r="A148" s="36">
        <v>144</v>
      </c>
      <c r="B148" s="27" t="s">
        <v>6428</v>
      </c>
      <c r="C148" s="21" t="s">
        <v>6254</v>
      </c>
      <c r="D148" s="46">
        <v>1.65</v>
      </c>
      <c r="E148" s="46">
        <v>1.65</v>
      </c>
      <c r="F148" s="46">
        <v>179.53</v>
      </c>
      <c r="G148" s="20">
        <f t="shared" si="2"/>
        <v>296.22</v>
      </c>
      <c r="H148" s="22" t="s">
        <v>6391</v>
      </c>
    </row>
    <row r="149" s="76" customFormat="1" customHeight="1" spans="1:8">
      <c r="A149" s="36">
        <v>145</v>
      </c>
      <c r="B149" s="27" t="s">
        <v>6429</v>
      </c>
      <c r="C149" s="21" t="s">
        <v>6254</v>
      </c>
      <c r="D149" s="46">
        <v>5</v>
      </c>
      <c r="E149" s="46">
        <v>5</v>
      </c>
      <c r="F149" s="46">
        <v>179.53</v>
      </c>
      <c r="G149" s="20">
        <f t="shared" si="2"/>
        <v>897.65</v>
      </c>
      <c r="H149" s="22" t="s">
        <v>6391</v>
      </c>
    </row>
    <row r="150" s="76" customFormat="1" customHeight="1" spans="1:8">
      <c r="A150" s="36">
        <v>146</v>
      </c>
      <c r="B150" s="27" t="s">
        <v>6430</v>
      </c>
      <c r="C150" s="21" t="s">
        <v>6280</v>
      </c>
      <c r="D150" s="46">
        <v>3.31</v>
      </c>
      <c r="E150" s="46">
        <v>3.31</v>
      </c>
      <c r="F150" s="46">
        <v>179.53</v>
      </c>
      <c r="G150" s="20">
        <f t="shared" si="2"/>
        <v>594.24</v>
      </c>
      <c r="H150" s="22" t="s">
        <v>6391</v>
      </c>
    </row>
    <row r="151" s="76" customFormat="1" customHeight="1" spans="1:8">
      <c r="A151" s="36">
        <v>147</v>
      </c>
      <c r="B151" s="27" t="s">
        <v>6431</v>
      </c>
      <c r="C151" s="27" t="s">
        <v>6312</v>
      </c>
      <c r="D151" s="46">
        <v>0.5</v>
      </c>
      <c r="E151" s="46">
        <v>0.5</v>
      </c>
      <c r="F151" s="46">
        <v>179.53</v>
      </c>
      <c r="G151" s="20">
        <f t="shared" si="2"/>
        <v>89.77</v>
      </c>
      <c r="H151" s="22" t="s">
        <v>6391</v>
      </c>
    </row>
    <row r="152" s="76" customFormat="1" customHeight="1" spans="1:8">
      <c r="A152" s="36">
        <v>148</v>
      </c>
      <c r="B152" s="27" t="s">
        <v>6432</v>
      </c>
      <c r="C152" s="21" t="s">
        <v>6254</v>
      </c>
      <c r="D152" s="46">
        <v>0.83</v>
      </c>
      <c r="E152" s="46">
        <v>0.83</v>
      </c>
      <c r="F152" s="46">
        <v>179.53</v>
      </c>
      <c r="G152" s="20">
        <f t="shared" si="2"/>
        <v>149.01</v>
      </c>
      <c r="H152" s="22" t="s">
        <v>6391</v>
      </c>
    </row>
    <row r="153" s="76" customFormat="1" customHeight="1" spans="1:8">
      <c r="A153" s="36">
        <v>149</v>
      </c>
      <c r="B153" s="27" t="s">
        <v>6433</v>
      </c>
      <c r="C153" s="27" t="s">
        <v>6254</v>
      </c>
      <c r="D153" s="46">
        <v>2.35</v>
      </c>
      <c r="E153" s="46">
        <v>2.35</v>
      </c>
      <c r="F153" s="46">
        <v>179.53</v>
      </c>
      <c r="G153" s="20">
        <f t="shared" si="2"/>
        <v>421.9</v>
      </c>
      <c r="H153" s="22" t="s">
        <v>6391</v>
      </c>
    </row>
    <row r="154" s="76" customFormat="1" customHeight="1" spans="1:8">
      <c r="A154" s="36">
        <v>150</v>
      </c>
      <c r="B154" s="27" t="s">
        <v>6434</v>
      </c>
      <c r="C154" s="21" t="s">
        <v>6248</v>
      </c>
      <c r="D154" s="46">
        <v>0.93</v>
      </c>
      <c r="E154" s="46">
        <v>0.93</v>
      </c>
      <c r="F154" s="46">
        <v>179.53</v>
      </c>
      <c r="G154" s="20">
        <f t="shared" si="2"/>
        <v>166.96</v>
      </c>
      <c r="H154" s="22" t="s">
        <v>6391</v>
      </c>
    </row>
    <row r="155" s="76" customFormat="1" customHeight="1" spans="1:8">
      <c r="A155" s="36">
        <v>151</v>
      </c>
      <c r="B155" s="27" t="s">
        <v>3325</v>
      </c>
      <c r="C155" s="21" t="s">
        <v>6368</v>
      </c>
      <c r="D155" s="46">
        <v>3.48</v>
      </c>
      <c r="E155" s="46">
        <v>3.48</v>
      </c>
      <c r="F155" s="46">
        <v>179.53</v>
      </c>
      <c r="G155" s="20">
        <f t="shared" si="2"/>
        <v>624.76</v>
      </c>
      <c r="H155" s="22" t="s">
        <v>6391</v>
      </c>
    </row>
    <row r="156" s="76" customFormat="1" customHeight="1" spans="1:8">
      <c r="A156" s="36">
        <v>152</v>
      </c>
      <c r="B156" s="27" t="s">
        <v>6435</v>
      </c>
      <c r="C156" s="21" t="s">
        <v>6322</v>
      </c>
      <c r="D156" s="46">
        <v>3.86</v>
      </c>
      <c r="E156" s="46">
        <v>3.66</v>
      </c>
      <c r="F156" s="46">
        <v>179.53</v>
      </c>
      <c r="G156" s="20">
        <f t="shared" si="2"/>
        <v>657.08</v>
      </c>
      <c r="H156" s="22" t="s">
        <v>6391</v>
      </c>
    </row>
    <row r="157" s="76" customFormat="1" customHeight="1" spans="1:8">
      <c r="A157" s="36">
        <v>153</v>
      </c>
      <c r="B157" s="27" t="s">
        <v>6436</v>
      </c>
      <c r="C157" s="21" t="s">
        <v>6363</v>
      </c>
      <c r="D157" s="46">
        <v>1.11</v>
      </c>
      <c r="E157" s="46">
        <v>1.11</v>
      </c>
      <c r="F157" s="46">
        <v>179.53</v>
      </c>
      <c r="G157" s="20">
        <f t="shared" si="2"/>
        <v>199.28</v>
      </c>
      <c r="H157" s="22" t="s">
        <v>6391</v>
      </c>
    </row>
    <row r="158" s="76" customFormat="1" customHeight="1" spans="1:8">
      <c r="A158" s="36">
        <v>154</v>
      </c>
      <c r="B158" s="27" t="s">
        <v>6437</v>
      </c>
      <c r="C158" s="21" t="s">
        <v>6276</v>
      </c>
      <c r="D158" s="46">
        <v>1.3</v>
      </c>
      <c r="E158" s="46">
        <v>1.3</v>
      </c>
      <c r="F158" s="46">
        <v>179.53</v>
      </c>
      <c r="G158" s="20">
        <f t="shared" si="2"/>
        <v>233.39</v>
      </c>
      <c r="H158" s="22" t="s">
        <v>6391</v>
      </c>
    </row>
    <row r="159" s="76" customFormat="1" customHeight="1" spans="1:8">
      <c r="A159" s="36">
        <v>155</v>
      </c>
      <c r="B159" s="27" t="s">
        <v>6438</v>
      </c>
      <c r="C159" s="27" t="s">
        <v>6411</v>
      </c>
      <c r="D159" s="46">
        <v>2.14</v>
      </c>
      <c r="E159" s="46">
        <v>2.14</v>
      </c>
      <c r="F159" s="46">
        <v>179.53</v>
      </c>
      <c r="G159" s="20">
        <f t="shared" si="2"/>
        <v>384.19</v>
      </c>
      <c r="H159" s="22" t="s">
        <v>6391</v>
      </c>
    </row>
    <row r="160" s="76" customFormat="1" customHeight="1" spans="1:8">
      <c r="A160" s="36">
        <v>156</v>
      </c>
      <c r="B160" s="27" t="s">
        <v>6439</v>
      </c>
      <c r="C160" s="27" t="s">
        <v>6411</v>
      </c>
      <c r="D160" s="46">
        <v>3.83</v>
      </c>
      <c r="E160" s="46">
        <v>3.83</v>
      </c>
      <c r="F160" s="46">
        <v>179.53</v>
      </c>
      <c r="G160" s="20">
        <f t="shared" si="2"/>
        <v>687.6</v>
      </c>
      <c r="H160" s="22" t="s">
        <v>6391</v>
      </c>
    </row>
    <row r="161" s="76" customFormat="1" customHeight="1" spans="1:8">
      <c r="A161" s="36">
        <v>157</v>
      </c>
      <c r="B161" s="27" t="s">
        <v>6440</v>
      </c>
      <c r="C161" s="27" t="s">
        <v>6280</v>
      </c>
      <c r="D161" s="46">
        <v>5.26</v>
      </c>
      <c r="E161" s="46">
        <v>5.26</v>
      </c>
      <c r="F161" s="46">
        <v>179.53</v>
      </c>
      <c r="G161" s="20">
        <f t="shared" si="2"/>
        <v>944.33</v>
      </c>
      <c r="H161" s="22" t="s">
        <v>6391</v>
      </c>
    </row>
    <row r="162" s="76" customFormat="1" customHeight="1" spans="1:8">
      <c r="A162" s="36">
        <v>158</v>
      </c>
      <c r="B162" s="27" t="s">
        <v>6441</v>
      </c>
      <c r="C162" s="21" t="s">
        <v>6442</v>
      </c>
      <c r="D162" s="46">
        <v>0.9</v>
      </c>
      <c r="E162" s="46">
        <v>0.9</v>
      </c>
      <c r="F162" s="46">
        <v>179.53</v>
      </c>
      <c r="G162" s="20">
        <f t="shared" si="2"/>
        <v>161.58</v>
      </c>
      <c r="H162" s="22" t="s">
        <v>6391</v>
      </c>
    </row>
    <row r="163" s="76" customFormat="1" customHeight="1" spans="1:8">
      <c r="A163" s="36">
        <v>159</v>
      </c>
      <c r="B163" s="27" t="s">
        <v>6443</v>
      </c>
      <c r="C163" s="21" t="s">
        <v>6444</v>
      </c>
      <c r="D163" s="46">
        <v>1.01</v>
      </c>
      <c r="E163" s="46">
        <v>1.01</v>
      </c>
      <c r="F163" s="46">
        <v>179.53</v>
      </c>
      <c r="G163" s="20">
        <f t="shared" si="2"/>
        <v>181.33</v>
      </c>
      <c r="H163" s="22" t="s">
        <v>6391</v>
      </c>
    </row>
    <row r="164" s="76" customFormat="1" customHeight="1" spans="1:8">
      <c r="A164" s="36">
        <v>160</v>
      </c>
      <c r="B164" s="27" t="s">
        <v>6445</v>
      </c>
      <c r="C164" s="21" t="s">
        <v>6252</v>
      </c>
      <c r="D164" s="46">
        <v>1.79</v>
      </c>
      <c r="E164" s="46">
        <v>1.79</v>
      </c>
      <c r="F164" s="46">
        <v>179.53</v>
      </c>
      <c r="G164" s="20">
        <f t="shared" si="2"/>
        <v>321.36</v>
      </c>
      <c r="H164" s="22" t="s">
        <v>6391</v>
      </c>
    </row>
    <row r="165" s="76" customFormat="1" customHeight="1" spans="1:8">
      <c r="A165" s="36">
        <v>161</v>
      </c>
      <c r="B165" s="27" t="s">
        <v>6446</v>
      </c>
      <c r="C165" s="27" t="s">
        <v>6322</v>
      </c>
      <c r="D165" s="46">
        <v>3.6</v>
      </c>
      <c r="E165" s="46">
        <v>3.6</v>
      </c>
      <c r="F165" s="46">
        <v>179.53</v>
      </c>
      <c r="G165" s="20">
        <f t="shared" si="2"/>
        <v>646.31</v>
      </c>
      <c r="H165" s="22" t="s">
        <v>6391</v>
      </c>
    </row>
    <row r="166" s="76" customFormat="1" customHeight="1" spans="1:8">
      <c r="A166" s="36">
        <v>162</v>
      </c>
      <c r="B166" s="27" t="s">
        <v>5692</v>
      </c>
      <c r="C166" s="27" t="s">
        <v>6280</v>
      </c>
      <c r="D166" s="46">
        <v>4.6</v>
      </c>
      <c r="E166" s="46">
        <v>3.86</v>
      </c>
      <c r="F166" s="46">
        <v>179.53</v>
      </c>
      <c r="G166" s="20">
        <f t="shared" si="2"/>
        <v>692.99</v>
      </c>
      <c r="H166" s="22" t="s">
        <v>6391</v>
      </c>
    </row>
    <row r="167" s="76" customFormat="1" customHeight="1" spans="1:8">
      <c r="A167" s="36">
        <v>163</v>
      </c>
      <c r="B167" s="27" t="s">
        <v>6447</v>
      </c>
      <c r="C167" s="21" t="s">
        <v>6245</v>
      </c>
      <c r="D167" s="46">
        <v>6.85</v>
      </c>
      <c r="E167" s="46">
        <v>6.85</v>
      </c>
      <c r="F167" s="46">
        <v>179.53</v>
      </c>
      <c r="G167" s="20">
        <f t="shared" si="2"/>
        <v>1229.78</v>
      </c>
      <c r="H167" s="22" t="s">
        <v>6391</v>
      </c>
    </row>
    <row r="168" s="76" customFormat="1" customHeight="1" spans="1:8">
      <c r="A168" s="36">
        <v>164</v>
      </c>
      <c r="B168" s="27" t="s">
        <v>6448</v>
      </c>
      <c r="C168" s="27" t="s">
        <v>6360</v>
      </c>
      <c r="D168" s="46">
        <v>2.1</v>
      </c>
      <c r="E168" s="46">
        <v>2.1</v>
      </c>
      <c r="F168" s="46">
        <v>179.53</v>
      </c>
      <c r="G168" s="20">
        <f t="shared" si="2"/>
        <v>377.01</v>
      </c>
      <c r="H168" s="22" t="s">
        <v>6391</v>
      </c>
    </row>
    <row r="169" s="76" customFormat="1" customHeight="1" spans="1:8">
      <c r="A169" s="36">
        <v>165</v>
      </c>
      <c r="B169" s="27" t="s">
        <v>6449</v>
      </c>
      <c r="C169" s="27" t="s">
        <v>6322</v>
      </c>
      <c r="D169" s="46">
        <v>0.51</v>
      </c>
      <c r="E169" s="46">
        <v>0.51</v>
      </c>
      <c r="F169" s="46">
        <v>179.53</v>
      </c>
      <c r="G169" s="20">
        <f t="shared" si="2"/>
        <v>91.56</v>
      </c>
      <c r="H169" s="22" t="s">
        <v>6391</v>
      </c>
    </row>
    <row r="170" s="76" customFormat="1" customHeight="1" spans="1:8">
      <c r="A170" s="36">
        <v>166</v>
      </c>
      <c r="B170" s="27" t="s">
        <v>6450</v>
      </c>
      <c r="C170" s="21" t="s">
        <v>6271</v>
      </c>
      <c r="D170" s="46">
        <v>2</v>
      </c>
      <c r="E170" s="46">
        <v>1.4</v>
      </c>
      <c r="F170" s="46">
        <v>179.53</v>
      </c>
      <c r="G170" s="20">
        <f t="shared" si="2"/>
        <v>251.34</v>
      </c>
      <c r="H170" s="22" t="s">
        <v>6391</v>
      </c>
    </row>
    <row r="171" s="76" customFormat="1" customHeight="1" spans="1:8">
      <c r="A171" s="36">
        <v>167</v>
      </c>
      <c r="B171" s="27" t="s">
        <v>6451</v>
      </c>
      <c r="C171" s="21" t="s">
        <v>6276</v>
      </c>
      <c r="D171" s="46">
        <v>1.34</v>
      </c>
      <c r="E171" s="46">
        <v>1.34</v>
      </c>
      <c r="F171" s="46">
        <v>179.53</v>
      </c>
      <c r="G171" s="20">
        <f t="shared" si="2"/>
        <v>240.57</v>
      </c>
      <c r="H171" s="22" t="s">
        <v>6391</v>
      </c>
    </row>
    <row r="172" s="76" customFormat="1" customHeight="1" spans="1:8">
      <c r="A172" s="36">
        <v>168</v>
      </c>
      <c r="B172" s="27" t="s">
        <v>6452</v>
      </c>
      <c r="C172" s="21" t="s">
        <v>6316</v>
      </c>
      <c r="D172" s="46">
        <v>6.57</v>
      </c>
      <c r="E172" s="46">
        <v>6.57</v>
      </c>
      <c r="F172" s="46">
        <v>179.53</v>
      </c>
      <c r="G172" s="20">
        <f t="shared" si="2"/>
        <v>1179.51</v>
      </c>
      <c r="H172" s="22" t="s">
        <v>6391</v>
      </c>
    </row>
    <row r="173" s="76" customFormat="1" ht="27" customHeight="1" spans="1:8">
      <c r="A173" s="36">
        <v>169</v>
      </c>
      <c r="B173" s="27" t="s">
        <v>6453</v>
      </c>
      <c r="C173" s="27" t="s">
        <v>6280</v>
      </c>
      <c r="D173" s="46">
        <v>3.23</v>
      </c>
      <c r="E173" s="46">
        <v>3.23</v>
      </c>
      <c r="F173" s="46">
        <v>179.53</v>
      </c>
      <c r="G173" s="20">
        <f t="shared" si="2"/>
        <v>579.88</v>
      </c>
      <c r="H173" s="22" t="s">
        <v>6391</v>
      </c>
    </row>
    <row r="174" s="76" customFormat="1" customHeight="1" spans="1:8">
      <c r="A174" s="36">
        <v>170</v>
      </c>
      <c r="B174" s="27" t="s">
        <v>6454</v>
      </c>
      <c r="C174" s="21" t="s">
        <v>6363</v>
      </c>
      <c r="D174" s="46">
        <v>1.5</v>
      </c>
      <c r="E174" s="46">
        <v>1.5</v>
      </c>
      <c r="F174" s="46">
        <v>179.53</v>
      </c>
      <c r="G174" s="20">
        <f t="shared" si="2"/>
        <v>269.3</v>
      </c>
      <c r="H174" s="22" t="s">
        <v>6455</v>
      </c>
    </row>
    <row r="175" s="76" customFormat="1" customHeight="1" spans="1:8">
      <c r="A175" s="36">
        <v>171</v>
      </c>
      <c r="B175" s="27" t="s">
        <v>6456</v>
      </c>
      <c r="C175" s="21" t="s">
        <v>6417</v>
      </c>
      <c r="D175" s="46">
        <v>0.93</v>
      </c>
      <c r="E175" s="46">
        <v>0.93</v>
      </c>
      <c r="F175" s="46">
        <v>179.53</v>
      </c>
      <c r="G175" s="20">
        <f t="shared" si="2"/>
        <v>166.96</v>
      </c>
      <c r="H175" s="22" t="s">
        <v>6455</v>
      </c>
    </row>
    <row r="176" s="76" customFormat="1" customHeight="1" spans="1:8">
      <c r="A176" s="36">
        <v>172</v>
      </c>
      <c r="B176" s="27" t="s">
        <v>6457</v>
      </c>
      <c r="C176" s="21" t="s">
        <v>6269</v>
      </c>
      <c r="D176" s="46">
        <v>3.23</v>
      </c>
      <c r="E176" s="46">
        <v>3.23</v>
      </c>
      <c r="F176" s="46">
        <v>179.53</v>
      </c>
      <c r="G176" s="20">
        <f t="shared" si="2"/>
        <v>579.88</v>
      </c>
      <c r="H176" s="22" t="s">
        <v>6455</v>
      </c>
    </row>
    <row r="177" s="76" customFormat="1" customHeight="1" spans="1:8">
      <c r="A177" s="36">
        <v>173</v>
      </c>
      <c r="B177" s="27" t="s">
        <v>6458</v>
      </c>
      <c r="C177" s="21" t="s">
        <v>6254</v>
      </c>
      <c r="D177" s="46">
        <v>3.17</v>
      </c>
      <c r="E177" s="46">
        <v>3.17</v>
      </c>
      <c r="F177" s="46">
        <v>179.53</v>
      </c>
      <c r="G177" s="20">
        <f t="shared" si="2"/>
        <v>569.11</v>
      </c>
      <c r="H177" s="22" t="s">
        <v>6455</v>
      </c>
    </row>
    <row r="178" s="76" customFormat="1" customHeight="1" spans="1:8">
      <c r="A178" s="36">
        <v>174</v>
      </c>
      <c r="B178" s="27" t="s">
        <v>6459</v>
      </c>
      <c r="C178" s="21" t="s">
        <v>6344</v>
      </c>
      <c r="D178" s="46">
        <v>0.95</v>
      </c>
      <c r="E178" s="46">
        <v>0.95</v>
      </c>
      <c r="F178" s="46">
        <v>179.53</v>
      </c>
      <c r="G178" s="20">
        <f t="shared" si="2"/>
        <v>170.55</v>
      </c>
      <c r="H178" s="22" t="s">
        <v>6455</v>
      </c>
    </row>
    <row r="179" s="76" customFormat="1" customHeight="1" spans="1:8">
      <c r="A179" s="36">
        <v>175</v>
      </c>
      <c r="B179" s="27" t="s">
        <v>6460</v>
      </c>
      <c r="C179" s="21" t="s">
        <v>6254</v>
      </c>
      <c r="D179" s="46">
        <v>0.65</v>
      </c>
      <c r="E179" s="46">
        <v>0.65</v>
      </c>
      <c r="F179" s="46">
        <v>179.53</v>
      </c>
      <c r="G179" s="20">
        <f t="shared" si="2"/>
        <v>116.69</v>
      </c>
      <c r="H179" s="22" t="s">
        <v>6455</v>
      </c>
    </row>
    <row r="180" s="76" customFormat="1" customHeight="1" spans="1:8">
      <c r="A180" s="36">
        <v>176</v>
      </c>
      <c r="B180" s="27" t="s">
        <v>6461</v>
      </c>
      <c r="C180" s="21" t="s">
        <v>6462</v>
      </c>
      <c r="D180" s="46">
        <v>5.46</v>
      </c>
      <c r="E180" s="46">
        <v>5.29</v>
      </c>
      <c r="F180" s="46">
        <v>179.53</v>
      </c>
      <c r="G180" s="20">
        <f t="shared" si="2"/>
        <v>949.71</v>
      </c>
      <c r="H180" s="22" t="s">
        <v>6455</v>
      </c>
    </row>
    <row r="181" s="76" customFormat="1" customHeight="1" spans="1:8">
      <c r="A181" s="36">
        <v>177</v>
      </c>
      <c r="B181" s="27" t="s">
        <v>6463</v>
      </c>
      <c r="C181" s="21" t="s">
        <v>6464</v>
      </c>
      <c r="D181" s="46">
        <v>1.2</v>
      </c>
      <c r="E181" s="46">
        <v>1.2</v>
      </c>
      <c r="F181" s="46">
        <v>179.53</v>
      </c>
      <c r="G181" s="20">
        <f t="shared" si="2"/>
        <v>215.44</v>
      </c>
      <c r="H181" s="22" t="s">
        <v>6455</v>
      </c>
    </row>
    <row r="182" s="76" customFormat="1" customHeight="1" spans="1:8">
      <c r="A182" s="36">
        <v>178</v>
      </c>
      <c r="B182" s="27" t="s">
        <v>6465</v>
      </c>
      <c r="C182" s="21" t="s">
        <v>6248</v>
      </c>
      <c r="D182" s="46">
        <v>2</v>
      </c>
      <c r="E182" s="46">
        <v>2</v>
      </c>
      <c r="F182" s="46">
        <v>179.53</v>
      </c>
      <c r="G182" s="20">
        <f t="shared" si="2"/>
        <v>359.06</v>
      </c>
      <c r="H182" s="22" t="s">
        <v>6455</v>
      </c>
    </row>
    <row r="183" s="76" customFormat="1" customHeight="1" spans="1:8">
      <c r="A183" s="36">
        <v>179</v>
      </c>
      <c r="B183" s="27" t="s">
        <v>6466</v>
      </c>
      <c r="C183" s="21" t="s">
        <v>6467</v>
      </c>
      <c r="D183" s="46">
        <v>6.84</v>
      </c>
      <c r="E183" s="46">
        <v>6.28</v>
      </c>
      <c r="F183" s="46">
        <v>179.53</v>
      </c>
      <c r="G183" s="20">
        <f t="shared" si="2"/>
        <v>1127.45</v>
      </c>
      <c r="H183" s="22" t="s">
        <v>6455</v>
      </c>
    </row>
    <row r="184" s="76" customFormat="1" customHeight="1" spans="1:8">
      <c r="A184" s="36">
        <v>180</v>
      </c>
      <c r="B184" s="27" t="s">
        <v>6468</v>
      </c>
      <c r="C184" s="21" t="s">
        <v>6469</v>
      </c>
      <c r="D184" s="46">
        <v>2.47</v>
      </c>
      <c r="E184" s="46">
        <v>2.47</v>
      </c>
      <c r="F184" s="46">
        <v>179.53</v>
      </c>
      <c r="G184" s="20">
        <f t="shared" si="2"/>
        <v>443.44</v>
      </c>
      <c r="H184" s="22" t="s">
        <v>6455</v>
      </c>
    </row>
    <row r="185" s="76" customFormat="1" customHeight="1" spans="1:8">
      <c r="A185" s="36">
        <v>181</v>
      </c>
      <c r="B185" s="27" t="s">
        <v>6470</v>
      </c>
      <c r="C185" s="21" t="s">
        <v>6280</v>
      </c>
      <c r="D185" s="46">
        <v>0.7</v>
      </c>
      <c r="E185" s="46">
        <v>0.45</v>
      </c>
      <c r="F185" s="46">
        <v>179.53</v>
      </c>
      <c r="G185" s="20">
        <f t="shared" si="2"/>
        <v>80.79</v>
      </c>
      <c r="H185" s="22" t="s">
        <v>6455</v>
      </c>
    </row>
    <row r="186" s="76" customFormat="1" customHeight="1" spans="1:8">
      <c r="A186" s="36">
        <v>182</v>
      </c>
      <c r="B186" s="27" t="s">
        <v>6471</v>
      </c>
      <c r="C186" s="21" t="s">
        <v>6312</v>
      </c>
      <c r="D186" s="46">
        <v>1.46</v>
      </c>
      <c r="E186" s="46">
        <v>1.46</v>
      </c>
      <c r="F186" s="46">
        <v>179.53</v>
      </c>
      <c r="G186" s="20">
        <f t="shared" si="2"/>
        <v>262.11</v>
      </c>
      <c r="H186" s="22" t="s">
        <v>6455</v>
      </c>
    </row>
    <row r="187" s="76" customFormat="1" customHeight="1" spans="1:8">
      <c r="A187" s="36">
        <v>183</v>
      </c>
      <c r="B187" s="27" t="s">
        <v>6472</v>
      </c>
      <c r="C187" s="21" t="s">
        <v>6411</v>
      </c>
      <c r="D187" s="46">
        <v>0.63</v>
      </c>
      <c r="E187" s="46">
        <v>0.63</v>
      </c>
      <c r="F187" s="46">
        <v>179.53</v>
      </c>
      <c r="G187" s="20">
        <f t="shared" si="2"/>
        <v>113.1</v>
      </c>
      <c r="H187" s="22" t="s">
        <v>6455</v>
      </c>
    </row>
    <row r="188" s="76" customFormat="1" customHeight="1" spans="1:8">
      <c r="A188" s="36">
        <v>184</v>
      </c>
      <c r="B188" s="27" t="s">
        <v>6473</v>
      </c>
      <c r="C188" s="21" t="s">
        <v>6474</v>
      </c>
      <c r="D188" s="46">
        <v>2.14</v>
      </c>
      <c r="E188" s="46">
        <v>2.14</v>
      </c>
      <c r="F188" s="46">
        <v>179.53</v>
      </c>
      <c r="G188" s="20">
        <f t="shared" si="2"/>
        <v>384.19</v>
      </c>
      <c r="H188" s="22" t="s">
        <v>6455</v>
      </c>
    </row>
    <row r="189" s="76" customFormat="1" customHeight="1" spans="1:8">
      <c r="A189" s="36">
        <v>185</v>
      </c>
      <c r="B189" s="27" t="s">
        <v>6475</v>
      </c>
      <c r="C189" s="21" t="s">
        <v>6322</v>
      </c>
      <c r="D189" s="46">
        <v>1.2</v>
      </c>
      <c r="E189" s="46">
        <v>0.75</v>
      </c>
      <c r="F189" s="46">
        <v>179.53</v>
      </c>
      <c r="G189" s="20">
        <f t="shared" si="2"/>
        <v>134.65</v>
      </c>
      <c r="H189" s="22" t="s">
        <v>6455</v>
      </c>
    </row>
    <row r="190" s="76" customFormat="1" customHeight="1" spans="1:8">
      <c r="A190" s="36">
        <v>186</v>
      </c>
      <c r="B190" s="27" t="s">
        <v>6476</v>
      </c>
      <c r="C190" s="21" t="s">
        <v>1265</v>
      </c>
      <c r="D190" s="46">
        <v>0.9</v>
      </c>
      <c r="E190" s="46">
        <v>0.9</v>
      </c>
      <c r="F190" s="46">
        <v>179.53</v>
      </c>
      <c r="G190" s="20">
        <f t="shared" si="2"/>
        <v>161.58</v>
      </c>
      <c r="H190" s="22" t="s">
        <v>6455</v>
      </c>
    </row>
    <row r="191" s="76" customFormat="1" customHeight="1" spans="1:8">
      <c r="A191" s="36">
        <v>187</v>
      </c>
      <c r="B191" s="27" t="s">
        <v>6477</v>
      </c>
      <c r="C191" s="21" t="s">
        <v>6478</v>
      </c>
      <c r="D191" s="46">
        <v>1</v>
      </c>
      <c r="E191" s="46">
        <v>1</v>
      </c>
      <c r="F191" s="46">
        <v>179.53</v>
      </c>
      <c r="G191" s="20">
        <f t="shared" si="2"/>
        <v>179.53</v>
      </c>
      <c r="H191" s="22" t="s">
        <v>6455</v>
      </c>
    </row>
    <row r="192" s="76" customFormat="1" customHeight="1" spans="1:8">
      <c r="A192" s="36">
        <v>188</v>
      </c>
      <c r="B192" s="27" t="s">
        <v>6479</v>
      </c>
      <c r="C192" s="21" t="s">
        <v>5065</v>
      </c>
      <c r="D192" s="46">
        <v>6</v>
      </c>
      <c r="E192" s="46">
        <v>5.38</v>
      </c>
      <c r="F192" s="46">
        <v>179.53</v>
      </c>
      <c r="G192" s="20">
        <f t="shared" si="2"/>
        <v>965.87</v>
      </c>
      <c r="H192" s="22" t="s">
        <v>6455</v>
      </c>
    </row>
    <row r="193" s="76" customFormat="1" customHeight="1" spans="1:8">
      <c r="A193" s="36">
        <v>189</v>
      </c>
      <c r="B193" s="27" t="s">
        <v>6480</v>
      </c>
      <c r="C193" s="21" t="s">
        <v>6332</v>
      </c>
      <c r="D193" s="46">
        <v>2.32</v>
      </c>
      <c r="E193" s="46">
        <v>2.32</v>
      </c>
      <c r="F193" s="46">
        <v>179.53</v>
      </c>
      <c r="G193" s="20">
        <f t="shared" si="2"/>
        <v>416.51</v>
      </c>
      <c r="H193" s="22" t="s">
        <v>6455</v>
      </c>
    </row>
    <row r="194" s="76" customFormat="1" customHeight="1" spans="1:8">
      <c r="A194" s="36">
        <v>190</v>
      </c>
      <c r="B194" s="27" t="s">
        <v>6481</v>
      </c>
      <c r="C194" s="21" t="s">
        <v>6312</v>
      </c>
      <c r="D194" s="46">
        <v>4.15</v>
      </c>
      <c r="E194" s="46">
        <v>4.15</v>
      </c>
      <c r="F194" s="46">
        <v>179.53</v>
      </c>
      <c r="G194" s="20">
        <f t="shared" si="2"/>
        <v>745.05</v>
      </c>
      <c r="H194" s="22" t="s">
        <v>6455</v>
      </c>
    </row>
    <row r="195" s="76" customFormat="1" customHeight="1" spans="1:8">
      <c r="A195" s="36">
        <v>191</v>
      </c>
      <c r="B195" s="27" t="s">
        <v>6482</v>
      </c>
      <c r="C195" s="21" t="s">
        <v>6254</v>
      </c>
      <c r="D195" s="46">
        <v>6.33</v>
      </c>
      <c r="E195" s="46">
        <v>6.33</v>
      </c>
      <c r="F195" s="46">
        <v>179.53</v>
      </c>
      <c r="G195" s="20">
        <f t="shared" si="2"/>
        <v>1136.42</v>
      </c>
      <c r="H195" s="22" t="s">
        <v>6455</v>
      </c>
    </row>
    <row r="196" s="76" customFormat="1" customHeight="1" spans="1:8">
      <c r="A196" s="36">
        <v>192</v>
      </c>
      <c r="B196" s="27" t="s">
        <v>6483</v>
      </c>
      <c r="C196" s="21" t="s">
        <v>6248</v>
      </c>
      <c r="D196" s="46">
        <v>2.8</v>
      </c>
      <c r="E196" s="46">
        <v>2.8</v>
      </c>
      <c r="F196" s="46">
        <v>179.53</v>
      </c>
      <c r="G196" s="20">
        <f t="shared" si="2"/>
        <v>502.68</v>
      </c>
      <c r="H196" s="22" t="s">
        <v>6455</v>
      </c>
    </row>
    <row r="197" s="76" customFormat="1" customHeight="1" spans="1:8">
      <c r="A197" s="36">
        <v>193</v>
      </c>
      <c r="B197" s="27" t="s">
        <v>6484</v>
      </c>
      <c r="C197" s="21" t="s">
        <v>6464</v>
      </c>
      <c r="D197" s="46">
        <v>0.8</v>
      </c>
      <c r="E197" s="46">
        <v>0.8</v>
      </c>
      <c r="F197" s="46">
        <v>179.53</v>
      </c>
      <c r="G197" s="20">
        <f t="shared" ref="G197:G260" si="3">ROUND(E197*F197,2)</f>
        <v>143.62</v>
      </c>
      <c r="H197" s="22" t="s">
        <v>6455</v>
      </c>
    </row>
    <row r="198" s="76" customFormat="1" customHeight="1" spans="1:8">
      <c r="A198" s="36">
        <v>194</v>
      </c>
      <c r="B198" s="27" t="s">
        <v>6485</v>
      </c>
      <c r="C198" s="21" t="s">
        <v>6271</v>
      </c>
      <c r="D198" s="46">
        <v>3.4</v>
      </c>
      <c r="E198" s="46">
        <v>3.4</v>
      </c>
      <c r="F198" s="46">
        <v>179.53</v>
      </c>
      <c r="G198" s="20">
        <f t="shared" si="3"/>
        <v>610.4</v>
      </c>
      <c r="H198" s="22" t="s">
        <v>6455</v>
      </c>
    </row>
    <row r="199" s="76" customFormat="1" customHeight="1" spans="1:8">
      <c r="A199" s="36">
        <v>195</v>
      </c>
      <c r="B199" s="27" t="s">
        <v>6486</v>
      </c>
      <c r="C199" s="21" t="s">
        <v>5065</v>
      </c>
      <c r="D199" s="46">
        <v>0.98</v>
      </c>
      <c r="E199" s="46">
        <v>0.98</v>
      </c>
      <c r="F199" s="46">
        <v>179.53</v>
      </c>
      <c r="G199" s="20">
        <f t="shared" si="3"/>
        <v>175.94</v>
      </c>
      <c r="H199" s="22" t="s">
        <v>6455</v>
      </c>
    </row>
    <row r="200" s="76" customFormat="1" customHeight="1" spans="1:8">
      <c r="A200" s="36">
        <v>196</v>
      </c>
      <c r="B200" s="27" t="s">
        <v>6487</v>
      </c>
      <c r="C200" s="21" t="s">
        <v>6274</v>
      </c>
      <c r="D200" s="46">
        <v>6.17</v>
      </c>
      <c r="E200" s="46">
        <v>6.17</v>
      </c>
      <c r="F200" s="46">
        <v>179.53</v>
      </c>
      <c r="G200" s="20">
        <f t="shared" si="3"/>
        <v>1107.7</v>
      </c>
      <c r="H200" s="22" t="s">
        <v>6455</v>
      </c>
    </row>
    <row r="201" s="76" customFormat="1" customHeight="1" spans="1:8">
      <c r="A201" s="36">
        <v>197</v>
      </c>
      <c r="B201" s="27" t="s">
        <v>6488</v>
      </c>
      <c r="C201" s="21" t="s">
        <v>6271</v>
      </c>
      <c r="D201" s="46">
        <v>2.25</v>
      </c>
      <c r="E201" s="46">
        <v>1.52</v>
      </c>
      <c r="F201" s="46">
        <v>179.53</v>
      </c>
      <c r="G201" s="20">
        <f t="shared" si="3"/>
        <v>272.89</v>
      </c>
      <c r="H201" s="22" t="s">
        <v>6455</v>
      </c>
    </row>
    <row r="202" s="76" customFormat="1" customHeight="1" spans="1:8">
      <c r="A202" s="36">
        <v>198</v>
      </c>
      <c r="B202" s="27" t="s">
        <v>6489</v>
      </c>
      <c r="C202" s="21" t="s">
        <v>6265</v>
      </c>
      <c r="D202" s="46">
        <v>3.8</v>
      </c>
      <c r="E202" s="46">
        <v>3.6</v>
      </c>
      <c r="F202" s="46">
        <v>179.53</v>
      </c>
      <c r="G202" s="20">
        <f t="shared" si="3"/>
        <v>646.31</v>
      </c>
      <c r="H202" s="22" t="s">
        <v>6455</v>
      </c>
    </row>
    <row r="203" s="76" customFormat="1" customHeight="1" spans="1:8">
      <c r="A203" s="36">
        <v>199</v>
      </c>
      <c r="B203" s="27" t="s">
        <v>6490</v>
      </c>
      <c r="C203" s="21" t="s">
        <v>6261</v>
      </c>
      <c r="D203" s="46">
        <v>1.5</v>
      </c>
      <c r="E203" s="46">
        <v>1.5</v>
      </c>
      <c r="F203" s="46">
        <v>179.53</v>
      </c>
      <c r="G203" s="20">
        <f t="shared" si="3"/>
        <v>269.3</v>
      </c>
      <c r="H203" s="22" t="s">
        <v>6455</v>
      </c>
    </row>
    <row r="204" s="76" customFormat="1" customHeight="1" spans="1:8">
      <c r="A204" s="36">
        <v>200</v>
      </c>
      <c r="B204" s="27" t="s">
        <v>6491</v>
      </c>
      <c r="C204" s="21" t="s">
        <v>6492</v>
      </c>
      <c r="D204" s="46">
        <v>0.8</v>
      </c>
      <c r="E204" s="46">
        <v>0.8</v>
      </c>
      <c r="F204" s="46">
        <v>179.53</v>
      </c>
      <c r="G204" s="20">
        <f t="shared" si="3"/>
        <v>143.62</v>
      </c>
      <c r="H204" s="22" t="s">
        <v>6455</v>
      </c>
    </row>
    <row r="205" s="76" customFormat="1" customHeight="1" spans="1:8">
      <c r="A205" s="36">
        <v>201</v>
      </c>
      <c r="B205" s="27" t="s">
        <v>6493</v>
      </c>
      <c r="C205" s="21" t="s">
        <v>6494</v>
      </c>
      <c r="D205" s="46">
        <v>1.98</v>
      </c>
      <c r="E205" s="46">
        <v>1.98</v>
      </c>
      <c r="F205" s="46">
        <v>179.53</v>
      </c>
      <c r="G205" s="20">
        <f t="shared" si="3"/>
        <v>355.47</v>
      </c>
      <c r="H205" s="22" t="s">
        <v>6455</v>
      </c>
    </row>
    <row r="206" s="76" customFormat="1" customHeight="1" spans="1:8">
      <c r="A206" s="36">
        <v>202</v>
      </c>
      <c r="B206" s="27" t="s">
        <v>6495</v>
      </c>
      <c r="C206" s="21" t="s">
        <v>6269</v>
      </c>
      <c r="D206" s="46">
        <v>4.55</v>
      </c>
      <c r="E206" s="46">
        <v>4.55</v>
      </c>
      <c r="F206" s="46">
        <v>179.53</v>
      </c>
      <c r="G206" s="20">
        <f t="shared" si="3"/>
        <v>816.86</v>
      </c>
      <c r="H206" s="22" t="s">
        <v>6455</v>
      </c>
    </row>
    <row r="207" s="76" customFormat="1" customHeight="1" spans="1:8">
      <c r="A207" s="36">
        <v>203</v>
      </c>
      <c r="B207" s="27" t="s">
        <v>6496</v>
      </c>
      <c r="C207" s="21" t="s">
        <v>6274</v>
      </c>
      <c r="D207" s="46">
        <v>6.34</v>
      </c>
      <c r="E207" s="46">
        <v>5.31</v>
      </c>
      <c r="F207" s="46">
        <v>179.53</v>
      </c>
      <c r="G207" s="20">
        <f t="shared" si="3"/>
        <v>953.3</v>
      </c>
      <c r="H207" s="22" t="s">
        <v>6455</v>
      </c>
    </row>
    <row r="208" s="76" customFormat="1" customHeight="1" spans="1:8">
      <c r="A208" s="36">
        <v>204</v>
      </c>
      <c r="B208" s="27" t="s">
        <v>6497</v>
      </c>
      <c r="C208" s="21" t="s">
        <v>6498</v>
      </c>
      <c r="D208" s="46">
        <v>3.55</v>
      </c>
      <c r="E208" s="46">
        <v>3.4</v>
      </c>
      <c r="F208" s="46">
        <v>179.53</v>
      </c>
      <c r="G208" s="20">
        <f t="shared" si="3"/>
        <v>610.4</v>
      </c>
      <c r="H208" s="22" t="s">
        <v>6455</v>
      </c>
    </row>
    <row r="209" s="76" customFormat="1" customHeight="1" spans="1:8">
      <c r="A209" s="36">
        <v>205</v>
      </c>
      <c r="B209" s="27" t="s">
        <v>6499</v>
      </c>
      <c r="C209" s="21" t="s">
        <v>6261</v>
      </c>
      <c r="D209" s="46">
        <v>6.11</v>
      </c>
      <c r="E209" s="46">
        <v>5.99</v>
      </c>
      <c r="F209" s="46">
        <v>179.53</v>
      </c>
      <c r="G209" s="20">
        <f t="shared" si="3"/>
        <v>1075.38</v>
      </c>
      <c r="H209" s="22" t="s">
        <v>6455</v>
      </c>
    </row>
    <row r="210" s="76" customFormat="1" customHeight="1" spans="1:8">
      <c r="A210" s="36">
        <v>206</v>
      </c>
      <c r="B210" s="20" t="s">
        <v>6500</v>
      </c>
      <c r="C210" s="20" t="s">
        <v>6248</v>
      </c>
      <c r="D210" s="46">
        <v>1.9</v>
      </c>
      <c r="E210" s="46">
        <v>1.9</v>
      </c>
      <c r="F210" s="46">
        <v>179.53</v>
      </c>
      <c r="G210" s="20">
        <f t="shared" si="3"/>
        <v>341.11</v>
      </c>
      <c r="H210" s="22" t="s">
        <v>6455</v>
      </c>
    </row>
    <row r="211" s="76" customFormat="1" customHeight="1" spans="1:8">
      <c r="A211" s="36">
        <v>207</v>
      </c>
      <c r="B211" s="27" t="s">
        <v>6501</v>
      </c>
      <c r="C211" s="21" t="s">
        <v>6344</v>
      </c>
      <c r="D211" s="46">
        <v>1.15</v>
      </c>
      <c r="E211" s="46">
        <v>1.15</v>
      </c>
      <c r="F211" s="46">
        <v>179.53</v>
      </c>
      <c r="G211" s="20">
        <f t="shared" si="3"/>
        <v>206.46</v>
      </c>
      <c r="H211" s="22" t="s">
        <v>6455</v>
      </c>
    </row>
    <row r="212" s="76" customFormat="1" customHeight="1" spans="1:8">
      <c r="A212" s="36">
        <v>208</v>
      </c>
      <c r="B212" s="27" t="s">
        <v>6502</v>
      </c>
      <c r="C212" s="21" t="s">
        <v>6254</v>
      </c>
      <c r="D212" s="46">
        <v>1.31</v>
      </c>
      <c r="E212" s="46">
        <v>1.31</v>
      </c>
      <c r="F212" s="46">
        <v>179.53</v>
      </c>
      <c r="G212" s="20">
        <f t="shared" si="3"/>
        <v>235.18</v>
      </c>
      <c r="H212" s="22" t="s">
        <v>6455</v>
      </c>
    </row>
    <row r="213" s="76" customFormat="1" customHeight="1" spans="1:8">
      <c r="A213" s="36">
        <v>209</v>
      </c>
      <c r="B213" s="27" t="s">
        <v>6503</v>
      </c>
      <c r="C213" s="21" t="s">
        <v>6254</v>
      </c>
      <c r="D213" s="46">
        <v>1.4</v>
      </c>
      <c r="E213" s="46">
        <v>1.4</v>
      </c>
      <c r="F213" s="46">
        <v>179.53</v>
      </c>
      <c r="G213" s="20">
        <f t="shared" si="3"/>
        <v>251.34</v>
      </c>
      <c r="H213" s="22" t="s">
        <v>6455</v>
      </c>
    </row>
    <row r="214" s="76" customFormat="1" customHeight="1" spans="1:8">
      <c r="A214" s="36">
        <v>210</v>
      </c>
      <c r="B214" s="27" t="s">
        <v>6504</v>
      </c>
      <c r="C214" s="21" t="s">
        <v>6267</v>
      </c>
      <c r="D214" s="46">
        <v>0.8</v>
      </c>
      <c r="E214" s="46">
        <v>0.8</v>
      </c>
      <c r="F214" s="46">
        <v>179.53</v>
      </c>
      <c r="G214" s="20">
        <f t="shared" si="3"/>
        <v>143.62</v>
      </c>
      <c r="H214" s="22" t="s">
        <v>6455</v>
      </c>
    </row>
    <row r="215" s="76" customFormat="1" customHeight="1" spans="1:8">
      <c r="A215" s="36">
        <v>211</v>
      </c>
      <c r="B215" s="27" t="s">
        <v>6505</v>
      </c>
      <c r="C215" s="21" t="s">
        <v>6269</v>
      </c>
      <c r="D215" s="46">
        <v>0.87</v>
      </c>
      <c r="E215" s="46">
        <v>0.59</v>
      </c>
      <c r="F215" s="46">
        <v>179.53</v>
      </c>
      <c r="G215" s="20">
        <f t="shared" si="3"/>
        <v>105.92</v>
      </c>
      <c r="H215" s="22" t="s">
        <v>6455</v>
      </c>
    </row>
    <row r="216" s="76" customFormat="1" customHeight="1" spans="1:8">
      <c r="A216" s="36">
        <v>212</v>
      </c>
      <c r="B216" s="27" t="s">
        <v>6506</v>
      </c>
      <c r="C216" s="21" t="s">
        <v>6322</v>
      </c>
      <c r="D216" s="46">
        <v>1</v>
      </c>
      <c r="E216" s="46">
        <v>1</v>
      </c>
      <c r="F216" s="46">
        <v>179.53</v>
      </c>
      <c r="G216" s="20">
        <f t="shared" si="3"/>
        <v>179.53</v>
      </c>
      <c r="H216" s="22" t="s">
        <v>6455</v>
      </c>
    </row>
    <row r="217" s="76" customFormat="1" customHeight="1" spans="1:8">
      <c r="A217" s="36">
        <v>213</v>
      </c>
      <c r="B217" s="27" t="s">
        <v>6507</v>
      </c>
      <c r="C217" s="21" t="s">
        <v>6344</v>
      </c>
      <c r="D217" s="46">
        <v>0.95</v>
      </c>
      <c r="E217" s="46">
        <v>0.95</v>
      </c>
      <c r="F217" s="46">
        <v>179.53</v>
      </c>
      <c r="G217" s="20">
        <f t="shared" si="3"/>
        <v>170.55</v>
      </c>
      <c r="H217" s="22" t="s">
        <v>6455</v>
      </c>
    </row>
    <row r="218" s="76" customFormat="1" customHeight="1" spans="1:8">
      <c r="A218" s="36">
        <v>214</v>
      </c>
      <c r="B218" s="27" t="s">
        <v>6508</v>
      </c>
      <c r="C218" s="21" t="s">
        <v>6259</v>
      </c>
      <c r="D218" s="46">
        <v>1.6</v>
      </c>
      <c r="E218" s="46">
        <v>1.6</v>
      </c>
      <c r="F218" s="46">
        <v>179.53</v>
      </c>
      <c r="G218" s="20">
        <f t="shared" si="3"/>
        <v>287.25</v>
      </c>
      <c r="H218" s="22" t="s">
        <v>6455</v>
      </c>
    </row>
    <row r="219" s="76" customFormat="1" customHeight="1" spans="1:8">
      <c r="A219" s="36">
        <v>215</v>
      </c>
      <c r="B219" s="27" t="s">
        <v>6509</v>
      </c>
      <c r="C219" s="21" t="s">
        <v>6248</v>
      </c>
      <c r="D219" s="46">
        <v>3.02</v>
      </c>
      <c r="E219" s="46">
        <v>3.02</v>
      </c>
      <c r="F219" s="46">
        <v>179.53</v>
      </c>
      <c r="G219" s="20">
        <f t="shared" si="3"/>
        <v>542.18</v>
      </c>
      <c r="H219" s="22" t="s">
        <v>6455</v>
      </c>
    </row>
    <row r="220" s="76" customFormat="1" customHeight="1" spans="1:8">
      <c r="A220" s="36">
        <v>216</v>
      </c>
      <c r="B220" s="27" t="s">
        <v>6510</v>
      </c>
      <c r="C220" s="21" t="s">
        <v>6332</v>
      </c>
      <c r="D220" s="46">
        <v>0.44</v>
      </c>
      <c r="E220" s="46">
        <v>0.19</v>
      </c>
      <c r="F220" s="46">
        <v>179.53</v>
      </c>
      <c r="G220" s="20">
        <f t="shared" si="3"/>
        <v>34.11</v>
      </c>
      <c r="H220" s="22" t="s">
        <v>6455</v>
      </c>
    </row>
    <row r="221" s="76" customFormat="1" customHeight="1" spans="1:8">
      <c r="A221" s="36">
        <v>217</v>
      </c>
      <c r="B221" s="27" t="s">
        <v>6511</v>
      </c>
      <c r="C221" s="21" t="s">
        <v>6263</v>
      </c>
      <c r="D221" s="46">
        <v>2.07</v>
      </c>
      <c r="E221" s="46">
        <v>1.95</v>
      </c>
      <c r="F221" s="46">
        <v>179.53</v>
      </c>
      <c r="G221" s="20">
        <f t="shared" si="3"/>
        <v>350.08</v>
      </c>
      <c r="H221" s="22" t="s">
        <v>6455</v>
      </c>
    </row>
    <row r="222" s="76" customFormat="1" customHeight="1" spans="1:8">
      <c r="A222" s="36">
        <v>218</v>
      </c>
      <c r="B222" s="27" t="s">
        <v>6512</v>
      </c>
      <c r="C222" s="21" t="s">
        <v>6368</v>
      </c>
      <c r="D222" s="46">
        <v>3.55</v>
      </c>
      <c r="E222" s="46">
        <v>3.55</v>
      </c>
      <c r="F222" s="46">
        <v>179.53</v>
      </c>
      <c r="G222" s="20">
        <f t="shared" si="3"/>
        <v>637.33</v>
      </c>
      <c r="H222" s="22" t="s">
        <v>6455</v>
      </c>
    </row>
    <row r="223" s="76" customFormat="1" customHeight="1" spans="1:8">
      <c r="A223" s="36">
        <v>219</v>
      </c>
      <c r="B223" s="27" t="s">
        <v>6513</v>
      </c>
      <c r="C223" s="21" t="s">
        <v>6254</v>
      </c>
      <c r="D223" s="46">
        <v>0.8</v>
      </c>
      <c r="E223" s="46">
        <v>0.8</v>
      </c>
      <c r="F223" s="46">
        <v>179.53</v>
      </c>
      <c r="G223" s="20">
        <f t="shared" si="3"/>
        <v>143.62</v>
      </c>
      <c r="H223" s="22" t="s">
        <v>6455</v>
      </c>
    </row>
    <row r="224" s="76" customFormat="1" customHeight="1" spans="1:8">
      <c r="A224" s="36">
        <v>220</v>
      </c>
      <c r="B224" s="27" t="s">
        <v>6514</v>
      </c>
      <c r="C224" s="21" t="s">
        <v>6515</v>
      </c>
      <c r="D224" s="46">
        <v>1.41</v>
      </c>
      <c r="E224" s="46">
        <v>1.41</v>
      </c>
      <c r="F224" s="46">
        <v>179.53</v>
      </c>
      <c r="G224" s="20">
        <f t="shared" si="3"/>
        <v>253.14</v>
      </c>
      <c r="H224" s="22" t="s">
        <v>6455</v>
      </c>
    </row>
    <row r="225" s="76" customFormat="1" customHeight="1" spans="1:8">
      <c r="A225" s="36">
        <v>221</v>
      </c>
      <c r="B225" s="27" t="s">
        <v>666</v>
      </c>
      <c r="C225" s="21" t="s">
        <v>6368</v>
      </c>
      <c r="D225" s="46">
        <v>3.02</v>
      </c>
      <c r="E225" s="46">
        <v>2.48</v>
      </c>
      <c r="F225" s="46">
        <v>179.53</v>
      </c>
      <c r="G225" s="20">
        <f t="shared" si="3"/>
        <v>445.23</v>
      </c>
      <c r="H225" s="22" t="s">
        <v>6455</v>
      </c>
    </row>
    <row r="226" s="76" customFormat="1" customHeight="1" spans="1:8">
      <c r="A226" s="36">
        <v>222</v>
      </c>
      <c r="B226" s="27" t="s">
        <v>6516</v>
      </c>
      <c r="C226" s="21" t="s">
        <v>6261</v>
      </c>
      <c r="D226" s="46">
        <v>3.61</v>
      </c>
      <c r="E226" s="46">
        <v>3.61</v>
      </c>
      <c r="F226" s="46">
        <v>179.53</v>
      </c>
      <c r="G226" s="20">
        <f t="shared" si="3"/>
        <v>648.1</v>
      </c>
      <c r="H226" s="22" t="s">
        <v>6455</v>
      </c>
    </row>
    <row r="227" s="76" customFormat="1" customHeight="1" spans="1:8">
      <c r="A227" s="36">
        <v>223</v>
      </c>
      <c r="B227" s="27" t="s">
        <v>6517</v>
      </c>
      <c r="C227" s="21" t="s">
        <v>6280</v>
      </c>
      <c r="D227" s="46">
        <v>1.71</v>
      </c>
      <c r="E227" s="46">
        <v>1.71</v>
      </c>
      <c r="F227" s="46">
        <v>179.53</v>
      </c>
      <c r="G227" s="20">
        <f t="shared" si="3"/>
        <v>307</v>
      </c>
      <c r="H227" s="22" t="s">
        <v>6455</v>
      </c>
    </row>
    <row r="228" s="76" customFormat="1" customHeight="1" spans="1:8">
      <c r="A228" s="36">
        <v>224</v>
      </c>
      <c r="B228" s="27" t="s">
        <v>6518</v>
      </c>
      <c r="C228" s="21" t="s">
        <v>6274</v>
      </c>
      <c r="D228" s="46">
        <v>1.38</v>
      </c>
      <c r="E228" s="46">
        <v>1.38</v>
      </c>
      <c r="F228" s="46">
        <v>179.53</v>
      </c>
      <c r="G228" s="20">
        <f t="shared" si="3"/>
        <v>247.75</v>
      </c>
      <c r="H228" s="22" t="s">
        <v>6455</v>
      </c>
    </row>
    <row r="229" s="76" customFormat="1" customHeight="1" spans="1:8">
      <c r="A229" s="36">
        <v>225</v>
      </c>
      <c r="B229" s="27" t="s">
        <v>6519</v>
      </c>
      <c r="C229" s="21" t="s">
        <v>6398</v>
      </c>
      <c r="D229" s="46">
        <v>3.8</v>
      </c>
      <c r="E229" s="46">
        <v>3.35</v>
      </c>
      <c r="F229" s="46">
        <v>179.53</v>
      </c>
      <c r="G229" s="20">
        <f t="shared" si="3"/>
        <v>601.43</v>
      </c>
      <c r="H229" s="22" t="s">
        <v>6455</v>
      </c>
    </row>
    <row r="230" s="76" customFormat="1" customHeight="1" spans="1:8">
      <c r="A230" s="36">
        <v>226</v>
      </c>
      <c r="B230" s="27" t="s">
        <v>6520</v>
      </c>
      <c r="C230" s="21" t="s">
        <v>6261</v>
      </c>
      <c r="D230" s="46">
        <v>0.95</v>
      </c>
      <c r="E230" s="46">
        <v>0.95</v>
      </c>
      <c r="F230" s="46">
        <v>179.53</v>
      </c>
      <c r="G230" s="20">
        <f t="shared" si="3"/>
        <v>170.55</v>
      </c>
      <c r="H230" s="22" t="s">
        <v>6455</v>
      </c>
    </row>
    <row r="231" s="76" customFormat="1" customHeight="1" spans="1:8">
      <c r="A231" s="36">
        <v>227</v>
      </c>
      <c r="B231" s="27" t="s">
        <v>6521</v>
      </c>
      <c r="C231" s="21" t="s">
        <v>6276</v>
      </c>
      <c r="D231" s="46">
        <v>2.86</v>
      </c>
      <c r="E231" s="46">
        <v>2.86</v>
      </c>
      <c r="F231" s="46">
        <v>179.53</v>
      </c>
      <c r="G231" s="20">
        <f t="shared" si="3"/>
        <v>513.46</v>
      </c>
      <c r="H231" s="22" t="s">
        <v>6455</v>
      </c>
    </row>
    <row r="232" s="76" customFormat="1" customHeight="1" spans="1:8">
      <c r="A232" s="36">
        <v>228</v>
      </c>
      <c r="B232" s="27" t="s">
        <v>6522</v>
      </c>
      <c r="C232" s="21" t="s">
        <v>6523</v>
      </c>
      <c r="D232" s="46">
        <v>1.5</v>
      </c>
      <c r="E232" s="46">
        <v>1.5</v>
      </c>
      <c r="F232" s="46">
        <v>179.53</v>
      </c>
      <c r="G232" s="20">
        <f t="shared" si="3"/>
        <v>269.3</v>
      </c>
      <c r="H232" s="22" t="s">
        <v>6455</v>
      </c>
    </row>
    <row r="233" s="76" customFormat="1" customHeight="1" spans="1:8">
      <c r="A233" s="36">
        <v>229</v>
      </c>
      <c r="B233" s="27" t="s">
        <v>6524</v>
      </c>
      <c r="C233" s="21" t="s">
        <v>6525</v>
      </c>
      <c r="D233" s="46">
        <v>0.8</v>
      </c>
      <c r="E233" s="46">
        <v>0.8</v>
      </c>
      <c r="F233" s="46">
        <v>179.53</v>
      </c>
      <c r="G233" s="20">
        <f t="shared" si="3"/>
        <v>143.62</v>
      </c>
      <c r="H233" s="22" t="s">
        <v>6455</v>
      </c>
    </row>
    <row r="234" s="76" customFormat="1" customHeight="1" spans="1:8">
      <c r="A234" s="36">
        <v>230</v>
      </c>
      <c r="B234" s="27" t="s">
        <v>6526</v>
      </c>
      <c r="C234" s="21" t="s">
        <v>6269</v>
      </c>
      <c r="D234" s="46">
        <v>1</v>
      </c>
      <c r="E234" s="46">
        <v>1</v>
      </c>
      <c r="F234" s="46">
        <v>179.53</v>
      </c>
      <c r="G234" s="20">
        <f t="shared" si="3"/>
        <v>179.53</v>
      </c>
      <c r="H234" s="22" t="s">
        <v>6455</v>
      </c>
    </row>
    <row r="235" s="76" customFormat="1" customHeight="1" spans="1:8">
      <c r="A235" s="36">
        <v>231</v>
      </c>
      <c r="B235" s="27" t="s">
        <v>6527</v>
      </c>
      <c r="C235" s="21" t="s">
        <v>6368</v>
      </c>
      <c r="D235" s="46">
        <v>5.25</v>
      </c>
      <c r="E235" s="46">
        <v>5.25</v>
      </c>
      <c r="F235" s="46">
        <v>179.53</v>
      </c>
      <c r="G235" s="20">
        <f t="shared" si="3"/>
        <v>942.53</v>
      </c>
      <c r="H235" s="22" t="s">
        <v>6528</v>
      </c>
    </row>
    <row r="236" s="76" customFormat="1" customHeight="1" spans="1:8">
      <c r="A236" s="36">
        <v>232</v>
      </c>
      <c r="B236" s="27" t="s">
        <v>6529</v>
      </c>
      <c r="C236" s="21" t="s">
        <v>6308</v>
      </c>
      <c r="D236" s="46">
        <v>4.03</v>
      </c>
      <c r="E236" s="46">
        <v>4.03</v>
      </c>
      <c r="F236" s="46">
        <v>179.53</v>
      </c>
      <c r="G236" s="20">
        <f t="shared" si="3"/>
        <v>723.51</v>
      </c>
      <c r="H236" s="22" t="s">
        <v>6528</v>
      </c>
    </row>
    <row r="237" s="76" customFormat="1" customHeight="1" spans="1:8">
      <c r="A237" s="36">
        <v>233</v>
      </c>
      <c r="B237" s="27" t="s">
        <v>6530</v>
      </c>
      <c r="C237" s="21" t="s">
        <v>6276</v>
      </c>
      <c r="D237" s="46">
        <v>1.06</v>
      </c>
      <c r="E237" s="46">
        <v>1.06</v>
      </c>
      <c r="F237" s="46">
        <v>179.53</v>
      </c>
      <c r="G237" s="20">
        <f t="shared" si="3"/>
        <v>190.3</v>
      </c>
      <c r="H237" s="22" t="s">
        <v>6528</v>
      </c>
    </row>
    <row r="238" s="76" customFormat="1" customHeight="1" spans="1:8">
      <c r="A238" s="36">
        <v>234</v>
      </c>
      <c r="B238" s="27" t="s">
        <v>6531</v>
      </c>
      <c r="C238" s="21" t="s">
        <v>6347</v>
      </c>
      <c r="D238" s="46">
        <v>2.87</v>
      </c>
      <c r="E238" s="46">
        <v>2.87</v>
      </c>
      <c r="F238" s="46">
        <v>179.53</v>
      </c>
      <c r="G238" s="20">
        <f t="shared" si="3"/>
        <v>515.25</v>
      </c>
      <c r="H238" s="22" t="s">
        <v>6528</v>
      </c>
    </row>
    <row r="239" s="76" customFormat="1" customHeight="1" spans="1:8">
      <c r="A239" s="36">
        <v>235</v>
      </c>
      <c r="B239" s="27" t="s">
        <v>6532</v>
      </c>
      <c r="C239" s="21" t="s">
        <v>6274</v>
      </c>
      <c r="D239" s="46">
        <v>1.61</v>
      </c>
      <c r="E239" s="46">
        <v>1.61</v>
      </c>
      <c r="F239" s="46">
        <v>179.53</v>
      </c>
      <c r="G239" s="20">
        <f t="shared" si="3"/>
        <v>289.04</v>
      </c>
      <c r="H239" s="22" t="s">
        <v>6528</v>
      </c>
    </row>
    <row r="240" s="76" customFormat="1" customHeight="1" spans="1:8">
      <c r="A240" s="36">
        <v>236</v>
      </c>
      <c r="B240" s="27" t="s">
        <v>6533</v>
      </c>
      <c r="C240" s="21" t="s">
        <v>6261</v>
      </c>
      <c r="D240" s="46">
        <v>1.2</v>
      </c>
      <c r="E240" s="46">
        <v>1.2</v>
      </c>
      <c r="F240" s="46">
        <v>179.53</v>
      </c>
      <c r="G240" s="20">
        <f t="shared" si="3"/>
        <v>215.44</v>
      </c>
      <c r="H240" s="22" t="s">
        <v>6528</v>
      </c>
    </row>
    <row r="241" s="76" customFormat="1" customHeight="1" spans="1:8">
      <c r="A241" s="36">
        <v>237</v>
      </c>
      <c r="B241" s="27" t="s">
        <v>6534</v>
      </c>
      <c r="C241" s="27" t="s">
        <v>6271</v>
      </c>
      <c r="D241" s="46">
        <v>0.76</v>
      </c>
      <c r="E241" s="46">
        <v>0.76</v>
      </c>
      <c r="F241" s="46">
        <v>179.53</v>
      </c>
      <c r="G241" s="20">
        <f t="shared" si="3"/>
        <v>136.44</v>
      </c>
      <c r="H241" s="22" t="s">
        <v>6528</v>
      </c>
    </row>
    <row r="242" s="76" customFormat="1" customHeight="1" spans="1:8">
      <c r="A242" s="36">
        <v>238</v>
      </c>
      <c r="B242" s="27" t="s">
        <v>6535</v>
      </c>
      <c r="C242" s="21" t="s">
        <v>6294</v>
      </c>
      <c r="D242" s="46">
        <v>4.45</v>
      </c>
      <c r="E242" s="46">
        <v>4.45</v>
      </c>
      <c r="F242" s="46">
        <v>179.53</v>
      </c>
      <c r="G242" s="20">
        <f t="shared" si="3"/>
        <v>798.91</v>
      </c>
      <c r="H242" s="22" t="s">
        <v>6528</v>
      </c>
    </row>
    <row r="243" s="76" customFormat="1" customHeight="1" spans="1:8">
      <c r="A243" s="36">
        <v>239</v>
      </c>
      <c r="B243" s="27" t="s">
        <v>6536</v>
      </c>
      <c r="C243" s="21" t="s">
        <v>6269</v>
      </c>
      <c r="D243" s="46">
        <v>1.06</v>
      </c>
      <c r="E243" s="46">
        <v>1.06</v>
      </c>
      <c r="F243" s="46">
        <v>179.53</v>
      </c>
      <c r="G243" s="20">
        <f t="shared" si="3"/>
        <v>190.3</v>
      </c>
      <c r="H243" s="22" t="s">
        <v>6528</v>
      </c>
    </row>
    <row r="244" s="76" customFormat="1" customHeight="1" spans="1:8">
      <c r="A244" s="36">
        <v>240</v>
      </c>
      <c r="B244" s="27" t="s">
        <v>6537</v>
      </c>
      <c r="C244" s="21" t="s">
        <v>6308</v>
      </c>
      <c r="D244" s="46">
        <v>5.78</v>
      </c>
      <c r="E244" s="46">
        <v>5.78</v>
      </c>
      <c r="F244" s="46">
        <v>179.53</v>
      </c>
      <c r="G244" s="20">
        <f t="shared" si="3"/>
        <v>1037.68</v>
      </c>
      <c r="H244" s="22" t="s">
        <v>6528</v>
      </c>
    </row>
    <row r="245" s="76" customFormat="1" customHeight="1" spans="1:8">
      <c r="A245" s="36">
        <v>241</v>
      </c>
      <c r="B245" s="27" t="s">
        <v>6538</v>
      </c>
      <c r="C245" s="21" t="s">
        <v>6267</v>
      </c>
      <c r="D245" s="46">
        <v>2.02</v>
      </c>
      <c r="E245" s="46">
        <v>2.02</v>
      </c>
      <c r="F245" s="46">
        <v>179.53</v>
      </c>
      <c r="G245" s="20">
        <f t="shared" si="3"/>
        <v>362.65</v>
      </c>
      <c r="H245" s="22" t="s">
        <v>6528</v>
      </c>
    </row>
    <row r="246" s="76" customFormat="1" customHeight="1" spans="1:8">
      <c r="A246" s="36">
        <v>242</v>
      </c>
      <c r="B246" s="27" t="s">
        <v>6539</v>
      </c>
      <c r="C246" s="21" t="s">
        <v>6276</v>
      </c>
      <c r="D246" s="46">
        <v>4</v>
      </c>
      <c r="E246" s="46">
        <v>4</v>
      </c>
      <c r="F246" s="46">
        <v>179.53</v>
      </c>
      <c r="G246" s="20">
        <f t="shared" si="3"/>
        <v>718.12</v>
      </c>
      <c r="H246" s="22" t="s">
        <v>6528</v>
      </c>
    </row>
    <row r="247" s="76" customFormat="1" customHeight="1" spans="1:8">
      <c r="A247" s="36">
        <v>243</v>
      </c>
      <c r="B247" s="27" t="s">
        <v>6540</v>
      </c>
      <c r="C247" s="21" t="s">
        <v>6271</v>
      </c>
      <c r="D247" s="46">
        <v>3.85</v>
      </c>
      <c r="E247" s="46">
        <v>3.85</v>
      </c>
      <c r="F247" s="46">
        <v>179.53</v>
      </c>
      <c r="G247" s="20">
        <f t="shared" si="3"/>
        <v>691.19</v>
      </c>
      <c r="H247" s="22" t="s">
        <v>6528</v>
      </c>
    </row>
    <row r="248" s="76" customFormat="1" customHeight="1" spans="1:8">
      <c r="A248" s="36">
        <v>244</v>
      </c>
      <c r="B248" s="27" t="s">
        <v>6541</v>
      </c>
      <c r="C248" s="21" t="s">
        <v>6276</v>
      </c>
      <c r="D248" s="46">
        <v>5.13</v>
      </c>
      <c r="E248" s="46">
        <v>5.13</v>
      </c>
      <c r="F248" s="46">
        <v>179.53</v>
      </c>
      <c r="G248" s="20">
        <f t="shared" si="3"/>
        <v>920.99</v>
      </c>
      <c r="H248" s="22" t="s">
        <v>6528</v>
      </c>
    </row>
    <row r="249" s="76" customFormat="1" customHeight="1" spans="1:8">
      <c r="A249" s="36">
        <v>245</v>
      </c>
      <c r="B249" s="27" t="s">
        <v>6542</v>
      </c>
      <c r="C249" s="21" t="s">
        <v>6248</v>
      </c>
      <c r="D249" s="46">
        <v>0.7</v>
      </c>
      <c r="E249" s="46">
        <v>0.7</v>
      </c>
      <c r="F249" s="46">
        <v>179.53</v>
      </c>
      <c r="G249" s="20">
        <f t="shared" si="3"/>
        <v>125.67</v>
      </c>
      <c r="H249" s="22" t="s">
        <v>6528</v>
      </c>
    </row>
    <row r="250" s="76" customFormat="1" customHeight="1" spans="1:8">
      <c r="A250" s="36">
        <v>246</v>
      </c>
      <c r="B250" s="27" t="s">
        <v>6543</v>
      </c>
      <c r="C250" s="21" t="s">
        <v>6252</v>
      </c>
      <c r="D250" s="46">
        <v>2.84</v>
      </c>
      <c r="E250" s="46">
        <v>2.84</v>
      </c>
      <c r="F250" s="46">
        <v>179.53</v>
      </c>
      <c r="G250" s="20">
        <f t="shared" si="3"/>
        <v>509.87</v>
      </c>
      <c r="H250" s="22" t="s">
        <v>6528</v>
      </c>
    </row>
    <row r="251" s="76" customFormat="1" customHeight="1" spans="1:8">
      <c r="A251" s="36">
        <v>247</v>
      </c>
      <c r="B251" s="27" t="s">
        <v>6544</v>
      </c>
      <c r="C251" s="21" t="s">
        <v>6344</v>
      </c>
      <c r="D251" s="46">
        <v>3.15</v>
      </c>
      <c r="E251" s="46">
        <v>3.15</v>
      </c>
      <c r="F251" s="46">
        <v>179.53</v>
      </c>
      <c r="G251" s="20">
        <f t="shared" si="3"/>
        <v>565.52</v>
      </c>
      <c r="H251" s="22" t="s">
        <v>6528</v>
      </c>
    </row>
    <row r="252" s="76" customFormat="1" customHeight="1" spans="1:8">
      <c r="A252" s="36">
        <v>248</v>
      </c>
      <c r="B252" s="27" t="s">
        <v>6545</v>
      </c>
      <c r="C252" s="21" t="s">
        <v>6546</v>
      </c>
      <c r="D252" s="46">
        <v>3.23</v>
      </c>
      <c r="E252" s="46">
        <v>3.23</v>
      </c>
      <c r="F252" s="46">
        <v>179.53</v>
      </c>
      <c r="G252" s="20">
        <f t="shared" si="3"/>
        <v>579.88</v>
      </c>
      <c r="H252" s="22" t="s">
        <v>6528</v>
      </c>
    </row>
    <row r="253" s="76" customFormat="1" customHeight="1" spans="1:8">
      <c r="A253" s="36">
        <v>249</v>
      </c>
      <c r="B253" s="27" t="s">
        <v>6547</v>
      </c>
      <c r="C253" s="21" t="s">
        <v>6300</v>
      </c>
      <c r="D253" s="46">
        <v>2.6</v>
      </c>
      <c r="E253" s="46">
        <v>2.6</v>
      </c>
      <c r="F253" s="46">
        <v>179.53</v>
      </c>
      <c r="G253" s="20">
        <f t="shared" si="3"/>
        <v>466.78</v>
      </c>
      <c r="H253" s="22" t="s">
        <v>6528</v>
      </c>
    </row>
    <row r="254" s="76" customFormat="1" customHeight="1" spans="1:8">
      <c r="A254" s="36">
        <v>250</v>
      </c>
      <c r="B254" s="27" t="s">
        <v>6548</v>
      </c>
      <c r="C254" s="21" t="s">
        <v>6312</v>
      </c>
      <c r="D254" s="46">
        <v>1.08</v>
      </c>
      <c r="E254" s="46">
        <v>1.08</v>
      </c>
      <c r="F254" s="46">
        <v>179.53</v>
      </c>
      <c r="G254" s="20">
        <f t="shared" si="3"/>
        <v>193.89</v>
      </c>
      <c r="H254" s="22" t="s">
        <v>6528</v>
      </c>
    </row>
    <row r="255" s="76" customFormat="1" customHeight="1" spans="1:8">
      <c r="A255" s="36">
        <v>251</v>
      </c>
      <c r="B255" s="27" t="s">
        <v>6549</v>
      </c>
      <c r="C255" s="21" t="s">
        <v>6312</v>
      </c>
      <c r="D255" s="46">
        <v>3.62</v>
      </c>
      <c r="E255" s="46">
        <v>3.62</v>
      </c>
      <c r="F255" s="46">
        <v>179.53</v>
      </c>
      <c r="G255" s="20">
        <f t="shared" si="3"/>
        <v>649.9</v>
      </c>
      <c r="H255" s="22" t="s">
        <v>6528</v>
      </c>
    </row>
    <row r="256" s="76" customFormat="1" customHeight="1" spans="1:8">
      <c r="A256" s="36">
        <v>252</v>
      </c>
      <c r="B256" s="27" t="s">
        <v>6550</v>
      </c>
      <c r="C256" s="21" t="s">
        <v>6464</v>
      </c>
      <c r="D256" s="46">
        <v>1.94</v>
      </c>
      <c r="E256" s="46">
        <v>1.94</v>
      </c>
      <c r="F256" s="46">
        <v>179.53</v>
      </c>
      <c r="G256" s="20">
        <f t="shared" si="3"/>
        <v>348.29</v>
      </c>
      <c r="H256" s="22" t="s">
        <v>6528</v>
      </c>
    </row>
    <row r="257" s="76" customFormat="1" customHeight="1" spans="1:8">
      <c r="A257" s="36">
        <v>253</v>
      </c>
      <c r="B257" s="27" t="s">
        <v>6551</v>
      </c>
      <c r="C257" s="21" t="s">
        <v>6286</v>
      </c>
      <c r="D257" s="46">
        <v>3</v>
      </c>
      <c r="E257" s="46">
        <v>3</v>
      </c>
      <c r="F257" s="46">
        <v>179.53</v>
      </c>
      <c r="G257" s="20">
        <f t="shared" si="3"/>
        <v>538.59</v>
      </c>
      <c r="H257" s="22" t="s">
        <v>6528</v>
      </c>
    </row>
    <row r="258" s="76" customFormat="1" customHeight="1" spans="1:8">
      <c r="A258" s="36">
        <v>254</v>
      </c>
      <c r="B258" s="27" t="s">
        <v>6552</v>
      </c>
      <c r="C258" s="21" t="s">
        <v>6269</v>
      </c>
      <c r="D258" s="46">
        <v>2.82</v>
      </c>
      <c r="E258" s="46">
        <v>2.35</v>
      </c>
      <c r="F258" s="46">
        <v>179.53</v>
      </c>
      <c r="G258" s="20">
        <f t="shared" si="3"/>
        <v>421.9</v>
      </c>
      <c r="H258" s="22" t="s">
        <v>6528</v>
      </c>
    </row>
    <row r="259" s="76" customFormat="1" customHeight="1" spans="1:8">
      <c r="A259" s="36">
        <v>255</v>
      </c>
      <c r="B259" s="27" t="s">
        <v>6553</v>
      </c>
      <c r="C259" s="21" t="s">
        <v>6271</v>
      </c>
      <c r="D259" s="46">
        <v>2.19</v>
      </c>
      <c r="E259" s="46">
        <v>1.38</v>
      </c>
      <c r="F259" s="46">
        <v>179.53</v>
      </c>
      <c r="G259" s="20">
        <f t="shared" si="3"/>
        <v>247.75</v>
      </c>
      <c r="H259" s="22" t="s">
        <v>6528</v>
      </c>
    </row>
    <row r="260" s="76" customFormat="1" customHeight="1" spans="1:8">
      <c r="A260" s="36">
        <v>256</v>
      </c>
      <c r="B260" s="27" t="s">
        <v>6554</v>
      </c>
      <c r="C260" s="21" t="s">
        <v>6464</v>
      </c>
      <c r="D260" s="46">
        <v>2.7</v>
      </c>
      <c r="E260" s="46">
        <v>2.7</v>
      </c>
      <c r="F260" s="46">
        <v>179.53</v>
      </c>
      <c r="G260" s="20">
        <f t="shared" si="3"/>
        <v>484.73</v>
      </c>
      <c r="H260" s="22" t="s">
        <v>6528</v>
      </c>
    </row>
    <row r="261" s="76" customFormat="1" customHeight="1" spans="1:8">
      <c r="A261" s="36">
        <v>257</v>
      </c>
      <c r="B261" s="38" t="s">
        <v>6555</v>
      </c>
      <c r="C261" s="151" t="s">
        <v>6271</v>
      </c>
      <c r="D261" s="46">
        <v>0.7</v>
      </c>
      <c r="E261" s="46">
        <v>0.7</v>
      </c>
      <c r="F261" s="46">
        <v>179.53</v>
      </c>
      <c r="G261" s="20">
        <f t="shared" ref="G261:G324" si="4">ROUND(E261*F261,2)</f>
        <v>125.67</v>
      </c>
      <c r="H261" s="22" t="s">
        <v>6528</v>
      </c>
    </row>
    <row r="262" s="76" customFormat="1" customHeight="1" spans="1:8">
      <c r="A262" s="36">
        <v>258</v>
      </c>
      <c r="B262" s="27" t="s">
        <v>6556</v>
      </c>
      <c r="C262" s="21" t="s">
        <v>6312</v>
      </c>
      <c r="D262" s="46">
        <v>2.26</v>
      </c>
      <c r="E262" s="46">
        <v>2.26</v>
      </c>
      <c r="F262" s="46">
        <v>179.53</v>
      </c>
      <c r="G262" s="20">
        <f t="shared" si="4"/>
        <v>405.74</v>
      </c>
      <c r="H262" s="22" t="s">
        <v>6528</v>
      </c>
    </row>
    <row r="263" s="76" customFormat="1" customHeight="1" spans="1:8">
      <c r="A263" s="36">
        <v>259</v>
      </c>
      <c r="B263" s="27" t="s">
        <v>6557</v>
      </c>
      <c r="C263" s="21" t="s">
        <v>6322</v>
      </c>
      <c r="D263" s="46">
        <v>3.97</v>
      </c>
      <c r="E263" s="46">
        <v>3.97</v>
      </c>
      <c r="F263" s="46">
        <v>179.53</v>
      </c>
      <c r="G263" s="20">
        <f t="shared" si="4"/>
        <v>712.73</v>
      </c>
      <c r="H263" s="22" t="s">
        <v>6528</v>
      </c>
    </row>
    <row r="264" s="76" customFormat="1" customHeight="1" spans="1:8">
      <c r="A264" s="36">
        <v>260</v>
      </c>
      <c r="B264" s="27" t="s">
        <v>6558</v>
      </c>
      <c r="C264" s="21" t="s">
        <v>6245</v>
      </c>
      <c r="D264" s="46">
        <v>4.46</v>
      </c>
      <c r="E264" s="46">
        <v>4.46</v>
      </c>
      <c r="F264" s="46">
        <v>179.53</v>
      </c>
      <c r="G264" s="20">
        <f t="shared" si="4"/>
        <v>800.7</v>
      </c>
      <c r="H264" s="22" t="s">
        <v>6528</v>
      </c>
    </row>
    <row r="265" s="76" customFormat="1" customHeight="1" spans="1:8">
      <c r="A265" s="36">
        <v>261</v>
      </c>
      <c r="B265" s="27" t="s">
        <v>6559</v>
      </c>
      <c r="C265" s="21" t="s">
        <v>6286</v>
      </c>
      <c r="D265" s="46">
        <v>5.32</v>
      </c>
      <c r="E265" s="46">
        <v>5.32</v>
      </c>
      <c r="F265" s="46">
        <v>179.53</v>
      </c>
      <c r="G265" s="20">
        <f t="shared" si="4"/>
        <v>955.1</v>
      </c>
      <c r="H265" s="22" t="s">
        <v>6528</v>
      </c>
    </row>
    <row r="266" s="76" customFormat="1" customHeight="1" spans="1:8">
      <c r="A266" s="36">
        <v>262</v>
      </c>
      <c r="B266" s="27" t="s">
        <v>6560</v>
      </c>
      <c r="C266" s="21" t="s">
        <v>6286</v>
      </c>
      <c r="D266" s="46">
        <v>1.48</v>
      </c>
      <c r="E266" s="46">
        <v>1.29</v>
      </c>
      <c r="F266" s="46">
        <v>179.53</v>
      </c>
      <c r="G266" s="20">
        <f t="shared" si="4"/>
        <v>231.59</v>
      </c>
      <c r="H266" s="22" t="s">
        <v>6528</v>
      </c>
    </row>
    <row r="267" s="76" customFormat="1" customHeight="1" spans="1:8">
      <c r="A267" s="36">
        <v>263</v>
      </c>
      <c r="B267" s="27" t="s">
        <v>6561</v>
      </c>
      <c r="C267" s="21" t="s">
        <v>5065</v>
      </c>
      <c r="D267" s="46">
        <v>3.76</v>
      </c>
      <c r="E267" s="46">
        <v>3.76</v>
      </c>
      <c r="F267" s="46">
        <v>179.53</v>
      </c>
      <c r="G267" s="20">
        <f t="shared" si="4"/>
        <v>675.03</v>
      </c>
      <c r="H267" s="22" t="s">
        <v>6528</v>
      </c>
    </row>
    <row r="268" s="76" customFormat="1" customHeight="1" spans="1:8">
      <c r="A268" s="36">
        <v>264</v>
      </c>
      <c r="B268" s="27" t="s">
        <v>6562</v>
      </c>
      <c r="C268" s="21" t="s">
        <v>6298</v>
      </c>
      <c r="D268" s="46">
        <v>1.92</v>
      </c>
      <c r="E268" s="46">
        <v>1.92</v>
      </c>
      <c r="F268" s="46">
        <v>179.53</v>
      </c>
      <c r="G268" s="20">
        <f t="shared" si="4"/>
        <v>344.7</v>
      </c>
      <c r="H268" s="22" t="s">
        <v>6528</v>
      </c>
    </row>
    <row r="269" s="76" customFormat="1" customHeight="1" spans="1:8">
      <c r="A269" s="36">
        <v>265</v>
      </c>
      <c r="B269" s="27" t="s">
        <v>6563</v>
      </c>
      <c r="C269" s="21" t="s">
        <v>6308</v>
      </c>
      <c r="D269" s="46">
        <v>3.06</v>
      </c>
      <c r="E269" s="46">
        <v>3.06</v>
      </c>
      <c r="F269" s="46">
        <v>179.53</v>
      </c>
      <c r="G269" s="20">
        <f t="shared" si="4"/>
        <v>549.36</v>
      </c>
      <c r="H269" s="22" t="s">
        <v>6528</v>
      </c>
    </row>
    <row r="270" s="76" customFormat="1" customHeight="1" spans="1:8">
      <c r="A270" s="36">
        <v>266</v>
      </c>
      <c r="B270" s="27" t="s">
        <v>6564</v>
      </c>
      <c r="C270" s="21" t="s">
        <v>6261</v>
      </c>
      <c r="D270" s="46">
        <v>4.85</v>
      </c>
      <c r="E270" s="46">
        <v>4.85</v>
      </c>
      <c r="F270" s="46">
        <v>179.53</v>
      </c>
      <c r="G270" s="20">
        <f t="shared" si="4"/>
        <v>870.72</v>
      </c>
      <c r="H270" s="22" t="s">
        <v>6528</v>
      </c>
    </row>
    <row r="271" s="76" customFormat="1" customHeight="1" spans="1:8">
      <c r="A271" s="36">
        <v>267</v>
      </c>
      <c r="B271" s="27" t="s">
        <v>6565</v>
      </c>
      <c r="C271" s="21" t="s">
        <v>6265</v>
      </c>
      <c r="D271" s="46">
        <v>3.1</v>
      </c>
      <c r="E271" s="46">
        <v>3.1</v>
      </c>
      <c r="F271" s="46">
        <v>179.53</v>
      </c>
      <c r="G271" s="20">
        <f t="shared" si="4"/>
        <v>556.54</v>
      </c>
      <c r="H271" s="22" t="s">
        <v>6528</v>
      </c>
    </row>
    <row r="272" s="76" customFormat="1" customHeight="1" spans="1:8">
      <c r="A272" s="36">
        <v>268</v>
      </c>
      <c r="B272" s="27" t="s">
        <v>6566</v>
      </c>
      <c r="C272" s="21" t="s">
        <v>6269</v>
      </c>
      <c r="D272" s="46">
        <v>1.38</v>
      </c>
      <c r="E272" s="46">
        <v>1.38</v>
      </c>
      <c r="F272" s="46">
        <v>179.53</v>
      </c>
      <c r="G272" s="20">
        <f t="shared" si="4"/>
        <v>247.75</v>
      </c>
      <c r="H272" s="22" t="s">
        <v>6528</v>
      </c>
    </row>
    <row r="273" s="76" customFormat="1" customHeight="1" spans="1:8">
      <c r="A273" s="36">
        <v>269</v>
      </c>
      <c r="B273" s="27" t="s">
        <v>6567</v>
      </c>
      <c r="C273" s="21" t="s">
        <v>6248</v>
      </c>
      <c r="D273" s="46">
        <v>1.06</v>
      </c>
      <c r="E273" s="46">
        <v>1.06</v>
      </c>
      <c r="F273" s="46">
        <v>179.53</v>
      </c>
      <c r="G273" s="20">
        <f t="shared" si="4"/>
        <v>190.3</v>
      </c>
      <c r="H273" s="22" t="s">
        <v>6528</v>
      </c>
    </row>
    <row r="274" s="76" customFormat="1" customHeight="1" spans="1:8">
      <c r="A274" s="36">
        <v>270</v>
      </c>
      <c r="B274" s="27" t="s">
        <v>6568</v>
      </c>
      <c r="C274" s="21" t="s">
        <v>6263</v>
      </c>
      <c r="D274" s="46">
        <v>0.7</v>
      </c>
      <c r="E274" s="46">
        <v>0.7</v>
      </c>
      <c r="F274" s="46">
        <v>179.53</v>
      </c>
      <c r="G274" s="20">
        <f t="shared" si="4"/>
        <v>125.67</v>
      </c>
      <c r="H274" s="22" t="s">
        <v>6528</v>
      </c>
    </row>
    <row r="275" s="76" customFormat="1" customHeight="1" spans="1:8">
      <c r="A275" s="36">
        <v>271</v>
      </c>
      <c r="B275" s="27" t="s">
        <v>6569</v>
      </c>
      <c r="C275" s="21" t="s">
        <v>6308</v>
      </c>
      <c r="D275" s="46">
        <v>0.7</v>
      </c>
      <c r="E275" s="46">
        <v>0.7</v>
      </c>
      <c r="F275" s="46">
        <v>179.53</v>
      </c>
      <c r="G275" s="20">
        <f t="shared" si="4"/>
        <v>125.67</v>
      </c>
      <c r="H275" s="22" t="s">
        <v>6528</v>
      </c>
    </row>
    <row r="276" s="76" customFormat="1" customHeight="1" spans="1:8">
      <c r="A276" s="36">
        <v>272</v>
      </c>
      <c r="B276" s="27" t="s">
        <v>6570</v>
      </c>
      <c r="C276" s="21" t="s">
        <v>6248</v>
      </c>
      <c r="D276" s="46">
        <v>0.71</v>
      </c>
      <c r="E276" s="46">
        <v>0.71</v>
      </c>
      <c r="F276" s="46">
        <v>179.53</v>
      </c>
      <c r="G276" s="20">
        <f t="shared" si="4"/>
        <v>127.47</v>
      </c>
      <c r="H276" s="22" t="s">
        <v>6528</v>
      </c>
    </row>
    <row r="277" s="76" customFormat="1" customHeight="1" spans="1:8">
      <c r="A277" s="36">
        <v>273</v>
      </c>
      <c r="B277" s="27" t="s">
        <v>6571</v>
      </c>
      <c r="C277" s="21" t="s">
        <v>6248</v>
      </c>
      <c r="D277" s="46">
        <v>2.05</v>
      </c>
      <c r="E277" s="46">
        <v>2.05</v>
      </c>
      <c r="F277" s="46">
        <v>179.53</v>
      </c>
      <c r="G277" s="20">
        <f t="shared" si="4"/>
        <v>368.04</v>
      </c>
      <c r="H277" s="22" t="s">
        <v>6528</v>
      </c>
    </row>
    <row r="278" s="76" customFormat="1" customHeight="1" spans="1:8">
      <c r="A278" s="36">
        <v>274</v>
      </c>
      <c r="B278" s="27" t="s">
        <v>6572</v>
      </c>
      <c r="C278" s="21" t="s">
        <v>6280</v>
      </c>
      <c r="D278" s="46">
        <v>3.73</v>
      </c>
      <c r="E278" s="46">
        <v>3.73</v>
      </c>
      <c r="F278" s="46">
        <v>179.53</v>
      </c>
      <c r="G278" s="20">
        <f t="shared" si="4"/>
        <v>669.65</v>
      </c>
      <c r="H278" s="22" t="s">
        <v>6528</v>
      </c>
    </row>
    <row r="279" s="76" customFormat="1" customHeight="1" spans="1:8">
      <c r="A279" s="36">
        <v>275</v>
      </c>
      <c r="B279" s="27" t="s">
        <v>6573</v>
      </c>
      <c r="C279" s="21" t="s">
        <v>6344</v>
      </c>
      <c r="D279" s="46">
        <v>1.4</v>
      </c>
      <c r="E279" s="46">
        <v>1.4</v>
      </c>
      <c r="F279" s="46">
        <v>179.53</v>
      </c>
      <c r="G279" s="20">
        <f t="shared" si="4"/>
        <v>251.34</v>
      </c>
      <c r="H279" s="22" t="s">
        <v>6528</v>
      </c>
    </row>
    <row r="280" s="76" customFormat="1" customHeight="1" spans="1:8">
      <c r="A280" s="36">
        <v>276</v>
      </c>
      <c r="B280" s="27" t="s">
        <v>6574</v>
      </c>
      <c r="C280" s="21" t="s">
        <v>6261</v>
      </c>
      <c r="D280" s="46">
        <v>3.75</v>
      </c>
      <c r="E280" s="46">
        <v>3.75</v>
      </c>
      <c r="F280" s="46">
        <v>179.53</v>
      </c>
      <c r="G280" s="20">
        <f t="shared" si="4"/>
        <v>673.24</v>
      </c>
      <c r="H280" s="22" t="s">
        <v>6528</v>
      </c>
    </row>
    <row r="281" s="76" customFormat="1" customHeight="1" spans="1:8">
      <c r="A281" s="36">
        <v>277</v>
      </c>
      <c r="B281" s="27" t="s">
        <v>6575</v>
      </c>
      <c r="C281" s="21" t="s">
        <v>6280</v>
      </c>
      <c r="D281" s="46">
        <v>3.94</v>
      </c>
      <c r="E281" s="46">
        <v>3.94</v>
      </c>
      <c r="F281" s="46">
        <v>179.53</v>
      </c>
      <c r="G281" s="20">
        <f t="shared" si="4"/>
        <v>707.35</v>
      </c>
      <c r="H281" s="22" t="s">
        <v>6528</v>
      </c>
    </row>
    <row r="282" s="76" customFormat="1" customHeight="1" spans="1:8">
      <c r="A282" s="36">
        <v>278</v>
      </c>
      <c r="B282" s="27" t="s">
        <v>6576</v>
      </c>
      <c r="C282" s="21" t="s">
        <v>6577</v>
      </c>
      <c r="D282" s="46">
        <v>4.2</v>
      </c>
      <c r="E282" s="46">
        <v>4.2</v>
      </c>
      <c r="F282" s="46">
        <v>179.53</v>
      </c>
      <c r="G282" s="20">
        <f t="shared" si="4"/>
        <v>754.03</v>
      </c>
      <c r="H282" s="22" t="s">
        <v>6528</v>
      </c>
    </row>
    <row r="283" s="76" customFormat="1" customHeight="1" spans="1:8">
      <c r="A283" s="36">
        <v>279</v>
      </c>
      <c r="B283" s="27" t="s">
        <v>6578</v>
      </c>
      <c r="C283" s="21" t="s">
        <v>6579</v>
      </c>
      <c r="D283" s="46">
        <v>0.35</v>
      </c>
      <c r="E283" s="46">
        <v>0.35</v>
      </c>
      <c r="F283" s="46">
        <v>179.53</v>
      </c>
      <c r="G283" s="20">
        <f t="shared" si="4"/>
        <v>62.84</v>
      </c>
      <c r="H283" s="22" t="s">
        <v>6528</v>
      </c>
    </row>
    <row r="284" s="76" customFormat="1" customHeight="1" spans="1:8">
      <c r="A284" s="36">
        <v>280</v>
      </c>
      <c r="B284" s="38" t="s">
        <v>6580</v>
      </c>
      <c r="C284" s="151" t="s">
        <v>6254</v>
      </c>
      <c r="D284" s="152">
        <v>3.26</v>
      </c>
      <c r="E284" s="152">
        <v>3.03</v>
      </c>
      <c r="F284" s="46">
        <v>179.53</v>
      </c>
      <c r="G284" s="20">
        <f t="shared" si="4"/>
        <v>543.98</v>
      </c>
      <c r="H284" s="22" t="s">
        <v>6528</v>
      </c>
    </row>
    <row r="285" s="76" customFormat="1" customHeight="1" spans="1:8">
      <c r="A285" s="36">
        <v>281</v>
      </c>
      <c r="B285" s="27" t="s">
        <v>6581</v>
      </c>
      <c r="C285" s="21" t="s">
        <v>6276</v>
      </c>
      <c r="D285" s="46">
        <v>1</v>
      </c>
      <c r="E285" s="46">
        <v>1</v>
      </c>
      <c r="F285" s="46">
        <v>179.53</v>
      </c>
      <c r="G285" s="20">
        <f t="shared" si="4"/>
        <v>179.53</v>
      </c>
      <c r="H285" s="22" t="s">
        <v>6528</v>
      </c>
    </row>
    <row r="286" s="76" customFormat="1" customHeight="1" spans="1:8">
      <c r="A286" s="36">
        <v>282</v>
      </c>
      <c r="B286" s="27" t="s">
        <v>6582</v>
      </c>
      <c r="C286" s="21" t="s">
        <v>6583</v>
      </c>
      <c r="D286" s="46">
        <v>1.59</v>
      </c>
      <c r="E286" s="46">
        <v>1.59</v>
      </c>
      <c r="F286" s="46">
        <v>179.53</v>
      </c>
      <c r="G286" s="20">
        <f t="shared" si="4"/>
        <v>285.45</v>
      </c>
      <c r="H286" s="22" t="s">
        <v>6528</v>
      </c>
    </row>
    <row r="287" s="76" customFormat="1" customHeight="1" spans="1:8">
      <c r="A287" s="36">
        <v>283</v>
      </c>
      <c r="B287" s="27" t="s">
        <v>6584</v>
      </c>
      <c r="C287" s="21" t="s">
        <v>6261</v>
      </c>
      <c r="D287" s="46">
        <v>1.51</v>
      </c>
      <c r="E287" s="46">
        <v>1.51</v>
      </c>
      <c r="F287" s="46">
        <v>179.53</v>
      </c>
      <c r="G287" s="20">
        <f t="shared" si="4"/>
        <v>271.09</v>
      </c>
      <c r="H287" s="22" t="s">
        <v>6528</v>
      </c>
    </row>
    <row r="288" s="76" customFormat="1" customHeight="1" spans="1:8">
      <c r="A288" s="36">
        <v>284</v>
      </c>
      <c r="B288" s="27" t="s">
        <v>6585</v>
      </c>
      <c r="C288" s="21" t="s">
        <v>6276</v>
      </c>
      <c r="D288" s="46">
        <v>2.88</v>
      </c>
      <c r="E288" s="46">
        <v>2.88</v>
      </c>
      <c r="F288" s="46">
        <v>179.53</v>
      </c>
      <c r="G288" s="20">
        <f t="shared" si="4"/>
        <v>517.05</v>
      </c>
      <c r="H288" s="22" t="s">
        <v>6528</v>
      </c>
    </row>
    <row r="289" s="76" customFormat="1" customHeight="1" spans="1:8">
      <c r="A289" s="36">
        <v>285</v>
      </c>
      <c r="B289" s="27" t="s">
        <v>1270</v>
      </c>
      <c r="C289" s="27" t="s">
        <v>6586</v>
      </c>
      <c r="D289" s="46">
        <v>2.22</v>
      </c>
      <c r="E289" s="46">
        <v>2.22</v>
      </c>
      <c r="F289" s="46">
        <v>179.53</v>
      </c>
      <c r="G289" s="20">
        <f t="shared" si="4"/>
        <v>398.56</v>
      </c>
      <c r="H289" s="22" t="s">
        <v>6528</v>
      </c>
    </row>
    <row r="290" s="76" customFormat="1" customHeight="1" spans="1:8">
      <c r="A290" s="36">
        <v>286</v>
      </c>
      <c r="B290" s="27" t="s">
        <v>6587</v>
      </c>
      <c r="C290" s="27" t="s">
        <v>6254</v>
      </c>
      <c r="D290" s="46">
        <v>2.82</v>
      </c>
      <c r="E290" s="46">
        <v>2.82</v>
      </c>
      <c r="F290" s="46">
        <v>179.53</v>
      </c>
      <c r="G290" s="20">
        <f t="shared" si="4"/>
        <v>506.27</v>
      </c>
      <c r="H290" s="22" t="s">
        <v>6528</v>
      </c>
    </row>
    <row r="291" s="76" customFormat="1" customHeight="1" spans="1:8">
      <c r="A291" s="36">
        <v>287</v>
      </c>
      <c r="B291" s="27" t="s">
        <v>6588</v>
      </c>
      <c r="C291" s="21" t="s">
        <v>6271</v>
      </c>
      <c r="D291" s="46">
        <v>0.75</v>
      </c>
      <c r="E291" s="46">
        <v>0.75</v>
      </c>
      <c r="F291" s="46">
        <v>179.53</v>
      </c>
      <c r="G291" s="20">
        <f t="shared" si="4"/>
        <v>134.65</v>
      </c>
      <c r="H291" s="22" t="s">
        <v>6528</v>
      </c>
    </row>
    <row r="292" s="76" customFormat="1" customHeight="1" spans="1:8">
      <c r="A292" s="36">
        <v>288</v>
      </c>
      <c r="B292" s="27" t="s">
        <v>6589</v>
      </c>
      <c r="C292" s="27" t="s">
        <v>6590</v>
      </c>
      <c r="D292" s="46">
        <v>0.7</v>
      </c>
      <c r="E292" s="46">
        <v>0.7</v>
      </c>
      <c r="F292" s="46">
        <v>179.53</v>
      </c>
      <c r="G292" s="20">
        <f t="shared" si="4"/>
        <v>125.67</v>
      </c>
      <c r="H292" s="22" t="s">
        <v>6528</v>
      </c>
    </row>
    <row r="293" s="76" customFormat="1" customHeight="1" spans="1:8">
      <c r="A293" s="36">
        <v>289</v>
      </c>
      <c r="B293" s="20" t="s">
        <v>6591</v>
      </c>
      <c r="C293" s="20" t="s">
        <v>6417</v>
      </c>
      <c r="D293" s="46">
        <v>0.81</v>
      </c>
      <c r="E293" s="46">
        <v>0.81</v>
      </c>
      <c r="F293" s="46">
        <v>179.53</v>
      </c>
      <c r="G293" s="20">
        <f t="shared" si="4"/>
        <v>145.42</v>
      </c>
      <c r="H293" s="22" t="s">
        <v>6528</v>
      </c>
    </row>
    <row r="294" s="76" customFormat="1" customHeight="1" spans="1:8">
      <c r="A294" s="36">
        <v>290</v>
      </c>
      <c r="B294" s="27" t="s">
        <v>6592</v>
      </c>
      <c r="C294" s="21" t="s">
        <v>6308</v>
      </c>
      <c r="D294" s="46">
        <v>2.29</v>
      </c>
      <c r="E294" s="46">
        <v>2.29</v>
      </c>
      <c r="F294" s="46">
        <v>179.53</v>
      </c>
      <c r="G294" s="20">
        <f t="shared" si="4"/>
        <v>411.12</v>
      </c>
      <c r="H294" s="22" t="s">
        <v>6528</v>
      </c>
    </row>
    <row r="295" s="76" customFormat="1" customHeight="1" spans="1:8">
      <c r="A295" s="36">
        <v>291</v>
      </c>
      <c r="B295" s="27" t="s">
        <v>6593</v>
      </c>
      <c r="C295" s="21" t="s">
        <v>6368</v>
      </c>
      <c r="D295" s="46">
        <v>1.54</v>
      </c>
      <c r="E295" s="46">
        <v>1.54</v>
      </c>
      <c r="F295" s="46">
        <v>179.53</v>
      </c>
      <c r="G295" s="20">
        <f t="shared" si="4"/>
        <v>276.48</v>
      </c>
      <c r="H295" s="22" t="s">
        <v>6528</v>
      </c>
    </row>
    <row r="296" s="76" customFormat="1" ht="27" customHeight="1" spans="1:8">
      <c r="A296" s="36">
        <v>292</v>
      </c>
      <c r="B296" s="27" t="s">
        <v>6594</v>
      </c>
      <c r="C296" s="21" t="s">
        <v>6245</v>
      </c>
      <c r="D296" s="46">
        <v>5.22</v>
      </c>
      <c r="E296" s="46">
        <v>5.22</v>
      </c>
      <c r="F296" s="46">
        <v>179.53</v>
      </c>
      <c r="G296" s="20">
        <f t="shared" si="4"/>
        <v>937.15</v>
      </c>
      <c r="H296" s="22" t="s">
        <v>6595</v>
      </c>
    </row>
    <row r="297" s="76" customFormat="1" ht="27" customHeight="1" spans="1:8">
      <c r="A297" s="36">
        <v>293</v>
      </c>
      <c r="B297" s="27" t="s">
        <v>6596</v>
      </c>
      <c r="C297" s="21" t="s">
        <v>6271</v>
      </c>
      <c r="D297" s="46">
        <v>5.28</v>
      </c>
      <c r="E297" s="46">
        <v>5.13</v>
      </c>
      <c r="F297" s="46">
        <v>179.53</v>
      </c>
      <c r="G297" s="20">
        <f t="shared" si="4"/>
        <v>920.99</v>
      </c>
      <c r="H297" s="22" t="s">
        <v>6595</v>
      </c>
    </row>
    <row r="298" s="76" customFormat="1" ht="27" customHeight="1" spans="1:8">
      <c r="A298" s="36">
        <v>294</v>
      </c>
      <c r="B298" s="27" t="s">
        <v>6597</v>
      </c>
      <c r="C298" s="21" t="s">
        <v>6248</v>
      </c>
      <c r="D298" s="46">
        <v>2.9</v>
      </c>
      <c r="E298" s="46">
        <v>2.9</v>
      </c>
      <c r="F298" s="46">
        <v>179.53</v>
      </c>
      <c r="G298" s="20">
        <f t="shared" si="4"/>
        <v>520.64</v>
      </c>
      <c r="H298" s="22" t="s">
        <v>6595</v>
      </c>
    </row>
    <row r="299" s="76" customFormat="1" ht="27" customHeight="1" spans="1:8">
      <c r="A299" s="36">
        <v>295</v>
      </c>
      <c r="B299" s="27" t="s">
        <v>6598</v>
      </c>
      <c r="C299" s="21" t="s">
        <v>6599</v>
      </c>
      <c r="D299" s="46">
        <v>2.38</v>
      </c>
      <c r="E299" s="46">
        <v>2.38</v>
      </c>
      <c r="F299" s="46">
        <v>179.53</v>
      </c>
      <c r="G299" s="20">
        <f t="shared" si="4"/>
        <v>427.28</v>
      </c>
      <c r="H299" s="22" t="s">
        <v>6595</v>
      </c>
    </row>
    <row r="300" ht="27" customHeight="1" spans="1:8">
      <c r="A300" s="36">
        <v>296</v>
      </c>
      <c r="B300" s="27" t="s">
        <v>6600</v>
      </c>
      <c r="C300" s="21" t="s">
        <v>6601</v>
      </c>
      <c r="D300" s="46">
        <v>0.7</v>
      </c>
      <c r="E300" s="46">
        <v>0.7</v>
      </c>
      <c r="F300" s="46">
        <v>179.53</v>
      </c>
      <c r="G300" s="20">
        <f t="shared" si="4"/>
        <v>125.67</v>
      </c>
      <c r="H300" s="22" t="s">
        <v>6595</v>
      </c>
    </row>
    <row r="301" s="76" customFormat="1" ht="27" customHeight="1" spans="1:8">
      <c r="A301" s="36">
        <v>297</v>
      </c>
      <c r="B301" s="27" t="s">
        <v>6602</v>
      </c>
      <c r="C301" s="21" t="s">
        <v>6252</v>
      </c>
      <c r="D301" s="46">
        <v>3.98</v>
      </c>
      <c r="E301" s="46">
        <v>3.98</v>
      </c>
      <c r="F301" s="46">
        <v>179.53</v>
      </c>
      <c r="G301" s="20">
        <f t="shared" si="4"/>
        <v>714.53</v>
      </c>
      <c r="H301" s="22" t="s">
        <v>6595</v>
      </c>
    </row>
    <row r="302" s="76" customFormat="1" ht="27" customHeight="1" spans="1:8">
      <c r="A302" s="36">
        <v>298</v>
      </c>
      <c r="B302" s="27" t="s">
        <v>6603</v>
      </c>
      <c r="C302" s="27" t="s">
        <v>6269</v>
      </c>
      <c r="D302" s="46">
        <v>4.14</v>
      </c>
      <c r="E302" s="46">
        <v>3.27</v>
      </c>
      <c r="F302" s="46">
        <v>179.53</v>
      </c>
      <c r="G302" s="20">
        <f t="shared" si="4"/>
        <v>587.06</v>
      </c>
      <c r="H302" s="22" t="s">
        <v>6595</v>
      </c>
    </row>
    <row r="303" s="76" customFormat="1" ht="27" customHeight="1" spans="1:8">
      <c r="A303" s="36">
        <v>299</v>
      </c>
      <c r="B303" s="27" t="s">
        <v>6604</v>
      </c>
      <c r="C303" s="21" t="s">
        <v>6387</v>
      </c>
      <c r="D303" s="46">
        <v>0.94</v>
      </c>
      <c r="E303" s="46">
        <v>0.94</v>
      </c>
      <c r="F303" s="46">
        <v>179.53</v>
      </c>
      <c r="G303" s="20">
        <f t="shared" si="4"/>
        <v>168.76</v>
      </c>
      <c r="H303" s="22" t="s">
        <v>6595</v>
      </c>
    </row>
    <row r="304" s="76" customFormat="1" ht="27" customHeight="1" spans="1:8">
      <c r="A304" s="36">
        <v>300</v>
      </c>
      <c r="B304" s="27" t="s">
        <v>6605</v>
      </c>
      <c r="C304" s="21" t="s">
        <v>6368</v>
      </c>
      <c r="D304" s="46">
        <v>2.72</v>
      </c>
      <c r="E304" s="46">
        <v>2.72</v>
      </c>
      <c r="F304" s="46">
        <v>179.53</v>
      </c>
      <c r="G304" s="20">
        <f t="shared" si="4"/>
        <v>488.32</v>
      </c>
      <c r="H304" s="22" t="s">
        <v>6595</v>
      </c>
    </row>
    <row r="305" s="76" customFormat="1" ht="27" customHeight="1" spans="1:8">
      <c r="A305" s="36">
        <v>301</v>
      </c>
      <c r="B305" s="27" t="s">
        <v>6606</v>
      </c>
      <c r="C305" s="21" t="s">
        <v>6300</v>
      </c>
      <c r="D305" s="46">
        <v>1.6</v>
      </c>
      <c r="E305" s="46">
        <v>1.6</v>
      </c>
      <c r="F305" s="46">
        <v>179.53</v>
      </c>
      <c r="G305" s="20">
        <f t="shared" si="4"/>
        <v>287.25</v>
      </c>
      <c r="H305" s="22" t="s">
        <v>6595</v>
      </c>
    </row>
    <row r="306" ht="27" customHeight="1" spans="1:8">
      <c r="A306" s="36">
        <v>302</v>
      </c>
      <c r="B306" s="27" t="s">
        <v>6607</v>
      </c>
      <c r="C306" s="21" t="s">
        <v>6608</v>
      </c>
      <c r="D306" s="46">
        <v>2.6</v>
      </c>
      <c r="E306" s="46">
        <v>1.67</v>
      </c>
      <c r="F306" s="46">
        <v>179.53</v>
      </c>
      <c r="G306" s="20">
        <f t="shared" si="4"/>
        <v>299.82</v>
      </c>
      <c r="H306" s="22" t="s">
        <v>6595</v>
      </c>
    </row>
    <row r="307" s="76" customFormat="1" ht="27" customHeight="1" spans="1:8">
      <c r="A307" s="36">
        <v>303</v>
      </c>
      <c r="B307" s="27" t="s">
        <v>6609</v>
      </c>
      <c r="C307" s="21" t="s">
        <v>6322</v>
      </c>
      <c r="D307" s="46">
        <v>3.4</v>
      </c>
      <c r="E307" s="46">
        <v>3.4</v>
      </c>
      <c r="F307" s="46">
        <v>179.53</v>
      </c>
      <c r="G307" s="20">
        <f t="shared" si="4"/>
        <v>610.4</v>
      </c>
      <c r="H307" s="22" t="s">
        <v>6595</v>
      </c>
    </row>
    <row r="308" s="76" customFormat="1" ht="27" customHeight="1" spans="1:8">
      <c r="A308" s="36">
        <v>304</v>
      </c>
      <c r="B308" s="27" t="s">
        <v>6610</v>
      </c>
      <c r="C308" s="21" t="s">
        <v>6344</v>
      </c>
      <c r="D308" s="46">
        <v>4.96</v>
      </c>
      <c r="E308" s="46">
        <v>4.82</v>
      </c>
      <c r="F308" s="46">
        <v>179.53</v>
      </c>
      <c r="G308" s="20">
        <f t="shared" si="4"/>
        <v>865.33</v>
      </c>
      <c r="H308" s="22" t="s">
        <v>6595</v>
      </c>
    </row>
    <row r="309" s="76" customFormat="1" ht="27" customHeight="1" spans="1:8">
      <c r="A309" s="36">
        <v>305</v>
      </c>
      <c r="B309" s="27" t="s">
        <v>6611</v>
      </c>
      <c r="C309" s="21" t="s">
        <v>6612</v>
      </c>
      <c r="D309" s="46">
        <v>2.72</v>
      </c>
      <c r="E309" s="46">
        <v>2.72</v>
      </c>
      <c r="F309" s="46">
        <v>179.53</v>
      </c>
      <c r="G309" s="20">
        <f t="shared" si="4"/>
        <v>488.32</v>
      </c>
      <c r="H309" s="22" t="s">
        <v>6595</v>
      </c>
    </row>
    <row r="310" s="76" customFormat="1" ht="27" customHeight="1" spans="1:8">
      <c r="A310" s="36">
        <v>306</v>
      </c>
      <c r="B310" s="27" t="s">
        <v>6613</v>
      </c>
      <c r="C310" s="21" t="s">
        <v>6478</v>
      </c>
      <c r="D310" s="46">
        <v>4.1</v>
      </c>
      <c r="E310" s="46">
        <v>3.8</v>
      </c>
      <c r="F310" s="46">
        <v>179.53</v>
      </c>
      <c r="G310" s="20">
        <f t="shared" si="4"/>
        <v>682.21</v>
      </c>
      <c r="H310" s="22" t="s">
        <v>6595</v>
      </c>
    </row>
    <row r="311" s="76" customFormat="1" ht="27" customHeight="1" spans="1:8">
      <c r="A311" s="36">
        <v>307</v>
      </c>
      <c r="B311" s="27" t="s">
        <v>6614</v>
      </c>
      <c r="C311" s="21" t="s">
        <v>6615</v>
      </c>
      <c r="D311" s="46">
        <v>1.3</v>
      </c>
      <c r="E311" s="46">
        <v>1.3</v>
      </c>
      <c r="F311" s="46">
        <v>179.53</v>
      </c>
      <c r="G311" s="20">
        <f t="shared" si="4"/>
        <v>233.39</v>
      </c>
      <c r="H311" s="22" t="s">
        <v>6595</v>
      </c>
    </row>
    <row r="312" s="76" customFormat="1" ht="27" customHeight="1" spans="1:8">
      <c r="A312" s="36">
        <v>308</v>
      </c>
      <c r="B312" s="27" t="s">
        <v>6616</v>
      </c>
      <c r="C312" s="21" t="s">
        <v>6322</v>
      </c>
      <c r="D312" s="46">
        <v>0.5</v>
      </c>
      <c r="E312" s="46">
        <v>0.5</v>
      </c>
      <c r="F312" s="46">
        <v>179.53</v>
      </c>
      <c r="G312" s="20">
        <f t="shared" si="4"/>
        <v>89.77</v>
      </c>
      <c r="H312" s="22" t="s">
        <v>6595</v>
      </c>
    </row>
    <row r="313" s="76" customFormat="1" ht="27" customHeight="1" spans="1:8">
      <c r="A313" s="36">
        <v>309</v>
      </c>
      <c r="B313" s="27" t="s">
        <v>6617</v>
      </c>
      <c r="C313" s="21" t="s">
        <v>6298</v>
      </c>
      <c r="D313" s="46">
        <v>2.89</v>
      </c>
      <c r="E313" s="46">
        <v>2.39</v>
      </c>
      <c r="F313" s="46">
        <v>179.53</v>
      </c>
      <c r="G313" s="20">
        <f t="shared" si="4"/>
        <v>429.08</v>
      </c>
      <c r="H313" s="22" t="s">
        <v>6595</v>
      </c>
    </row>
    <row r="314" s="76" customFormat="1" ht="27" customHeight="1" spans="1:8">
      <c r="A314" s="36">
        <v>310</v>
      </c>
      <c r="B314" s="27" t="s">
        <v>6618</v>
      </c>
      <c r="C314" s="21" t="s">
        <v>6267</v>
      </c>
      <c r="D314" s="46">
        <v>4.96</v>
      </c>
      <c r="E314" s="46">
        <v>4.96</v>
      </c>
      <c r="F314" s="46">
        <v>179.53</v>
      </c>
      <c r="G314" s="20">
        <f t="shared" si="4"/>
        <v>890.47</v>
      </c>
      <c r="H314" s="22" t="s">
        <v>6595</v>
      </c>
    </row>
    <row r="315" s="76" customFormat="1" ht="27" customHeight="1" spans="1:8">
      <c r="A315" s="36">
        <v>311</v>
      </c>
      <c r="B315" s="27" t="s">
        <v>6619</v>
      </c>
      <c r="C315" s="21" t="s">
        <v>6620</v>
      </c>
      <c r="D315" s="46">
        <v>3.18</v>
      </c>
      <c r="E315" s="46">
        <v>1.98</v>
      </c>
      <c r="F315" s="46">
        <v>179.53</v>
      </c>
      <c r="G315" s="20">
        <f t="shared" si="4"/>
        <v>355.47</v>
      </c>
      <c r="H315" s="22" t="s">
        <v>6595</v>
      </c>
    </row>
    <row r="316" s="76" customFormat="1" ht="27" customHeight="1" spans="1:8">
      <c r="A316" s="36">
        <v>312</v>
      </c>
      <c r="B316" s="27" t="s">
        <v>6621</v>
      </c>
      <c r="C316" s="21" t="s">
        <v>6316</v>
      </c>
      <c r="D316" s="46">
        <v>0.3</v>
      </c>
      <c r="E316" s="46">
        <v>0.3</v>
      </c>
      <c r="F316" s="46">
        <v>179.53</v>
      </c>
      <c r="G316" s="20">
        <f t="shared" si="4"/>
        <v>53.86</v>
      </c>
      <c r="H316" s="22" t="s">
        <v>6595</v>
      </c>
    </row>
    <row r="317" s="76" customFormat="1" ht="27" customHeight="1" spans="1:8">
      <c r="A317" s="36">
        <v>313</v>
      </c>
      <c r="B317" s="27" t="s">
        <v>6622</v>
      </c>
      <c r="C317" s="21" t="s">
        <v>6280</v>
      </c>
      <c r="D317" s="46">
        <v>0.82</v>
      </c>
      <c r="E317" s="46">
        <v>0.82</v>
      </c>
      <c r="F317" s="46">
        <v>179.53</v>
      </c>
      <c r="G317" s="20">
        <f t="shared" si="4"/>
        <v>147.21</v>
      </c>
      <c r="H317" s="22" t="s">
        <v>6595</v>
      </c>
    </row>
    <row r="318" s="76" customFormat="1" ht="27" customHeight="1" spans="1:8">
      <c r="A318" s="36">
        <v>314</v>
      </c>
      <c r="B318" s="27" t="s">
        <v>6623</v>
      </c>
      <c r="C318" s="21" t="s">
        <v>6624</v>
      </c>
      <c r="D318" s="46">
        <v>2.52</v>
      </c>
      <c r="E318" s="46">
        <v>2.52</v>
      </c>
      <c r="F318" s="46">
        <v>179.53</v>
      </c>
      <c r="G318" s="20">
        <f t="shared" si="4"/>
        <v>452.42</v>
      </c>
      <c r="H318" s="22" t="s">
        <v>6595</v>
      </c>
    </row>
    <row r="319" s="76" customFormat="1" ht="27" customHeight="1" spans="1:8">
      <c r="A319" s="36">
        <v>315</v>
      </c>
      <c r="B319" s="27" t="s">
        <v>6625</v>
      </c>
      <c r="C319" s="21" t="s">
        <v>6492</v>
      </c>
      <c r="D319" s="46">
        <v>7.91</v>
      </c>
      <c r="E319" s="46">
        <v>7.91</v>
      </c>
      <c r="F319" s="46">
        <v>179.53</v>
      </c>
      <c r="G319" s="20">
        <f t="shared" si="4"/>
        <v>1420.08</v>
      </c>
      <c r="H319" s="22" t="s">
        <v>6595</v>
      </c>
    </row>
    <row r="320" s="76" customFormat="1" ht="27" customHeight="1" spans="1:8">
      <c r="A320" s="36">
        <v>316</v>
      </c>
      <c r="B320" s="27" t="s">
        <v>6626</v>
      </c>
      <c r="C320" s="21" t="s">
        <v>6267</v>
      </c>
      <c r="D320" s="46">
        <v>1.45</v>
      </c>
      <c r="E320" s="46">
        <v>1.45</v>
      </c>
      <c r="F320" s="46">
        <v>179.53</v>
      </c>
      <c r="G320" s="20">
        <f t="shared" si="4"/>
        <v>260.32</v>
      </c>
      <c r="H320" s="22" t="s">
        <v>6595</v>
      </c>
    </row>
    <row r="321" s="76" customFormat="1" ht="27" customHeight="1" spans="1:8">
      <c r="A321" s="36">
        <v>317</v>
      </c>
      <c r="B321" s="27" t="s">
        <v>6627</v>
      </c>
      <c r="C321" s="21" t="s">
        <v>6387</v>
      </c>
      <c r="D321" s="46">
        <v>1.1</v>
      </c>
      <c r="E321" s="46">
        <v>1.1</v>
      </c>
      <c r="F321" s="46">
        <v>179.53</v>
      </c>
      <c r="G321" s="20">
        <f t="shared" si="4"/>
        <v>197.48</v>
      </c>
      <c r="H321" s="22" t="s">
        <v>6595</v>
      </c>
    </row>
    <row r="322" s="76" customFormat="1" ht="27" customHeight="1" spans="1:8">
      <c r="A322" s="36">
        <v>318</v>
      </c>
      <c r="B322" s="27" t="s">
        <v>6628</v>
      </c>
      <c r="C322" s="21" t="s">
        <v>6308</v>
      </c>
      <c r="D322" s="46">
        <v>8.95</v>
      </c>
      <c r="E322" s="46">
        <v>7.45</v>
      </c>
      <c r="F322" s="46">
        <v>179.53</v>
      </c>
      <c r="G322" s="20">
        <f t="shared" si="4"/>
        <v>1337.5</v>
      </c>
      <c r="H322" s="22" t="s">
        <v>6595</v>
      </c>
    </row>
    <row r="323" s="76" customFormat="1" ht="27" customHeight="1" spans="1:8">
      <c r="A323" s="36">
        <v>319</v>
      </c>
      <c r="B323" s="27" t="s">
        <v>6629</v>
      </c>
      <c r="C323" s="21" t="s">
        <v>6360</v>
      </c>
      <c r="D323" s="46">
        <v>1.6</v>
      </c>
      <c r="E323" s="46">
        <v>1.6</v>
      </c>
      <c r="F323" s="46">
        <v>179.53</v>
      </c>
      <c r="G323" s="20">
        <f t="shared" si="4"/>
        <v>287.25</v>
      </c>
      <c r="H323" s="22" t="s">
        <v>6595</v>
      </c>
    </row>
    <row r="324" s="76" customFormat="1" ht="27" customHeight="1" spans="1:8">
      <c r="A324" s="36">
        <v>320</v>
      </c>
      <c r="B324" s="27" t="s">
        <v>6630</v>
      </c>
      <c r="C324" s="21" t="s">
        <v>6631</v>
      </c>
      <c r="D324" s="46">
        <v>2.85</v>
      </c>
      <c r="E324" s="46">
        <v>2.85</v>
      </c>
      <c r="F324" s="46">
        <v>179.53</v>
      </c>
      <c r="G324" s="20">
        <f t="shared" si="4"/>
        <v>511.66</v>
      </c>
      <c r="H324" s="22" t="s">
        <v>6595</v>
      </c>
    </row>
    <row r="325" s="76" customFormat="1" ht="27" customHeight="1" spans="1:8">
      <c r="A325" s="36">
        <v>321</v>
      </c>
      <c r="B325" s="27" t="s">
        <v>6632</v>
      </c>
      <c r="C325" s="21" t="s">
        <v>6322</v>
      </c>
      <c r="D325" s="46">
        <v>1.29</v>
      </c>
      <c r="E325" s="46">
        <v>1.29</v>
      </c>
      <c r="F325" s="46">
        <v>179.53</v>
      </c>
      <c r="G325" s="20">
        <f t="shared" ref="G325:G388" si="5">ROUND(E325*F325,2)</f>
        <v>231.59</v>
      </c>
      <c r="H325" s="22" t="s">
        <v>6595</v>
      </c>
    </row>
    <row r="326" s="76" customFormat="1" ht="27" customHeight="1" spans="1:8">
      <c r="A326" s="36">
        <v>322</v>
      </c>
      <c r="B326" s="27" t="s">
        <v>6633</v>
      </c>
      <c r="C326" s="21" t="s">
        <v>6601</v>
      </c>
      <c r="D326" s="46">
        <v>2</v>
      </c>
      <c r="E326" s="46">
        <v>2</v>
      </c>
      <c r="F326" s="46">
        <v>179.53</v>
      </c>
      <c r="G326" s="20">
        <f t="shared" si="5"/>
        <v>359.06</v>
      </c>
      <c r="H326" s="22" t="s">
        <v>6595</v>
      </c>
    </row>
    <row r="327" s="76" customFormat="1" ht="27" customHeight="1" spans="1:8">
      <c r="A327" s="36">
        <v>323</v>
      </c>
      <c r="B327" s="27" t="s">
        <v>6634</v>
      </c>
      <c r="C327" s="21" t="s">
        <v>6635</v>
      </c>
      <c r="D327" s="46">
        <v>2.7</v>
      </c>
      <c r="E327" s="46">
        <v>2.7</v>
      </c>
      <c r="F327" s="46">
        <v>179.53</v>
      </c>
      <c r="G327" s="20">
        <f t="shared" si="5"/>
        <v>484.73</v>
      </c>
      <c r="H327" s="22" t="s">
        <v>6595</v>
      </c>
    </row>
    <row r="328" s="76" customFormat="1" ht="27" customHeight="1" spans="1:8">
      <c r="A328" s="36">
        <v>324</v>
      </c>
      <c r="B328" s="27" t="s">
        <v>6636</v>
      </c>
      <c r="C328" s="21" t="s">
        <v>6248</v>
      </c>
      <c r="D328" s="46">
        <v>0.81</v>
      </c>
      <c r="E328" s="46">
        <v>0.81</v>
      </c>
      <c r="F328" s="46">
        <v>179.53</v>
      </c>
      <c r="G328" s="20">
        <f t="shared" si="5"/>
        <v>145.42</v>
      </c>
      <c r="H328" s="22" t="s">
        <v>6595</v>
      </c>
    </row>
    <row r="329" s="76" customFormat="1" ht="27" customHeight="1" spans="1:8">
      <c r="A329" s="36">
        <v>325</v>
      </c>
      <c r="B329" s="27" t="s">
        <v>6637</v>
      </c>
      <c r="C329" s="21" t="s">
        <v>6344</v>
      </c>
      <c r="D329" s="46">
        <v>0.96</v>
      </c>
      <c r="E329" s="46">
        <v>0.11</v>
      </c>
      <c r="F329" s="46">
        <v>179.53</v>
      </c>
      <c r="G329" s="20">
        <f t="shared" si="5"/>
        <v>19.75</v>
      </c>
      <c r="H329" s="22" t="s">
        <v>6595</v>
      </c>
    </row>
    <row r="330" s="76" customFormat="1" ht="27" customHeight="1" spans="1:8">
      <c r="A330" s="36">
        <v>326</v>
      </c>
      <c r="B330" s="27" t="s">
        <v>6638</v>
      </c>
      <c r="C330" s="21" t="s">
        <v>6639</v>
      </c>
      <c r="D330" s="46">
        <v>2.5</v>
      </c>
      <c r="E330" s="46">
        <v>2.5</v>
      </c>
      <c r="F330" s="46">
        <v>179.53</v>
      </c>
      <c r="G330" s="20">
        <f t="shared" si="5"/>
        <v>448.83</v>
      </c>
      <c r="H330" s="22" t="s">
        <v>6595</v>
      </c>
    </row>
    <row r="331" ht="27" customHeight="1" spans="1:8">
      <c r="A331" s="36">
        <v>327</v>
      </c>
      <c r="B331" s="27" t="s">
        <v>6640</v>
      </c>
      <c r="C331" s="21" t="s">
        <v>6641</v>
      </c>
      <c r="D331" s="46">
        <v>2.65</v>
      </c>
      <c r="E331" s="46">
        <v>2.65</v>
      </c>
      <c r="F331" s="46">
        <v>179.53</v>
      </c>
      <c r="G331" s="20">
        <f t="shared" si="5"/>
        <v>475.75</v>
      </c>
      <c r="H331" s="22" t="s">
        <v>6595</v>
      </c>
    </row>
    <row r="332" s="76" customFormat="1" ht="27" customHeight="1" spans="1:8">
      <c r="A332" s="36">
        <v>328</v>
      </c>
      <c r="B332" s="27" t="s">
        <v>6642</v>
      </c>
      <c r="C332" s="21" t="s">
        <v>6411</v>
      </c>
      <c r="D332" s="46">
        <v>4.12</v>
      </c>
      <c r="E332" s="46">
        <v>4.12</v>
      </c>
      <c r="F332" s="46">
        <v>179.53</v>
      </c>
      <c r="G332" s="20">
        <f t="shared" si="5"/>
        <v>739.66</v>
      </c>
      <c r="H332" s="22" t="s">
        <v>6595</v>
      </c>
    </row>
    <row r="333" s="76" customFormat="1" ht="27" customHeight="1" spans="1:8">
      <c r="A333" s="36">
        <v>329</v>
      </c>
      <c r="B333" s="27" t="s">
        <v>6643</v>
      </c>
      <c r="C333" s="21" t="s">
        <v>6300</v>
      </c>
      <c r="D333" s="46">
        <v>4.87</v>
      </c>
      <c r="E333" s="46">
        <v>4.21</v>
      </c>
      <c r="F333" s="46">
        <v>179.53</v>
      </c>
      <c r="G333" s="20">
        <f t="shared" si="5"/>
        <v>755.82</v>
      </c>
      <c r="H333" s="22" t="s">
        <v>6595</v>
      </c>
    </row>
    <row r="334" s="76" customFormat="1" ht="27" customHeight="1" spans="1:8">
      <c r="A334" s="36">
        <v>330</v>
      </c>
      <c r="B334" s="27" t="s">
        <v>6644</v>
      </c>
      <c r="C334" s="21" t="s">
        <v>6254</v>
      </c>
      <c r="D334" s="46">
        <v>3.8</v>
      </c>
      <c r="E334" s="46">
        <v>3.8</v>
      </c>
      <c r="F334" s="46">
        <v>179.53</v>
      </c>
      <c r="G334" s="20">
        <f t="shared" si="5"/>
        <v>682.21</v>
      </c>
      <c r="H334" s="22" t="s">
        <v>6645</v>
      </c>
    </row>
    <row r="335" s="76" customFormat="1" ht="27" customHeight="1" spans="1:8">
      <c r="A335" s="36">
        <v>331</v>
      </c>
      <c r="B335" s="27" t="s">
        <v>6646</v>
      </c>
      <c r="C335" s="21" t="s">
        <v>6344</v>
      </c>
      <c r="D335" s="46">
        <v>1.2</v>
      </c>
      <c r="E335" s="46">
        <v>1.2</v>
      </c>
      <c r="F335" s="46">
        <v>179.53</v>
      </c>
      <c r="G335" s="20">
        <f t="shared" si="5"/>
        <v>215.44</v>
      </c>
      <c r="H335" s="22" t="s">
        <v>6645</v>
      </c>
    </row>
    <row r="336" s="76" customFormat="1" ht="27" customHeight="1" spans="1:8">
      <c r="A336" s="36">
        <v>332</v>
      </c>
      <c r="B336" s="27" t="s">
        <v>6647</v>
      </c>
      <c r="C336" s="21" t="s">
        <v>6298</v>
      </c>
      <c r="D336" s="46">
        <v>5.62</v>
      </c>
      <c r="E336" s="46">
        <v>5.62</v>
      </c>
      <c r="F336" s="46">
        <v>179.53</v>
      </c>
      <c r="G336" s="20">
        <f t="shared" si="5"/>
        <v>1008.96</v>
      </c>
      <c r="H336" s="22" t="s">
        <v>6645</v>
      </c>
    </row>
    <row r="337" s="76" customFormat="1" ht="27" customHeight="1" spans="1:8">
      <c r="A337" s="36">
        <v>333</v>
      </c>
      <c r="B337" s="27" t="s">
        <v>6648</v>
      </c>
      <c r="C337" s="21" t="s">
        <v>6649</v>
      </c>
      <c r="D337" s="46">
        <v>3.43</v>
      </c>
      <c r="E337" s="46">
        <v>3.43</v>
      </c>
      <c r="F337" s="46">
        <v>179.53</v>
      </c>
      <c r="G337" s="20">
        <f t="shared" si="5"/>
        <v>615.79</v>
      </c>
      <c r="H337" s="22" t="s">
        <v>6645</v>
      </c>
    </row>
    <row r="338" s="76" customFormat="1" ht="27" customHeight="1" spans="1:8">
      <c r="A338" s="36">
        <v>334</v>
      </c>
      <c r="B338" s="27" t="s">
        <v>6650</v>
      </c>
      <c r="C338" s="21" t="s">
        <v>6322</v>
      </c>
      <c r="D338" s="46">
        <v>6.2</v>
      </c>
      <c r="E338" s="46">
        <v>6.2</v>
      </c>
      <c r="F338" s="46">
        <v>179.53</v>
      </c>
      <c r="G338" s="20">
        <f t="shared" si="5"/>
        <v>1113.09</v>
      </c>
      <c r="H338" s="22" t="s">
        <v>6645</v>
      </c>
    </row>
    <row r="339" s="76" customFormat="1" ht="27" customHeight="1" spans="1:8">
      <c r="A339" s="36">
        <v>335</v>
      </c>
      <c r="B339" s="27" t="s">
        <v>6651</v>
      </c>
      <c r="C339" s="21" t="s">
        <v>6280</v>
      </c>
      <c r="D339" s="46">
        <v>5.3</v>
      </c>
      <c r="E339" s="46">
        <v>5.3</v>
      </c>
      <c r="F339" s="46">
        <v>179.53</v>
      </c>
      <c r="G339" s="20">
        <f t="shared" si="5"/>
        <v>951.51</v>
      </c>
      <c r="H339" s="22" t="s">
        <v>6645</v>
      </c>
    </row>
    <row r="340" s="76" customFormat="1" ht="27" customHeight="1" spans="1:8">
      <c r="A340" s="36">
        <v>336</v>
      </c>
      <c r="B340" s="27" t="s">
        <v>6652</v>
      </c>
      <c r="C340" s="21" t="s">
        <v>6322</v>
      </c>
      <c r="D340" s="46">
        <v>4.3</v>
      </c>
      <c r="E340" s="46">
        <v>4.3</v>
      </c>
      <c r="F340" s="46">
        <v>179.53</v>
      </c>
      <c r="G340" s="20">
        <f t="shared" si="5"/>
        <v>771.98</v>
      </c>
      <c r="H340" s="22" t="s">
        <v>6645</v>
      </c>
    </row>
    <row r="341" s="76" customFormat="1" ht="27" customHeight="1" spans="1:8">
      <c r="A341" s="36">
        <v>337</v>
      </c>
      <c r="B341" s="27" t="s">
        <v>6653</v>
      </c>
      <c r="C341" s="21" t="s">
        <v>6252</v>
      </c>
      <c r="D341" s="46">
        <v>1.03</v>
      </c>
      <c r="E341" s="46">
        <v>1.03</v>
      </c>
      <c r="F341" s="46">
        <v>179.53</v>
      </c>
      <c r="G341" s="20">
        <f t="shared" si="5"/>
        <v>184.92</v>
      </c>
      <c r="H341" s="22" t="s">
        <v>6645</v>
      </c>
    </row>
    <row r="342" s="76" customFormat="1" ht="27" customHeight="1" spans="1:8">
      <c r="A342" s="36">
        <v>338</v>
      </c>
      <c r="B342" s="27" t="s">
        <v>6654</v>
      </c>
      <c r="C342" s="21" t="s">
        <v>6368</v>
      </c>
      <c r="D342" s="46">
        <v>7.8</v>
      </c>
      <c r="E342" s="46">
        <v>7.5</v>
      </c>
      <c r="F342" s="46">
        <v>179.53</v>
      </c>
      <c r="G342" s="20">
        <f t="shared" si="5"/>
        <v>1346.48</v>
      </c>
      <c r="H342" s="22" t="s">
        <v>6645</v>
      </c>
    </row>
    <row r="343" s="76" customFormat="1" ht="27" customHeight="1" spans="1:8">
      <c r="A343" s="36">
        <v>339</v>
      </c>
      <c r="B343" s="27" t="s">
        <v>6655</v>
      </c>
      <c r="C343" s="21" t="s">
        <v>6254</v>
      </c>
      <c r="D343" s="46">
        <v>3.59</v>
      </c>
      <c r="E343" s="46">
        <v>3.23</v>
      </c>
      <c r="F343" s="46">
        <v>179.53</v>
      </c>
      <c r="G343" s="20">
        <f t="shared" si="5"/>
        <v>579.88</v>
      </c>
      <c r="H343" s="22" t="s">
        <v>6645</v>
      </c>
    </row>
    <row r="344" s="76" customFormat="1" ht="27" customHeight="1" spans="1:8">
      <c r="A344" s="36">
        <v>340</v>
      </c>
      <c r="B344" s="27" t="s">
        <v>6656</v>
      </c>
      <c r="C344" s="21" t="s">
        <v>6296</v>
      </c>
      <c r="D344" s="46">
        <v>1.14</v>
      </c>
      <c r="E344" s="46">
        <v>1.14</v>
      </c>
      <c r="F344" s="46">
        <v>179.53</v>
      </c>
      <c r="G344" s="20">
        <f t="shared" si="5"/>
        <v>204.66</v>
      </c>
      <c r="H344" s="22" t="s">
        <v>6645</v>
      </c>
    </row>
    <row r="345" s="76" customFormat="1" ht="27" customHeight="1" spans="1:8">
      <c r="A345" s="36">
        <v>341</v>
      </c>
      <c r="B345" s="27" t="s">
        <v>6657</v>
      </c>
      <c r="C345" s="21" t="s">
        <v>6267</v>
      </c>
      <c r="D345" s="46">
        <v>5.5</v>
      </c>
      <c r="E345" s="46">
        <v>5.5</v>
      </c>
      <c r="F345" s="46">
        <v>179.53</v>
      </c>
      <c r="G345" s="20">
        <f t="shared" si="5"/>
        <v>987.42</v>
      </c>
      <c r="H345" s="22" t="s">
        <v>6645</v>
      </c>
    </row>
    <row r="346" s="76" customFormat="1" ht="27" customHeight="1" spans="1:8">
      <c r="A346" s="36">
        <v>342</v>
      </c>
      <c r="B346" s="27" t="s">
        <v>6658</v>
      </c>
      <c r="C346" s="21" t="s">
        <v>6276</v>
      </c>
      <c r="D346" s="46">
        <v>3.7</v>
      </c>
      <c r="E346" s="46">
        <v>3.7</v>
      </c>
      <c r="F346" s="46">
        <v>179.53</v>
      </c>
      <c r="G346" s="20">
        <f t="shared" si="5"/>
        <v>664.26</v>
      </c>
      <c r="H346" s="22" t="s">
        <v>6645</v>
      </c>
    </row>
    <row r="347" s="76" customFormat="1" ht="27" customHeight="1" spans="1:8">
      <c r="A347" s="36">
        <v>343</v>
      </c>
      <c r="B347" s="27" t="s">
        <v>6659</v>
      </c>
      <c r="C347" s="21" t="s">
        <v>6417</v>
      </c>
      <c r="D347" s="46">
        <v>2.3</v>
      </c>
      <c r="E347" s="46">
        <v>2.3</v>
      </c>
      <c r="F347" s="46">
        <v>179.53</v>
      </c>
      <c r="G347" s="20">
        <f t="shared" si="5"/>
        <v>412.92</v>
      </c>
      <c r="H347" s="22" t="s">
        <v>6645</v>
      </c>
    </row>
    <row r="348" s="76" customFormat="1" ht="27" customHeight="1" spans="1:8">
      <c r="A348" s="36">
        <v>344</v>
      </c>
      <c r="B348" s="27" t="s">
        <v>6660</v>
      </c>
      <c r="C348" s="21" t="s">
        <v>6280</v>
      </c>
      <c r="D348" s="46">
        <v>3.33</v>
      </c>
      <c r="E348" s="46">
        <v>3.33</v>
      </c>
      <c r="F348" s="46">
        <v>179.53</v>
      </c>
      <c r="G348" s="20">
        <f t="shared" si="5"/>
        <v>597.83</v>
      </c>
      <c r="H348" s="22" t="s">
        <v>6645</v>
      </c>
    </row>
    <row r="349" s="76" customFormat="1" ht="27" customHeight="1" spans="1:8">
      <c r="A349" s="36">
        <v>345</v>
      </c>
      <c r="B349" s="27" t="s">
        <v>6661</v>
      </c>
      <c r="C349" s="21" t="s">
        <v>6365</v>
      </c>
      <c r="D349" s="46">
        <v>3</v>
      </c>
      <c r="E349" s="46">
        <v>3</v>
      </c>
      <c r="F349" s="46">
        <v>179.53</v>
      </c>
      <c r="G349" s="20">
        <f t="shared" si="5"/>
        <v>538.59</v>
      </c>
      <c r="H349" s="22" t="s">
        <v>6645</v>
      </c>
    </row>
    <row r="350" s="76" customFormat="1" ht="27" customHeight="1" spans="1:8">
      <c r="A350" s="36">
        <v>346</v>
      </c>
      <c r="B350" s="27" t="s">
        <v>6662</v>
      </c>
      <c r="C350" s="21" t="s">
        <v>6332</v>
      </c>
      <c r="D350" s="46">
        <v>2</v>
      </c>
      <c r="E350" s="46">
        <v>1.5</v>
      </c>
      <c r="F350" s="46">
        <v>179.53</v>
      </c>
      <c r="G350" s="20">
        <f t="shared" si="5"/>
        <v>269.3</v>
      </c>
      <c r="H350" s="22" t="s">
        <v>6645</v>
      </c>
    </row>
    <row r="351" s="76" customFormat="1" ht="27" customHeight="1" spans="1:8">
      <c r="A351" s="36">
        <v>347</v>
      </c>
      <c r="B351" s="27" t="s">
        <v>6663</v>
      </c>
      <c r="C351" s="21" t="s">
        <v>6360</v>
      </c>
      <c r="D351" s="46">
        <v>0.5</v>
      </c>
      <c r="E351" s="46">
        <v>0.5</v>
      </c>
      <c r="F351" s="46">
        <v>179.53</v>
      </c>
      <c r="G351" s="20">
        <f t="shared" si="5"/>
        <v>89.77</v>
      </c>
      <c r="H351" s="22" t="s">
        <v>6645</v>
      </c>
    </row>
    <row r="352" s="76" customFormat="1" ht="27" customHeight="1" spans="1:8">
      <c r="A352" s="36">
        <v>348</v>
      </c>
      <c r="B352" s="27" t="s">
        <v>6664</v>
      </c>
      <c r="C352" s="21" t="s">
        <v>6298</v>
      </c>
      <c r="D352" s="46">
        <v>4.91</v>
      </c>
      <c r="E352" s="46">
        <v>0.9</v>
      </c>
      <c r="F352" s="46">
        <v>179.53</v>
      </c>
      <c r="G352" s="20">
        <f t="shared" si="5"/>
        <v>161.58</v>
      </c>
      <c r="H352" s="22" t="s">
        <v>6645</v>
      </c>
    </row>
    <row r="353" s="76" customFormat="1" ht="27" customHeight="1" spans="1:8">
      <c r="A353" s="36">
        <v>349</v>
      </c>
      <c r="B353" s="27" t="s">
        <v>6665</v>
      </c>
      <c r="C353" s="21" t="s">
        <v>6347</v>
      </c>
      <c r="D353" s="46">
        <v>7</v>
      </c>
      <c r="E353" s="46">
        <v>7</v>
      </c>
      <c r="F353" s="46">
        <v>179.53</v>
      </c>
      <c r="G353" s="20">
        <f t="shared" si="5"/>
        <v>1256.71</v>
      </c>
      <c r="H353" s="22" t="s">
        <v>6645</v>
      </c>
    </row>
    <row r="354" s="76" customFormat="1" ht="27" customHeight="1" spans="1:8">
      <c r="A354" s="36">
        <v>350</v>
      </c>
      <c r="B354" s="27" t="s">
        <v>6666</v>
      </c>
      <c r="C354" s="21" t="s">
        <v>6280</v>
      </c>
      <c r="D354" s="46">
        <v>1.45</v>
      </c>
      <c r="E354" s="46">
        <v>1.45</v>
      </c>
      <c r="F354" s="46">
        <v>179.53</v>
      </c>
      <c r="G354" s="20">
        <f t="shared" si="5"/>
        <v>260.32</v>
      </c>
      <c r="H354" s="22" t="s">
        <v>6645</v>
      </c>
    </row>
    <row r="355" s="76" customFormat="1" ht="27" customHeight="1" spans="1:8">
      <c r="A355" s="36">
        <v>351</v>
      </c>
      <c r="B355" s="27" t="s">
        <v>6667</v>
      </c>
      <c r="C355" s="21" t="s">
        <v>6387</v>
      </c>
      <c r="D355" s="46">
        <v>0.6</v>
      </c>
      <c r="E355" s="46">
        <v>0.6</v>
      </c>
      <c r="F355" s="46">
        <v>179.53</v>
      </c>
      <c r="G355" s="20">
        <f t="shared" si="5"/>
        <v>107.72</v>
      </c>
      <c r="H355" s="22" t="s">
        <v>6645</v>
      </c>
    </row>
    <row r="356" s="76" customFormat="1" ht="27" customHeight="1" spans="1:8">
      <c r="A356" s="36">
        <v>352</v>
      </c>
      <c r="B356" s="27" t="s">
        <v>6668</v>
      </c>
      <c r="C356" s="21" t="s">
        <v>6267</v>
      </c>
      <c r="D356" s="46">
        <v>1.02</v>
      </c>
      <c r="E356" s="46">
        <v>1.02</v>
      </c>
      <c r="F356" s="46">
        <v>179.53</v>
      </c>
      <c r="G356" s="20">
        <f t="shared" si="5"/>
        <v>183.12</v>
      </c>
      <c r="H356" s="22" t="s">
        <v>6645</v>
      </c>
    </row>
    <row r="357" s="76" customFormat="1" ht="27" customHeight="1" spans="1:8">
      <c r="A357" s="36">
        <v>353</v>
      </c>
      <c r="B357" s="27" t="s">
        <v>6669</v>
      </c>
      <c r="C357" s="21" t="s">
        <v>6248</v>
      </c>
      <c r="D357" s="46">
        <v>5.6</v>
      </c>
      <c r="E357" s="46">
        <v>5.6</v>
      </c>
      <c r="F357" s="46">
        <v>179.53</v>
      </c>
      <c r="G357" s="20">
        <f t="shared" si="5"/>
        <v>1005.37</v>
      </c>
      <c r="H357" s="22" t="s">
        <v>6645</v>
      </c>
    </row>
    <row r="358" s="76" customFormat="1" ht="27" customHeight="1" spans="1:8">
      <c r="A358" s="36">
        <v>354</v>
      </c>
      <c r="B358" s="27" t="s">
        <v>6670</v>
      </c>
      <c r="C358" s="21" t="s">
        <v>6269</v>
      </c>
      <c r="D358" s="46">
        <v>6.4</v>
      </c>
      <c r="E358" s="46">
        <v>3.2</v>
      </c>
      <c r="F358" s="46">
        <v>179.53</v>
      </c>
      <c r="G358" s="20">
        <f t="shared" si="5"/>
        <v>574.5</v>
      </c>
      <c r="H358" s="22" t="s">
        <v>6645</v>
      </c>
    </row>
    <row r="359" s="76" customFormat="1" ht="27" customHeight="1" spans="1:8">
      <c r="A359" s="36">
        <v>355</v>
      </c>
      <c r="B359" s="27" t="s">
        <v>6671</v>
      </c>
      <c r="C359" s="21" t="s">
        <v>6672</v>
      </c>
      <c r="D359" s="46">
        <v>2.4</v>
      </c>
      <c r="E359" s="46">
        <v>2.4</v>
      </c>
      <c r="F359" s="46">
        <v>179.53</v>
      </c>
      <c r="G359" s="20">
        <f t="shared" si="5"/>
        <v>430.87</v>
      </c>
      <c r="H359" s="22" t="s">
        <v>6645</v>
      </c>
    </row>
    <row r="360" s="76" customFormat="1" ht="27" customHeight="1" spans="1:8">
      <c r="A360" s="36">
        <v>356</v>
      </c>
      <c r="B360" s="27" t="s">
        <v>6673</v>
      </c>
      <c r="C360" s="21" t="s">
        <v>6462</v>
      </c>
      <c r="D360" s="46">
        <v>3.46</v>
      </c>
      <c r="E360" s="46">
        <v>3.46</v>
      </c>
      <c r="F360" s="46">
        <v>179.53</v>
      </c>
      <c r="G360" s="20">
        <f t="shared" si="5"/>
        <v>621.17</v>
      </c>
      <c r="H360" s="22" t="s">
        <v>6645</v>
      </c>
    </row>
    <row r="361" s="76" customFormat="1" ht="27" customHeight="1" spans="1:8">
      <c r="A361" s="36">
        <v>357</v>
      </c>
      <c r="B361" s="27" t="s">
        <v>6674</v>
      </c>
      <c r="C361" s="21" t="s">
        <v>6274</v>
      </c>
      <c r="D361" s="46">
        <v>0.8</v>
      </c>
      <c r="E361" s="46">
        <v>0.8</v>
      </c>
      <c r="F361" s="46">
        <v>179.53</v>
      </c>
      <c r="G361" s="20">
        <f t="shared" si="5"/>
        <v>143.62</v>
      </c>
      <c r="H361" s="22" t="s">
        <v>6645</v>
      </c>
    </row>
    <row r="362" s="76" customFormat="1" ht="27" customHeight="1" spans="1:8">
      <c r="A362" s="36">
        <v>358</v>
      </c>
      <c r="B362" s="27" t="s">
        <v>6675</v>
      </c>
      <c r="C362" s="21" t="s">
        <v>6267</v>
      </c>
      <c r="D362" s="46">
        <v>3.11</v>
      </c>
      <c r="E362" s="46">
        <v>2.61</v>
      </c>
      <c r="F362" s="46">
        <v>179.53</v>
      </c>
      <c r="G362" s="20">
        <f t="shared" si="5"/>
        <v>468.57</v>
      </c>
      <c r="H362" s="22" t="s">
        <v>6645</v>
      </c>
    </row>
    <row r="363" s="76" customFormat="1" ht="27" customHeight="1" spans="1:8">
      <c r="A363" s="36">
        <v>359</v>
      </c>
      <c r="B363" s="27" t="s">
        <v>6676</v>
      </c>
      <c r="C363" s="21" t="s">
        <v>6387</v>
      </c>
      <c r="D363" s="46">
        <v>2.45</v>
      </c>
      <c r="E363" s="46">
        <v>2.45</v>
      </c>
      <c r="F363" s="46">
        <v>179.53</v>
      </c>
      <c r="G363" s="20">
        <f t="shared" si="5"/>
        <v>439.85</v>
      </c>
      <c r="H363" s="22" t="s">
        <v>6645</v>
      </c>
    </row>
    <row r="364" s="76" customFormat="1" ht="27" customHeight="1" spans="1:8">
      <c r="A364" s="36">
        <v>360</v>
      </c>
      <c r="B364" s="27" t="s">
        <v>6677</v>
      </c>
      <c r="C364" s="21" t="s">
        <v>6678</v>
      </c>
      <c r="D364" s="46">
        <v>3.4</v>
      </c>
      <c r="E364" s="46">
        <v>3.4</v>
      </c>
      <c r="F364" s="46">
        <v>179.53</v>
      </c>
      <c r="G364" s="20">
        <f t="shared" si="5"/>
        <v>610.4</v>
      </c>
      <c r="H364" s="22" t="s">
        <v>6645</v>
      </c>
    </row>
    <row r="365" s="76" customFormat="1" ht="32" customHeight="1" spans="1:8">
      <c r="A365" s="36">
        <v>361</v>
      </c>
      <c r="B365" s="27" t="s">
        <v>6679</v>
      </c>
      <c r="C365" s="21" t="s">
        <v>6261</v>
      </c>
      <c r="D365" s="46">
        <v>1.94</v>
      </c>
      <c r="E365" s="46">
        <v>1.94</v>
      </c>
      <c r="F365" s="46">
        <v>179.53</v>
      </c>
      <c r="G365" s="20">
        <f t="shared" si="5"/>
        <v>348.29</v>
      </c>
      <c r="H365" s="22" t="s">
        <v>6680</v>
      </c>
    </row>
    <row r="366" s="76" customFormat="1" ht="32" customHeight="1" spans="1:8">
      <c r="A366" s="36">
        <v>362</v>
      </c>
      <c r="B366" s="27" t="s">
        <v>6681</v>
      </c>
      <c r="C366" s="21" t="s">
        <v>6411</v>
      </c>
      <c r="D366" s="46">
        <v>0.74</v>
      </c>
      <c r="E366" s="46">
        <v>0.74</v>
      </c>
      <c r="F366" s="46">
        <v>179.53</v>
      </c>
      <c r="G366" s="20">
        <f t="shared" si="5"/>
        <v>132.85</v>
      </c>
      <c r="H366" s="22" t="s">
        <v>6680</v>
      </c>
    </row>
    <row r="367" s="76" customFormat="1" ht="32" customHeight="1" spans="1:8">
      <c r="A367" s="36">
        <v>363</v>
      </c>
      <c r="B367" s="27" t="s">
        <v>6682</v>
      </c>
      <c r="C367" s="21" t="s">
        <v>6683</v>
      </c>
      <c r="D367" s="46">
        <v>1.31</v>
      </c>
      <c r="E367" s="46">
        <v>1.31</v>
      </c>
      <c r="F367" s="46">
        <v>179.53</v>
      </c>
      <c r="G367" s="20">
        <f t="shared" si="5"/>
        <v>235.18</v>
      </c>
      <c r="H367" s="22" t="s">
        <v>6680</v>
      </c>
    </row>
    <row r="368" s="76" customFormat="1" ht="32" customHeight="1" spans="1:8">
      <c r="A368" s="36">
        <v>364</v>
      </c>
      <c r="B368" s="27" t="s">
        <v>6684</v>
      </c>
      <c r="C368" s="21" t="s">
        <v>6478</v>
      </c>
      <c r="D368" s="46">
        <v>0.4</v>
      </c>
      <c r="E368" s="46">
        <v>0.4</v>
      </c>
      <c r="F368" s="46">
        <v>179.53</v>
      </c>
      <c r="G368" s="20">
        <f t="shared" si="5"/>
        <v>71.81</v>
      </c>
      <c r="H368" s="22" t="s">
        <v>6680</v>
      </c>
    </row>
    <row r="369" ht="32" customHeight="1" spans="1:8">
      <c r="A369" s="36">
        <v>365</v>
      </c>
      <c r="B369" s="27" t="s">
        <v>6685</v>
      </c>
      <c r="C369" s="21" t="s">
        <v>6248</v>
      </c>
      <c r="D369" s="46">
        <v>1.26</v>
      </c>
      <c r="E369" s="46">
        <v>1.26</v>
      </c>
      <c r="F369" s="46">
        <v>179.53</v>
      </c>
      <c r="G369" s="20">
        <f t="shared" si="5"/>
        <v>226.21</v>
      </c>
      <c r="H369" s="22" t="s">
        <v>6680</v>
      </c>
    </row>
    <row r="370" s="76" customFormat="1" ht="32" customHeight="1" spans="1:8">
      <c r="A370" s="36">
        <v>366</v>
      </c>
      <c r="B370" s="27" t="s">
        <v>6686</v>
      </c>
      <c r="C370" s="21" t="s">
        <v>6312</v>
      </c>
      <c r="D370" s="46">
        <v>1.29</v>
      </c>
      <c r="E370" s="46">
        <v>1.29</v>
      </c>
      <c r="F370" s="46">
        <v>179.53</v>
      </c>
      <c r="G370" s="20">
        <f t="shared" si="5"/>
        <v>231.59</v>
      </c>
      <c r="H370" s="22" t="s">
        <v>6680</v>
      </c>
    </row>
    <row r="371" s="76" customFormat="1" ht="32" customHeight="1" spans="1:8">
      <c r="A371" s="36">
        <v>367</v>
      </c>
      <c r="B371" s="27" t="s">
        <v>902</v>
      </c>
      <c r="C371" s="21" t="s">
        <v>6344</v>
      </c>
      <c r="D371" s="46">
        <v>1.13</v>
      </c>
      <c r="E371" s="46">
        <v>1.13</v>
      </c>
      <c r="F371" s="46">
        <v>179.53</v>
      </c>
      <c r="G371" s="20">
        <f t="shared" si="5"/>
        <v>202.87</v>
      </c>
      <c r="H371" s="22" t="s">
        <v>6680</v>
      </c>
    </row>
    <row r="372" s="76" customFormat="1" ht="32" customHeight="1" spans="1:8">
      <c r="A372" s="36">
        <v>368</v>
      </c>
      <c r="B372" s="27" t="s">
        <v>6687</v>
      </c>
      <c r="C372" s="21" t="s">
        <v>6261</v>
      </c>
      <c r="D372" s="46">
        <v>0.45</v>
      </c>
      <c r="E372" s="46">
        <v>0.45</v>
      </c>
      <c r="F372" s="46">
        <v>179.53</v>
      </c>
      <c r="G372" s="20">
        <f t="shared" si="5"/>
        <v>80.79</v>
      </c>
      <c r="H372" s="22" t="s">
        <v>6680</v>
      </c>
    </row>
    <row r="373" ht="32" customHeight="1" spans="1:8">
      <c r="A373" s="36">
        <v>369</v>
      </c>
      <c r="B373" s="27" t="s">
        <v>6688</v>
      </c>
      <c r="C373" s="21" t="s">
        <v>6248</v>
      </c>
      <c r="D373" s="46">
        <v>1.46</v>
      </c>
      <c r="E373" s="46">
        <v>1.46</v>
      </c>
      <c r="F373" s="46">
        <v>179.53</v>
      </c>
      <c r="G373" s="20">
        <f t="shared" si="5"/>
        <v>262.11</v>
      </c>
      <c r="H373" s="22" t="s">
        <v>6680</v>
      </c>
    </row>
    <row r="374" s="76" customFormat="1" ht="32" customHeight="1" spans="1:8">
      <c r="A374" s="36">
        <v>370</v>
      </c>
      <c r="B374" s="27" t="s">
        <v>6689</v>
      </c>
      <c r="C374" s="21" t="s">
        <v>6252</v>
      </c>
      <c r="D374" s="46">
        <v>0.55</v>
      </c>
      <c r="E374" s="46">
        <v>0.55</v>
      </c>
      <c r="F374" s="46">
        <v>179.53</v>
      </c>
      <c r="G374" s="20">
        <f t="shared" si="5"/>
        <v>98.74</v>
      </c>
      <c r="H374" s="22" t="s">
        <v>6680</v>
      </c>
    </row>
    <row r="375" s="76" customFormat="1" ht="32" customHeight="1" spans="1:8">
      <c r="A375" s="36">
        <v>371</v>
      </c>
      <c r="B375" s="27" t="s">
        <v>6690</v>
      </c>
      <c r="C375" s="27" t="s">
        <v>6322</v>
      </c>
      <c r="D375" s="46">
        <v>3.27</v>
      </c>
      <c r="E375" s="46">
        <v>3.27</v>
      </c>
      <c r="F375" s="46">
        <v>179.53</v>
      </c>
      <c r="G375" s="20">
        <f t="shared" si="5"/>
        <v>587.06</v>
      </c>
      <c r="H375" s="22" t="s">
        <v>6680</v>
      </c>
    </row>
    <row r="376" s="76" customFormat="1" ht="32" customHeight="1" spans="1:8">
      <c r="A376" s="36">
        <v>372</v>
      </c>
      <c r="B376" s="27" t="s">
        <v>6691</v>
      </c>
      <c r="C376" s="21" t="s">
        <v>6692</v>
      </c>
      <c r="D376" s="46">
        <v>2.23</v>
      </c>
      <c r="E376" s="46">
        <v>2.23</v>
      </c>
      <c r="F376" s="46">
        <v>179.53</v>
      </c>
      <c r="G376" s="20">
        <f t="shared" si="5"/>
        <v>400.35</v>
      </c>
      <c r="H376" s="22" t="s">
        <v>6680</v>
      </c>
    </row>
    <row r="377" s="76" customFormat="1" ht="32" customHeight="1" spans="1:8">
      <c r="A377" s="36">
        <v>373</v>
      </c>
      <c r="B377" s="27" t="s">
        <v>6693</v>
      </c>
      <c r="C377" s="21" t="s">
        <v>6312</v>
      </c>
      <c r="D377" s="46">
        <v>1.56</v>
      </c>
      <c r="E377" s="46">
        <v>1.56</v>
      </c>
      <c r="F377" s="46">
        <v>179.53</v>
      </c>
      <c r="G377" s="20">
        <f t="shared" si="5"/>
        <v>280.07</v>
      </c>
      <c r="H377" s="22" t="s">
        <v>6680</v>
      </c>
    </row>
    <row r="378" s="76" customFormat="1" ht="32" customHeight="1" spans="1:8">
      <c r="A378" s="36">
        <v>374</v>
      </c>
      <c r="B378" s="27" t="s">
        <v>6694</v>
      </c>
      <c r="C378" s="21" t="s">
        <v>6695</v>
      </c>
      <c r="D378" s="46">
        <v>1.1</v>
      </c>
      <c r="E378" s="46">
        <v>1.1</v>
      </c>
      <c r="F378" s="46">
        <v>179.53</v>
      </c>
      <c r="G378" s="20">
        <f t="shared" si="5"/>
        <v>197.48</v>
      </c>
      <c r="H378" s="22" t="s">
        <v>6680</v>
      </c>
    </row>
    <row r="379" ht="32" customHeight="1" spans="1:8">
      <c r="A379" s="36">
        <v>375</v>
      </c>
      <c r="B379" s="27" t="s">
        <v>6696</v>
      </c>
      <c r="C379" s="21" t="s">
        <v>6697</v>
      </c>
      <c r="D379" s="46">
        <v>2.5</v>
      </c>
      <c r="E379" s="46">
        <v>2.5</v>
      </c>
      <c r="F379" s="46">
        <v>179.53</v>
      </c>
      <c r="G379" s="20">
        <f t="shared" si="5"/>
        <v>448.83</v>
      </c>
      <c r="H379" s="22" t="s">
        <v>6680</v>
      </c>
    </row>
    <row r="380" s="76" customFormat="1" ht="32" customHeight="1" spans="1:8">
      <c r="A380" s="36">
        <v>376</v>
      </c>
      <c r="B380" s="27" t="s">
        <v>6698</v>
      </c>
      <c r="C380" s="21" t="s">
        <v>6312</v>
      </c>
      <c r="D380" s="46">
        <v>1.21</v>
      </c>
      <c r="E380" s="46">
        <v>1.21</v>
      </c>
      <c r="F380" s="46">
        <v>179.53</v>
      </c>
      <c r="G380" s="20">
        <f t="shared" si="5"/>
        <v>217.23</v>
      </c>
      <c r="H380" s="22" t="s">
        <v>6680</v>
      </c>
    </row>
    <row r="381" s="76" customFormat="1" ht="32" customHeight="1" spans="1:8">
      <c r="A381" s="36">
        <v>377</v>
      </c>
      <c r="B381" s="27" t="s">
        <v>6699</v>
      </c>
      <c r="C381" s="21" t="s">
        <v>6322</v>
      </c>
      <c r="D381" s="46">
        <v>1.98</v>
      </c>
      <c r="E381" s="46">
        <v>1.98</v>
      </c>
      <c r="F381" s="46">
        <v>179.53</v>
      </c>
      <c r="G381" s="20">
        <f t="shared" si="5"/>
        <v>355.47</v>
      </c>
      <c r="H381" s="22" t="s">
        <v>6680</v>
      </c>
    </row>
    <row r="382" s="76" customFormat="1" ht="32" customHeight="1" spans="1:8">
      <c r="A382" s="36">
        <v>378</v>
      </c>
      <c r="B382" s="27" t="s">
        <v>6700</v>
      </c>
      <c r="C382" s="21" t="s">
        <v>6248</v>
      </c>
      <c r="D382" s="46">
        <v>1.06</v>
      </c>
      <c r="E382" s="46">
        <v>1.06</v>
      </c>
      <c r="F382" s="46">
        <v>179.53</v>
      </c>
      <c r="G382" s="20">
        <f t="shared" si="5"/>
        <v>190.3</v>
      </c>
      <c r="H382" s="22" t="s">
        <v>6680</v>
      </c>
    </row>
    <row r="383" ht="32" customHeight="1" spans="1:8">
      <c r="A383" s="36">
        <v>379</v>
      </c>
      <c r="B383" s="27" t="s">
        <v>6701</v>
      </c>
      <c r="C383" s="21" t="s">
        <v>6683</v>
      </c>
      <c r="D383" s="46">
        <v>1.06</v>
      </c>
      <c r="E383" s="46">
        <v>1.06</v>
      </c>
      <c r="F383" s="46">
        <v>179.53</v>
      </c>
      <c r="G383" s="20">
        <f t="shared" si="5"/>
        <v>190.3</v>
      </c>
      <c r="H383" s="22" t="s">
        <v>6680</v>
      </c>
    </row>
    <row r="384" s="76" customFormat="1" ht="32" customHeight="1" spans="1:8">
      <c r="A384" s="36">
        <v>380</v>
      </c>
      <c r="B384" s="27" t="s">
        <v>6702</v>
      </c>
      <c r="C384" s="21" t="s">
        <v>6322</v>
      </c>
      <c r="D384" s="46">
        <v>1.75</v>
      </c>
      <c r="E384" s="46">
        <v>1.75</v>
      </c>
      <c r="F384" s="46">
        <v>179.53</v>
      </c>
      <c r="G384" s="20">
        <f t="shared" si="5"/>
        <v>314.18</v>
      </c>
      <c r="H384" s="22" t="s">
        <v>6680</v>
      </c>
    </row>
    <row r="385" s="76" customFormat="1" ht="32" customHeight="1" spans="1:8">
      <c r="A385" s="36">
        <v>381</v>
      </c>
      <c r="B385" s="27" t="s">
        <v>6703</v>
      </c>
      <c r="C385" s="21" t="s">
        <v>6276</v>
      </c>
      <c r="D385" s="46">
        <v>2.53</v>
      </c>
      <c r="E385" s="46">
        <v>2.53</v>
      </c>
      <c r="F385" s="46">
        <v>179.53</v>
      </c>
      <c r="G385" s="20">
        <f t="shared" si="5"/>
        <v>454.21</v>
      </c>
      <c r="H385" s="22" t="s">
        <v>6680</v>
      </c>
    </row>
    <row r="386" s="76" customFormat="1" ht="32" customHeight="1" spans="1:8">
      <c r="A386" s="36">
        <v>382</v>
      </c>
      <c r="B386" s="27" t="s">
        <v>6704</v>
      </c>
      <c r="C386" s="21" t="s">
        <v>6300</v>
      </c>
      <c r="D386" s="46">
        <v>2.65</v>
      </c>
      <c r="E386" s="46">
        <v>2.65</v>
      </c>
      <c r="F386" s="46">
        <v>179.53</v>
      </c>
      <c r="G386" s="20">
        <f t="shared" si="5"/>
        <v>475.75</v>
      </c>
      <c r="H386" s="22" t="s">
        <v>6680</v>
      </c>
    </row>
    <row r="387" s="76" customFormat="1" ht="32" customHeight="1" spans="1:8">
      <c r="A387" s="36">
        <v>383</v>
      </c>
      <c r="B387" s="27" t="s">
        <v>6705</v>
      </c>
      <c r="C387" s="21" t="s">
        <v>6286</v>
      </c>
      <c r="D387" s="46">
        <v>1.02</v>
      </c>
      <c r="E387" s="46">
        <v>1.02</v>
      </c>
      <c r="F387" s="46">
        <v>179.53</v>
      </c>
      <c r="G387" s="20">
        <f t="shared" si="5"/>
        <v>183.12</v>
      </c>
      <c r="H387" s="22" t="s">
        <v>6680</v>
      </c>
    </row>
    <row r="388" s="76" customFormat="1" ht="32" customHeight="1" spans="1:8">
      <c r="A388" s="36">
        <v>384</v>
      </c>
      <c r="B388" s="27" t="s">
        <v>6706</v>
      </c>
      <c r="C388" s="21" t="s">
        <v>6286</v>
      </c>
      <c r="D388" s="46">
        <v>0.93</v>
      </c>
      <c r="E388" s="46">
        <v>0.93</v>
      </c>
      <c r="F388" s="46">
        <v>179.53</v>
      </c>
      <c r="G388" s="20">
        <f t="shared" si="5"/>
        <v>166.96</v>
      </c>
      <c r="H388" s="22" t="s">
        <v>6680</v>
      </c>
    </row>
    <row r="389" s="76" customFormat="1" ht="32" customHeight="1" spans="1:8">
      <c r="A389" s="36">
        <v>385</v>
      </c>
      <c r="B389" s="27" t="s">
        <v>6707</v>
      </c>
      <c r="C389" s="21" t="s">
        <v>6411</v>
      </c>
      <c r="D389" s="46">
        <v>1.53</v>
      </c>
      <c r="E389" s="46">
        <v>1.53</v>
      </c>
      <c r="F389" s="46">
        <v>179.53</v>
      </c>
      <c r="G389" s="20">
        <f t="shared" ref="G389:G452" si="6">ROUND(E389*F389,2)</f>
        <v>274.68</v>
      </c>
      <c r="H389" s="22" t="s">
        <v>6680</v>
      </c>
    </row>
    <row r="390" s="76" customFormat="1" ht="32" customHeight="1" spans="1:8">
      <c r="A390" s="36">
        <v>386</v>
      </c>
      <c r="B390" s="27" t="s">
        <v>6708</v>
      </c>
      <c r="C390" s="21" t="s">
        <v>6368</v>
      </c>
      <c r="D390" s="46">
        <v>3.54</v>
      </c>
      <c r="E390" s="46">
        <v>3.54</v>
      </c>
      <c r="F390" s="46">
        <v>179.53</v>
      </c>
      <c r="G390" s="20">
        <f t="shared" si="6"/>
        <v>635.54</v>
      </c>
      <c r="H390" s="22" t="s">
        <v>6680</v>
      </c>
    </row>
    <row r="391" ht="32" customHeight="1" spans="1:8">
      <c r="A391" s="36">
        <v>387</v>
      </c>
      <c r="B391" s="27" t="s">
        <v>6709</v>
      </c>
      <c r="C391" s="21" t="s">
        <v>6631</v>
      </c>
      <c r="D391" s="46">
        <v>1.31</v>
      </c>
      <c r="E391" s="46">
        <v>1.31</v>
      </c>
      <c r="F391" s="46">
        <v>179.53</v>
      </c>
      <c r="G391" s="20">
        <f t="shared" si="6"/>
        <v>235.18</v>
      </c>
      <c r="H391" s="22" t="s">
        <v>6680</v>
      </c>
    </row>
    <row r="392" s="76" customFormat="1" ht="32" customHeight="1" spans="1:8">
      <c r="A392" s="36">
        <v>388</v>
      </c>
      <c r="B392" s="27" t="s">
        <v>6710</v>
      </c>
      <c r="C392" s="21" t="s">
        <v>6368</v>
      </c>
      <c r="D392" s="46">
        <v>2.36</v>
      </c>
      <c r="E392" s="46">
        <v>2.36</v>
      </c>
      <c r="F392" s="46">
        <v>179.53</v>
      </c>
      <c r="G392" s="20">
        <f t="shared" si="6"/>
        <v>423.69</v>
      </c>
      <c r="H392" s="22" t="s">
        <v>6680</v>
      </c>
    </row>
    <row r="393" s="76" customFormat="1" ht="32" customHeight="1" spans="1:8">
      <c r="A393" s="36">
        <v>389</v>
      </c>
      <c r="B393" s="27" t="s">
        <v>6711</v>
      </c>
      <c r="C393" s="21" t="s">
        <v>6269</v>
      </c>
      <c r="D393" s="46">
        <v>4.27</v>
      </c>
      <c r="E393" s="46">
        <v>4.27</v>
      </c>
      <c r="F393" s="46">
        <v>179.53</v>
      </c>
      <c r="G393" s="20">
        <f t="shared" si="6"/>
        <v>766.59</v>
      </c>
      <c r="H393" s="22" t="s">
        <v>6680</v>
      </c>
    </row>
    <row r="394" s="76" customFormat="1" ht="32" customHeight="1" spans="1:8">
      <c r="A394" s="36">
        <v>390</v>
      </c>
      <c r="B394" s="27" t="s">
        <v>6712</v>
      </c>
      <c r="C394" s="21" t="s">
        <v>6492</v>
      </c>
      <c r="D394" s="46">
        <v>3.96</v>
      </c>
      <c r="E394" s="46">
        <v>3.96</v>
      </c>
      <c r="F394" s="46">
        <v>179.53</v>
      </c>
      <c r="G394" s="20">
        <f t="shared" si="6"/>
        <v>710.94</v>
      </c>
      <c r="H394" s="22" t="s">
        <v>6680</v>
      </c>
    </row>
    <row r="395" s="76" customFormat="1" ht="32" customHeight="1" spans="1:8">
      <c r="A395" s="36">
        <v>391</v>
      </c>
      <c r="B395" s="38" t="s">
        <v>6713</v>
      </c>
      <c r="C395" s="151" t="s">
        <v>6312</v>
      </c>
      <c r="D395" s="152">
        <v>3.04</v>
      </c>
      <c r="E395" s="152">
        <v>3.04</v>
      </c>
      <c r="F395" s="46">
        <v>179.53</v>
      </c>
      <c r="G395" s="20">
        <f t="shared" si="6"/>
        <v>545.77</v>
      </c>
      <c r="H395" s="22" t="s">
        <v>6680</v>
      </c>
    </row>
    <row r="396" s="76" customFormat="1" ht="32" customHeight="1" spans="1:8">
      <c r="A396" s="36">
        <v>392</v>
      </c>
      <c r="B396" s="38" t="s">
        <v>6714</v>
      </c>
      <c r="C396" s="151" t="s">
        <v>6261</v>
      </c>
      <c r="D396" s="152">
        <v>2.24</v>
      </c>
      <c r="E396" s="152">
        <v>2.24</v>
      </c>
      <c r="F396" s="46">
        <v>179.53</v>
      </c>
      <c r="G396" s="20">
        <f t="shared" si="6"/>
        <v>402.15</v>
      </c>
      <c r="H396" s="22" t="s">
        <v>6680</v>
      </c>
    </row>
    <row r="397" s="76" customFormat="1" ht="32" customHeight="1" spans="1:8">
      <c r="A397" s="36">
        <v>393</v>
      </c>
      <c r="B397" s="27" t="s">
        <v>6715</v>
      </c>
      <c r="C397" s="21" t="s">
        <v>6280</v>
      </c>
      <c r="D397" s="46">
        <v>1.88</v>
      </c>
      <c r="E397" s="46">
        <v>1.88</v>
      </c>
      <c r="F397" s="46">
        <v>179.53</v>
      </c>
      <c r="G397" s="20">
        <f t="shared" si="6"/>
        <v>337.52</v>
      </c>
      <c r="H397" s="22" t="s">
        <v>6680</v>
      </c>
    </row>
    <row r="398" s="76" customFormat="1" ht="32" customHeight="1" spans="1:8">
      <c r="A398" s="36">
        <v>394</v>
      </c>
      <c r="B398" s="27" t="s">
        <v>6716</v>
      </c>
      <c r="C398" s="21" t="s">
        <v>6248</v>
      </c>
      <c r="D398" s="46">
        <v>2.89</v>
      </c>
      <c r="E398" s="46">
        <v>2.89</v>
      </c>
      <c r="F398" s="46">
        <v>179.53</v>
      </c>
      <c r="G398" s="20">
        <f t="shared" si="6"/>
        <v>518.84</v>
      </c>
      <c r="H398" s="22" t="s">
        <v>6680</v>
      </c>
    </row>
    <row r="399" s="76" customFormat="1" ht="32" customHeight="1" spans="1:8">
      <c r="A399" s="36">
        <v>395</v>
      </c>
      <c r="B399" s="27" t="s">
        <v>6717</v>
      </c>
      <c r="C399" s="21" t="s">
        <v>6298</v>
      </c>
      <c r="D399" s="46">
        <v>1.09</v>
      </c>
      <c r="E399" s="46">
        <v>1.09</v>
      </c>
      <c r="F399" s="46">
        <v>179.53</v>
      </c>
      <c r="G399" s="20">
        <f t="shared" si="6"/>
        <v>195.69</v>
      </c>
      <c r="H399" s="22" t="s">
        <v>6680</v>
      </c>
    </row>
    <row r="400" s="76" customFormat="1" ht="32" customHeight="1" spans="1:8">
      <c r="A400" s="36">
        <v>396</v>
      </c>
      <c r="B400" s="27" t="s">
        <v>6718</v>
      </c>
      <c r="C400" s="21" t="s">
        <v>6417</v>
      </c>
      <c r="D400" s="46">
        <v>3.11</v>
      </c>
      <c r="E400" s="46">
        <v>3.11</v>
      </c>
      <c r="F400" s="46">
        <v>179.53</v>
      </c>
      <c r="G400" s="20">
        <f t="shared" si="6"/>
        <v>558.34</v>
      </c>
      <c r="H400" s="22" t="s">
        <v>6680</v>
      </c>
    </row>
    <row r="401" s="76" customFormat="1" ht="32" customHeight="1" spans="1:8">
      <c r="A401" s="36">
        <v>397</v>
      </c>
      <c r="B401" s="27" t="s">
        <v>6719</v>
      </c>
      <c r="C401" s="21" t="s">
        <v>6720</v>
      </c>
      <c r="D401" s="46">
        <v>0.9</v>
      </c>
      <c r="E401" s="46">
        <v>0.9</v>
      </c>
      <c r="F401" s="46">
        <v>179.53</v>
      </c>
      <c r="G401" s="20">
        <f t="shared" si="6"/>
        <v>161.58</v>
      </c>
      <c r="H401" s="22" t="s">
        <v>6680</v>
      </c>
    </row>
    <row r="402" s="76" customFormat="1" ht="32" customHeight="1" spans="1:8">
      <c r="A402" s="36">
        <v>398</v>
      </c>
      <c r="B402" s="27" t="s">
        <v>6721</v>
      </c>
      <c r="C402" s="21" t="s">
        <v>6344</v>
      </c>
      <c r="D402" s="46">
        <v>1.26</v>
      </c>
      <c r="E402" s="46">
        <v>1.26</v>
      </c>
      <c r="F402" s="46">
        <v>179.53</v>
      </c>
      <c r="G402" s="20">
        <f t="shared" si="6"/>
        <v>226.21</v>
      </c>
      <c r="H402" s="22" t="s">
        <v>6680</v>
      </c>
    </row>
    <row r="403" s="76" customFormat="1" ht="32" customHeight="1" spans="1:8">
      <c r="A403" s="36">
        <v>399</v>
      </c>
      <c r="B403" s="27" t="s">
        <v>6722</v>
      </c>
      <c r="C403" s="21" t="s">
        <v>6261</v>
      </c>
      <c r="D403" s="46">
        <v>0.4</v>
      </c>
      <c r="E403" s="46">
        <v>0.4</v>
      </c>
      <c r="F403" s="46">
        <v>179.53</v>
      </c>
      <c r="G403" s="20">
        <f t="shared" si="6"/>
        <v>71.81</v>
      </c>
      <c r="H403" s="22" t="s">
        <v>6680</v>
      </c>
    </row>
    <row r="404" s="76" customFormat="1" ht="32" customHeight="1" spans="1:8">
      <c r="A404" s="36">
        <v>400</v>
      </c>
      <c r="B404" s="27" t="s">
        <v>6723</v>
      </c>
      <c r="C404" s="21" t="s">
        <v>6274</v>
      </c>
      <c r="D404" s="46">
        <v>1.26</v>
      </c>
      <c r="E404" s="46">
        <v>1.26</v>
      </c>
      <c r="F404" s="46">
        <v>179.53</v>
      </c>
      <c r="G404" s="20">
        <f t="shared" si="6"/>
        <v>226.21</v>
      </c>
      <c r="H404" s="22" t="s">
        <v>6680</v>
      </c>
    </row>
    <row r="405" s="76" customFormat="1" ht="32" customHeight="1" spans="1:8">
      <c r="A405" s="36">
        <v>401</v>
      </c>
      <c r="B405" s="27" t="s">
        <v>6724</v>
      </c>
      <c r="C405" s="21" t="s">
        <v>6312</v>
      </c>
      <c r="D405" s="46">
        <v>0.44</v>
      </c>
      <c r="E405" s="46">
        <v>0.44</v>
      </c>
      <c r="F405" s="46">
        <v>179.53</v>
      </c>
      <c r="G405" s="20">
        <f t="shared" si="6"/>
        <v>78.99</v>
      </c>
      <c r="H405" s="22" t="s">
        <v>6680</v>
      </c>
    </row>
    <row r="406" s="76" customFormat="1" ht="32" customHeight="1" spans="1:8">
      <c r="A406" s="36">
        <v>402</v>
      </c>
      <c r="B406" s="27" t="s">
        <v>6725</v>
      </c>
      <c r="C406" s="21" t="s">
        <v>6308</v>
      </c>
      <c r="D406" s="46">
        <v>3.97</v>
      </c>
      <c r="E406" s="46">
        <v>3.97</v>
      </c>
      <c r="F406" s="46">
        <v>179.53</v>
      </c>
      <c r="G406" s="20">
        <f t="shared" si="6"/>
        <v>712.73</v>
      </c>
      <c r="H406" s="22" t="s">
        <v>6680</v>
      </c>
    </row>
    <row r="407" s="76" customFormat="1" ht="32" customHeight="1" spans="1:8">
      <c r="A407" s="36">
        <v>403</v>
      </c>
      <c r="B407" s="27" t="s">
        <v>6726</v>
      </c>
      <c r="C407" s="21" t="s">
        <v>6276</v>
      </c>
      <c r="D407" s="46">
        <v>2.73</v>
      </c>
      <c r="E407" s="46">
        <v>2.73</v>
      </c>
      <c r="F407" s="46">
        <v>179.53</v>
      </c>
      <c r="G407" s="20">
        <f t="shared" si="6"/>
        <v>490.12</v>
      </c>
      <c r="H407" s="22" t="s">
        <v>6680</v>
      </c>
    </row>
    <row r="408" s="76" customFormat="1" ht="32" customHeight="1" spans="1:8">
      <c r="A408" s="36">
        <v>404</v>
      </c>
      <c r="B408" s="27" t="s">
        <v>6727</v>
      </c>
      <c r="C408" s="21" t="s">
        <v>6254</v>
      </c>
      <c r="D408" s="46">
        <v>1.32</v>
      </c>
      <c r="E408" s="46">
        <v>1.32</v>
      </c>
      <c r="F408" s="46">
        <v>179.53</v>
      </c>
      <c r="G408" s="20">
        <f t="shared" si="6"/>
        <v>236.98</v>
      </c>
      <c r="H408" s="22" t="s">
        <v>6680</v>
      </c>
    </row>
    <row r="409" s="76" customFormat="1" ht="32" customHeight="1" spans="1:8">
      <c r="A409" s="36">
        <v>405</v>
      </c>
      <c r="B409" s="27" t="s">
        <v>6728</v>
      </c>
      <c r="C409" s="27" t="s">
        <v>5065</v>
      </c>
      <c r="D409" s="46">
        <v>1.09</v>
      </c>
      <c r="E409" s="46">
        <v>1.09</v>
      </c>
      <c r="F409" s="46">
        <v>179.53</v>
      </c>
      <c r="G409" s="20">
        <f t="shared" si="6"/>
        <v>195.69</v>
      </c>
      <c r="H409" s="22" t="s">
        <v>6680</v>
      </c>
    </row>
    <row r="410" s="76" customFormat="1" ht="32" customHeight="1" spans="1:8">
      <c r="A410" s="36">
        <v>406</v>
      </c>
      <c r="B410" s="27" t="s">
        <v>6729</v>
      </c>
      <c r="C410" s="21" t="s">
        <v>6261</v>
      </c>
      <c r="D410" s="46">
        <v>0.96</v>
      </c>
      <c r="E410" s="46">
        <v>0.96</v>
      </c>
      <c r="F410" s="46">
        <v>179.53</v>
      </c>
      <c r="G410" s="20">
        <f t="shared" si="6"/>
        <v>172.35</v>
      </c>
      <c r="H410" s="22" t="s">
        <v>6680</v>
      </c>
    </row>
    <row r="411" s="76" customFormat="1" ht="32" customHeight="1" spans="1:8">
      <c r="A411" s="36">
        <v>407</v>
      </c>
      <c r="B411" s="27" t="s">
        <v>6730</v>
      </c>
      <c r="C411" s="21" t="s">
        <v>6464</v>
      </c>
      <c r="D411" s="46">
        <v>3.11</v>
      </c>
      <c r="E411" s="46">
        <v>3.11</v>
      </c>
      <c r="F411" s="46">
        <v>179.53</v>
      </c>
      <c r="G411" s="20">
        <f t="shared" si="6"/>
        <v>558.34</v>
      </c>
      <c r="H411" s="22" t="s">
        <v>6680</v>
      </c>
    </row>
    <row r="412" s="76" customFormat="1" ht="32" customHeight="1" spans="1:8">
      <c r="A412" s="36">
        <v>408</v>
      </c>
      <c r="B412" s="27" t="s">
        <v>6731</v>
      </c>
      <c r="C412" s="21" t="s">
        <v>6274</v>
      </c>
      <c r="D412" s="46">
        <v>1.67</v>
      </c>
      <c r="E412" s="46">
        <v>1.67</v>
      </c>
      <c r="F412" s="46">
        <v>179.53</v>
      </c>
      <c r="G412" s="20">
        <f t="shared" si="6"/>
        <v>299.82</v>
      </c>
      <c r="H412" s="22" t="s">
        <v>6680</v>
      </c>
    </row>
    <row r="413" s="76" customFormat="1" ht="32" customHeight="1" spans="1:8">
      <c r="A413" s="36">
        <v>409</v>
      </c>
      <c r="B413" s="27" t="s">
        <v>6732</v>
      </c>
      <c r="C413" s="21" t="s">
        <v>6347</v>
      </c>
      <c r="D413" s="46">
        <v>1.26</v>
      </c>
      <c r="E413" s="46">
        <v>1.26</v>
      </c>
      <c r="F413" s="46">
        <v>179.53</v>
      </c>
      <c r="G413" s="20">
        <f t="shared" si="6"/>
        <v>226.21</v>
      </c>
      <c r="H413" s="22" t="s">
        <v>6680</v>
      </c>
    </row>
    <row r="414" s="76" customFormat="1" ht="32" customHeight="1" spans="1:8">
      <c r="A414" s="36">
        <v>410</v>
      </c>
      <c r="B414" s="27" t="s">
        <v>6733</v>
      </c>
      <c r="C414" s="21" t="s">
        <v>6624</v>
      </c>
      <c r="D414" s="46">
        <v>3.86</v>
      </c>
      <c r="E414" s="46">
        <v>3.86</v>
      </c>
      <c r="F414" s="46">
        <v>179.53</v>
      </c>
      <c r="G414" s="20">
        <f t="shared" si="6"/>
        <v>692.99</v>
      </c>
      <c r="H414" s="22" t="s">
        <v>6680</v>
      </c>
    </row>
    <row r="415" s="76" customFormat="1" ht="32" customHeight="1" spans="1:8">
      <c r="A415" s="36">
        <v>411</v>
      </c>
      <c r="B415" s="27" t="s">
        <v>6734</v>
      </c>
      <c r="C415" s="21" t="s">
        <v>6387</v>
      </c>
      <c r="D415" s="46">
        <v>1.59</v>
      </c>
      <c r="E415" s="46">
        <v>1.59</v>
      </c>
      <c r="F415" s="46">
        <v>179.53</v>
      </c>
      <c r="G415" s="20">
        <f t="shared" si="6"/>
        <v>285.45</v>
      </c>
      <c r="H415" s="22" t="s">
        <v>6680</v>
      </c>
    </row>
    <row r="416" s="76" customFormat="1" ht="32" customHeight="1" spans="1:8">
      <c r="A416" s="36">
        <v>412</v>
      </c>
      <c r="B416" s="27" t="s">
        <v>6735</v>
      </c>
      <c r="C416" s="21" t="s">
        <v>6274</v>
      </c>
      <c r="D416" s="46">
        <v>1.51</v>
      </c>
      <c r="E416" s="46">
        <v>1.51</v>
      </c>
      <c r="F416" s="46">
        <v>179.53</v>
      </c>
      <c r="G416" s="20">
        <f t="shared" si="6"/>
        <v>271.09</v>
      </c>
      <c r="H416" s="22" t="s">
        <v>6680</v>
      </c>
    </row>
    <row r="417" s="76" customFormat="1" ht="32" customHeight="1" spans="1:8">
      <c r="A417" s="36">
        <v>413</v>
      </c>
      <c r="B417" s="27" t="s">
        <v>6736</v>
      </c>
      <c r="C417" s="21" t="s">
        <v>6737</v>
      </c>
      <c r="D417" s="46">
        <v>1.5</v>
      </c>
      <c r="E417" s="46">
        <v>1.5</v>
      </c>
      <c r="F417" s="46">
        <v>179.53</v>
      </c>
      <c r="G417" s="20">
        <f t="shared" si="6"/>
        <v>269.3</v>
      </c>
      <c r="H417" s="22" t="s">
        <v>6680</v>
      </c>
    </row>
    <row r="418" s="76" customFormat="1" ht="32" customHeight="1" spans="1:8">
      <c r="A418" s="36">
        <v>414</v>
      </c>
      <c r="B418" s="27" t="s">
        <v>6738</v>
      </c>
      <c r="C418" s="21" t="s">
        <v>6363</v>
      </c>
      <c r="D418" s="46">
        <v>1.39</v>
      </c>
      <c r="E418" s="46">
        <v>1.39</v>
      </c>
      <c r="F418" s="46">
        <v>179.53</v>
      </c>
      <c r="G418" s="20">
        <f t="shared" si="6"/>
        <v>249.55</v>
      </c>
      <c r="H418" s="22" t="s">
        <v>6680</v>
      </c>
    </row>
    <row r="419" s="76" customFormat="1" ht="32" customHeight="1" spans="1:8">
      <c r="A419" s="36">
        <v>415</v>
      </c>
      <c r="B419" s="27" t="s">
        <v>6739</v>
      </c>
      <c r="C419" s="27" t="s">
        <v>6316</v>
      </c>
      <c r="D419" s="46">
        <v>0.4</v>
      </c>
      <c r="E419" s="46">
        <v>0.4</v>
      </c>
      <c r="F419" s="46">
        <v>179.53</v>
      </c>
      <c r="G419" s="20">
        <f t="shared" si="6"/>
        <v>71.81</v>
      </c>
      <c r="H419" s="22" t="s">
        <v>6680</v>
      </c>
    </row>
    <row r="420" s="76" customFormat="1" ht="32" customHeight="1" spans="1:8">
      <c r="A420" s="36">
        <v>416</v>
      </c>
      <c r="B420" s="27" t="s">
        <v>6740</v>
      </c>
      <c r="C420" s="27" t="s">
        <v>6322</v>
      </c>
      <c r="D420" s="46">
        <v>4.89</v>
      </c>
      <c r="E420" s="46">
        <v>4.89</v>
      </c>
      <c r="F420" s="46">
        <v>179.53</v>
      </c>
      <c r="G420" s="20">
        <f t="shared" si="6"/>
        <v>877.9</v>
      </c>
      <c r="H420" s="22" t="s">
        <v>6680</v>
      </c>
    </row>
    <row r="421" s="76" customFormat="1" ht="32" customHeight="1" spans="1:8">
      <c r="A421" s="36">
        <v>417</v>
      </c>
      <c r="B421" s="27" t="s">
        <v>6741</v>
      </c>
      <c r="C421" s="27" t="s">
        <v>6462</v>
      </c>
      <c r="D421" s="46">
        <v>1.54</v>
      </c>
      <c r="E421" s="46">
        <v>1.54</v>
      </c>
      <c r="F421" s="46">
        <v>179.53</v>
      </c>
      <c r="G421" s="20">
        <f t="shared" si="6"/>
        <v>276.48</v>
      </c>
      <c r="H421" s="22" t="s">
        <v>6680</v>
      </c>
    </row>
    <row r="422" s="76" customFormat="1" ht="32" customHeight="1" spans="1:8">
      <c r="A422" s="36">
        <v>418</v>
      </c>
      <c r="B422" s="27" t="s">
        <v>5933</v>
      </c>
      <c r="C422" s="27" t="s">
        <v>6271</v>
      </c>
      <c r="D422" s="46">
        <v>3.28</v>
      </c>
      <c r="E422" s="46">
        <v>3.28</v>
      </c>
      <c r="F422" s="46">
        <v>179.53</v>
      </c>
      <c r="G422" s="20">
        <f t="shared" si="6"/>
        <v>588.86</v>
      </c>
      <c r="H422" s="22" t="s">
        <v>6680</v>
      </c>
    </row>
    <row r="423" s="76" customFormat="1" ht="30" customHeight="1" spans="1:8">
      <c r="A423" s="36">
        <v>419</v>
      </c>
      <c r="B423" s="27" t="s">
        <v>6742</v>
      </c>
      <c r="C423" s="21" t="s">
        <v>6365</v>
      </c>
      <c r="D423" s="46">
        <v>1.77</v>
      </c>
      <c r="E423" s="46">
        <v>0.77</v>
      </c>
      <c r="F423" s="46">
        <v>179.53</v>
      </c>
      <c r="G423" s="20">
        <f t="shared" si="6"/>
        <v>138.24</v>
      </c>
      <c r="H423" s="22" t="s">
        <v>6743</v>
      </c>
    </row>
    <row r="424" s="76" customFormat="1" ht="30" customHeight="1" spans="1:8">
      <c r="A424" s="36">
        <v>420</v>
      </c>
      <c r="B424" s="27" t="s">
        <v>6744</v>
      </c>
      <c r="C424" s="21" t="s">
        <v>6267</v>
      </c>
      <c r="D424" s="46">
        <v>2.97</v>
      </c>
      <c r="E424" s="46">
        <v>1.98</v>
      </c>
      <c r="F424" s="46">
        <v>179.53</v>
      </c>
      <c r="G424" s="20">
        <f t="shared" si="6"/>
        <v>355.47</v>
      </c>
      <c r="H424" s="22" t="s">
        <v>6743</v>
      </c>
    </row>
    <row r="425" s="76" customFormat="1" ht="30" customHeight="1" spans="1:8">
      <c r="A425" s="36">
        <v>421</v>
      </c>
      <c r="B425" s="27" t="s">
        <v>6745</v>
      </c>
      <c r="C425" s="21" t="s">
        <v>6344</v>
      </c>
      <c r="D425" s="46">
        <v>1.41</v>
      </c>
      <c r="E425" s="46">
        <v>1.41</v>
      </c>
      <c r="F425" s="46">
        <v>179.53</v>
      </c>
      <c r="G425" s="20">
        <f t="shared" si="6"/>
        <v>253.14</v>
      </c>
      <c r="H425" s="22" t="s">
        <v>6743</v>
      </c>
    </row>
    <row r="426" s="76" customFormat="1" ht="30" customHeight="1" spans="1:8">
      <c r="A426" s="36">
        <v>422</v>
      </c>
      <c r="B426" s="27" t="s">
        <v>6746</v>
      </c>
      <c r="C426" s="21" t="s">
        <v>6349</v>
      </c>
      <c r="D426" s="46">
        <v>1.05</v>
      </c>
      <c r="E426" s="46">
        <v>1.05</v>
      </c>
      <c r="F426" s="46">
        <v>179.53</v>
      </c>
      <c r="G426" s="20">
        <f t="shared" si="6"/>
        <v>188.51</v>
      </c>
      <c r="H426" s="22" t="s">
        <v>6743</v>
      </c>
    </row>
    <row r="427" s="76" customFormat="1" ht="30" customHeight="1" spans="1:8">
      <c r="A427" s="36">
        <v>423</v>
      </c>
      <c r="B427" s="27" t="s">
        <v>6747</v>
      </c>
      <c r="C427" s="21" t="s">
        <v>6474</v>
      </c>
      <c r="D427" s="46">
        <v>1.05</v>
      </c>
      <c r="E427" s="46">
        <v>1.05</v>
      </c>
      <c r="F427" s="46">
        <v>179.53</v>
      </c>
      <c r="G427" s="20">
        <f t="shared" si="6"/>
        <v>188.51</v>
      </c>
      <c r="H427" s="22" t="s">
        <v>6743</v>
      </c>
    </row>
    <row r="428" s="76" customFormat="1" ht="30" customHeight="1" spans="1:8">
      <c r="A428" s="36">
        <v>424</v>
      </c>
      <c r="B428" s="27" t="s">
        <v>6748</v>
      </c>
      <c r="C428" s="21" t="s">
        <v>6347</v>
      </c>
      <c r="D428" s="46">
        <v>1.3</v>
      </c>
      <c r="E428" s="46">
        <v>1.3</v>
      </c>
      <c r="F428" s="46">
        <v>179.53</v>
      </c>
      <c r="G428" s="20">
        <f t="shared" si="6"/>
        <v>233.39</v>
      </c>
      <c r="H428" s="22" t="s">
        <v>6743</v>
      </c>
    </row>
    <row r="429" s="76" customFormat="1" ht="30" customHeight="1" spans="1:8">
      <c r="A429" s="36">
        <v>425</v>
      </c>
      <c r="B429" s="27" t="s">
        <v>6749</v>
      </c>
      <c r="C429" s="21" t="s">
        <v>6280</v>
      </c>
      <c r="D429" s="46">
        <v>1</v>
      </c>
      <c r="E429" s="46">
        <v>1</v>
      </c>
      <c r="F429" s="46">
        <v>179.53</v>
      </c>
      <c r="G429" s="20">
        <f t="shared" si="6"/>
        <v>179.53</v>
      </c>
      <c r="H429" s="22" t="s">
        <v>6743</v>
      </c>
    </row>
    <row r="430" s="76" customFormat="1" ht="30" customHeight="1" spans="1:8">
      <c r="A430" s="36">
        <v>426</v>
      </c>
      <c r="B430" s="27" t="s">
        <v>6750</v>
      </c>
      <c r="C430" s="21" t="s">
        <v>6248</v>
      </c>
      <c r="D430" s="46">
        <v>4.05</v>
      </c>
      <c r="E430" s="46">
        <v>4.05</v>
      </c>
      <c r="F430" s="46">
        <v>179.53</v>
      </c>
      <c r="G430" s="20">
        <f t="shared" si="6"/>
        <v>727.1</v>
      </c>
      <c r="H430" s="22" t="s">
        <v>6743</v>
      </c>
    </row>
    <row r="431" s="76" customFormat="1" ht="30" customHeight="1" spans="1:8">
      <c r="A431" s="36">
        <v>427</v>
      </c>
      <c r="B431" s="27" t="s">
        <v>6751</v>
      </c>
      <c r="C431" s="21" t="s">
        <v>6300</v>
      </c>
      <c r="D431" s="46">
        <v>1.45</v>
      </c>
      <c r="E431" s="46">
        <v>1.45</v>
      </c>
      <c r="F431" s="46">
        <v>179.53</v>
      </c>
      <c r="G431" s="20">
        <f t="shared" si="6"/>
        <v>260.32</v>
      </c>
      <c r="H431" s="22" t="s">
        <v>6743</v>
      </c>
    </row>
    <row r="432" s="76" customFormat="1" ht="30" customHeight="1" spans="1:8">
      <c r="A432" s="36">
        <v>428</v>
      </c>
      <c r="B432" s="27" t="s">
        <v>6752</v>
      </c>
      <c r="C432" s="21" t="s">
        <v>6252</v>
      </c>
      <c r="D432" s="46">
        <v>2.79</v>
      </c>
      <c r="E432" s="46">
        <v>2.39</v>
      </c>
      <c r="F432" s="46">
        <v>179.53</v>
      </c>
      <c r="G432" s="20">
        <f t="shared" si="6"/>
        <v>429.08</v>
      </c>
      <c r="H432" s="22" t="s">
        <v>6743</v>
      </c>
    </row>
    <row r="433" s="76" customFormat="1" ht="30" customHeight="1" spans="1:8">
      <c r="A433" s="36">
        <v>429</v>
      </c>
      <c r="B433" s="27" t="s">
        <v>6753</v>
      </c>
      <c r="C433" s="21" t="s">
        <v>6248</v>
      </c>
      <c r="D433" s="46">
        <v>1.86</v>
      </c>
      <c r="E433" s="46">
        <v>1.86</v>
      </c>
      <c r="F433" s="46">
        <v>179.53</v>
      </c>
      <c r="G433" s="20">
        <f t="shared" si="6"/>
        <v>333.93</v>
      </c>
      <c r="H433" s="22" t="s">
        <v>6743</v>
      </c>
    </row>
    <row r="434" s="76" customFormat="1" ht="30" customHeight="1" spans="1:8">
      <c r="A434" s="36">
        <v>430</v>
      </c>
      <c r="B434" s="27" t="s">
        <v>6754</v>
      </c>
      <c r="C434" s="21" t="s">
        <v>6280</v>
      </c>
      <c r="D434" s="46">
        <v>2.34</v>
      </c>
      <c r="E434" s="46">
        <v>2.34</v>
      </c>
      <c r="F434" s="46">
        <v>179.53</v>
      </c>
      <c r="G434" s="20">
        <f t="shared" si="6"/>
        <v>420.1</v>
      </c>
      <c r="H434" s="22" t="s">
        <v>6743</v>
      </c>
    </row>
    <row r="435" s="76" customFormat="1" ht="30" customHeight="1" spans="1:8">
      <c r="A435" s="36">
        <v>431</v>
      </c>
      <c r="B435" s="27" t="s">
        <v>6755</v>
      </c>
      <c r="C435" s="21" t="s">
        <v>6344</v>
      </c>
      <c r="D435" s="46">
        <v>1.58</v>
      </c>
      <c r="E435" s="46">
        <v>1.58</v>
      </c>
      <c r="F435" s="46">
        <v>179.53</v>
      </c>
      <c r="G435" s="20">
        <f t="shared" si="6"/>
        <v>283.66</v>
      </c>
      <c r="H435" s="22" t="s">
        <v>6743</v>
      </c>
    </row>
    <row r="436" s="76" customFormat="1" ht="30" customHeight="1" spans="1:8">
      <c r="A436" s="36">
        <v>432</v>
      </c>
      <c r="B436" s="27" t="s">
        <v>6756</v>
      </c>
      <c r="C436" s="21" t="s">
        <v>6757</v>
      </c>
      <c r="D436" s="46">
        <v>1.33</v>
      </c>
      <c r="E436" s="46">
        <v>1.33</v>
      </c>
      <c r="F436" s="46">
        <v>179.53</v>
      </c>
      <c r="G436" s="20">
        <f t="shared" si="6"/>
        <v>238.77</v>
      </c>
      <c r="H436" s="22" t="s">
        <v>6743</v>
      </c>
    </row>
    <row r="437" s="76" customFormat="1" ht="30" customHeight="1" spans="1:8">
      <c r="A437" s="36">
        <v>433</v>
      </c>
      <c r="B437" s="27" t="s">
        <v>6758</v>
      </c>
      <c r="C437" s="21" t="s">
        <v>6312</v>
      </c>
      <c r="D437" s="46">
        <v>2.41</v>
      </c>
      <c r="E437" s="46">
        <v>0.5</v>
      </c>
      <c r="F437" s="46">
        <v>179.53</v>
      </c>
      <c r="G437" s="20">
        <f t="shared" si="6"/>
        <v>89.77</v>
      </c>
      <c r="H437" s="22" t="s">
        <v>6743</v>
      </c>
    </row>
    <row r="438" s="76" customFormat="1" ht="30" customHeight="1" spans="1:8">
      <c r="A438" s="36">
        <v>434</v>
      </c>
      <c r="B438" s="27" t="s">
        <v>6759</v>
      </c>
      <c r="C438" s="21" t="s">
        <v>6254</v>
      </c>
      <c r="D438" s="46">
        <v>0.5</v>
      </c>
      <c r="E438" s="46">
        <v>0.5</v>
      </c>
      <c r="F438" s="46">
        <v>179.53</v>
      </c>
      <c r="G438" s="20">
        <f t="shared" si="6"/>
        <v>89.77</v>
      </c>
      <c r="H438" s="22" t="s">
        <v>6743</v>
      </c>
    </row>
    <row r="439" s="76" customFormat="1" ht="30" customHeight="1" spans="1:8">
      <c r="A439" s="36">
        <v>435</v>
      </c>
      <c r="B439" s="27" t="s">
        <v>6760</v>
      </c>
      <c r="C439" s="21" t="s">
        <v>6312</v>
      </c>
      <c r="D439" s="46">
        <v>0.56</v>
      </c>
      <c r="E439" s="46">
        <v>0.56</v>
      </c>
      <c r="F439" s="46">
        <v>179.53</v>
      </c>
      <c r="G439" s="20">
        <f t="shared" si="6"/>
        <v>100.54</v>
      </c>
      <c r="H439" s="22" t="s">
        <v>6743</v>
      </c>
    </row>
    <row r="440" s="76" customFormat="1" ht="30" customHeight="1" spans="1:8">
      <c r="A440" s="36">
        <v>436</v>
      </c>
      <c r="B440" s="27" t="s">
        <v>6761</v>
      </c>
      <c r="C440" s="21" t="s">
        <v>6308</v>
      </c>
      <c r="D440" s="46">
        <v>1.1</v>
      </c>
      <c r="E440" s="46">
        <v>1.1</v>
      </c>
      <c r="F440" s="46">
        <v>179.53</v>
      </c>
      <c r="G440" s="20">
        <f t="shared" si="6"/>
        <v>197.48</v>
      </c>
      <c r="H440" s="22" t="s">
        <v>6743</v>
      </c>
    </row>
    <row r="441" s="76" customFormat="1" ht="30" customHeight="1" spans="1:8">
      <c r="A441" s="36">
        <v>437</v>
      </c>
      <c r="B441" s="27" t="s">
        <v>6762</v>
      </c>
      <c r="C441" s="21" t="s">
        <v>6280</v>
      </c>
      <c r="D441" s="46">
        <v>5.29</v>
      </c>
      <c r="E441" s="46">
        <v>5.29</v>
      </c>
      <c r="F441" s="46">
        <v>179.53</v>
      </c>
      <c r="G441" s="20">
        <f t="shared" si="6"/>
        <v>949.71</v>
      </c>
      <c r="H441" s="22" t="s">
        <v>6743</v>
      </c>
    </row>
    <row r="442" s="76" customFormat="1" ht="30" customHeight="1" spans="1:8">
      <c r="A442" s="36">
        <v>438</v>
      </c>
      <c r="B442" s="27" t="s">
        <v>6763</v>
      </c>
      <c r="C442" s="21" t="s">
        <v>6322</v>
      </c>
      <c r="D442" s="46">
        <v>1.12</v>
      </c>
      <c r="E442" s="46">
        <v>1.12</v>
      </c>
      <c r="F442" s="46">
        <v>179.53</v>
      </c>
      <c r="G442" s="20">
        <f t="shared" si="6"/>
        <v>201.07</v>
      </c>
      <c r="H442" s="22" t="s">
        <v>6743</v>
      </c>
    </row>
    <row r="443" s="76" customFormat="1" ht="30" customHeight="1" spans="1:8">
      <c r="A443" s="36">
        <v>439</v>
      </c>
      <c r="B443" s="27" t="s">
        <v>6764</v>
      </c>
      <c r="C443" s="21" t="s">
        <v>6269</v>
      </c>
      <c r="D443" s="46">
        <v>1.15</v>
      </c>
      <c r="E443" s="46">
        <v>1.15</v>
      </c>
      <c r="F443" s="46">
        <v>179.53</v>
      </c>
      <c r="G443" s="20">
        <f t="shared" si="6"/>
        <v>206.46</v>
      </c>
      <c r="H443" s="22" t="s">
        <v>6743</v>
      </c>
    </row>
    <row r="444" s="76" customFormat="1" ht="30" customHeight="1" spans="1:8">
      <c r="A444" s="36">
        <v>440</v>
      </c>
      <c r="B444" s="27" t="s">
        <v>6765</v>
      </c>
      <c r="C444" s="21" t="s">
        <v>6254</v>
      </c>
      <c r="D444" s="46">
        <v>6.3</v>
      </c>
      <c r="E444" s="46">
        <v>3.29</v>
      </c>
      <c r="F444" s="46">
        <v>179.53</v>
      </c>
      <c r="G444" s="20">
        <f t="shared" si="6"/>
        <v>590.65</v>
      </c>
      <c r="H444" s="22" t="s">
        <v>6743</v>
      </c>
    </row>
    <row r="445" s="76" customFormat="1" ht="30" customHeight="1" spans="1:8">
      <c r="A445" s="36">
        <v>441</v>
      </c>
      <c r="B445" s="27" t="s">
        <v>6766</v>
      </c>
      <c r="C445" s="21" t="s">
        <v>6344</v>
      </c>
      <c r="D445" s="46">
        <v>1.12</v>
      </c>
      <c r="E445" s="46">
        <v>0.96</v>
      </c>
      <c r="F445" s="46">
        <v>179.53</v>
      </c>
      <c r="G445" s="20">
        <f t="shared" si="6"/>
        <v>172.35</v>
      </c>
      <c r="H445" s="22" t="s">
        <v>6743</v>
      </c>
    </row>
    <row r="446" s="76" customFormat="1" ht="30" customHeight="1" spans="1:8">
      <c r="A446" s="36">
        <v>442</v>
      </c>
      <c r="B446" s="27" t="s">
        <v>6767</v>
      </c>
      <c r="C446" s="21" t="s">
        <v>6280</v>
      </c>
      <c r="D446" s="46">
        <v>2.95</v>
      </c>
      <c r="E446" s="46">
        <v>2.95</v>
      </c>
      <c r="F446" s="46">
        <v>179.53</v>
      </c>
      <c r="G446" s="20">
        <f t="shared" si="6"/>
        <v>529.61</v>
      </c>
      <c r="H446" s="22" t="s">
        <v>6743</v>
      </c>
    </row>
    <row r="447" s="76" customFormat="1" ht="30" customHeight="1" spans="1:8">
      <c r="A447" s="36">
        <v>443</v>
      </c>
      <c r="B447" s="27" t="s">
        <v>6768</v>
      </c>
      <c r="C447" s="21" t="s">
        <v>6303</v>
      </c>
      <c r="D447" s="46">
        <v>4.92</v>
      </c>
      <c r="E447" s="46">
        <v>4.31</v>
      </c>
      <c r="F447" s="46">
        <v>179.53</v>
      </c>
      <c r="G447" s="20">
        <f t="shared" si="6"/>
        <v>773.77</v>
      </c>
      <c r="H447" s="22" t="s">
        <v>6743</v>
      </c>
    </row>
    <row r="448" s="76" customFormat="1" ht="30" customHeight="1" spans="1:8">
      <c r="A448" s="36">
        <v>444</v>
      </c>
      <c r="B448" s="27" t="s">
        <v>6125</v>
      </c>
      <c r="C448" s="21" t="s">
        <v>6332</v>
      </c>
      <c r="D448" s="46">
        <v>1.26</v>
      </c>
      <c r="E448" s="46">
        <v>1.26</v>
      </c>
      <c r="F448" s="46">
        <v>179.53</v>
      </c>
      <c r="G448" s="20">
        <f t="shared" si="6"/>
        <v>226.21</v>
      </c>
      <c r="H448" s="22" t="s">
        <v>6743</v>
      </c>
    </row>
    <row r="449" s="76" customFormat="1" ht="30" customHeight="1" spans="1:8">
      <c r="A449" s="36">
        <v>445</v>
      </c>
      <c r="B449" s="27" t="s">
        <v>6769</v>
      </c>
      <c r="C449" s="21" t="s">
        <v>6252</v>
      </c>
      <c r="D449" s="46">
        <v>1.6</v>
      </c>
      <c r="E449" s="46">
        <v>1.6</v>
      </c>
      <c r="F449" s="46">
        <v>179.53</v>
      </c>
      <c r="G449" s="20">
        <f t="shared" si="6"/>
        <v>287.25</v>
      </c>
      <c r="H449" s="22" t="s">
        <v>6743</v>
      </c>
    </row>
    <row r="450" s="76" customFormat="1" ht="30" customHeight="1" spans="1:8">
      <c r="A450" s="36">
        <v>446</v>
      </c>
      <c r="B450" s="27" t="s">
        <v>6770</v>
      </c>
      <c r="C450" s="21" t="s">
        <v>6280</v>
      </c>
      <c r="D450" s="46">
        <v>2.6</v>
      </c>
      <c r="E450" s="46">
        <v>2.5</v>
      </c>
      <c r="F450" s="46">
        <v>179.53</v>
      </c>
      <c r="G450" s="20">
        <f t="shared" si="6"/>
        <v>448.83</v>
      </c>
      <c r="H450" s="22" t="s">
        <v>6743</v>
      </c>
    </row>
    <row r="451" s="76" customFormat="1" ht="30" customHeight="1" spans="1:8">
      <c r="A451" s="36">
        <v>447</v>
      </c>
      <c r="B451" s="27" t="s">
        <v>6771</v>
      </c>
      <c r="C451" s="21" t="s">
        <v>6620</v>
      </c>
      <c r="D451" s="46">
        <v>1.78</v>
      </c>
      <c r="E451" s="46">
        <v>1.78</v>
      </c>
      <c r="F451" s="46">
        <v>179.53</v>
      </c>
      <c r="G451" s="20">
        <f t="shared" si="6"/>
        <v>319.56</v>
      </c>
      <c r="H451" s="22" t="s">
        <v>6743</v>
      </c>
    </row>
    <row r="452" s="76" customFormat="1" ht="30" customHeight="1" spans="1:8">
      <c r="A452" s="36">
        <v>448</v>
      </c>
      <c r="B452" s="27" t="s">
        <v>6772</v>
      </c>
      <c r="C452" s="21" t="s">
        <v>6267</v>
      </c>
      <c r="D452" s="46">
        <v>0.75</v>
      </c>
      <c r="E452" s="46">
        <v>0.75</v>
      </c>
      <c r="F452" s="46">
        <v>179.53</v>
      </c>
      <c r="G452" s="20">
        <f t="shared" si="6"/>
        <v>134.65</v>
      </c>
      <c r="H452" s="22" t="s">
        <v>6743</v>
      </c>
    </row>
    <row r="453" s="76" customFormat="1" ht="30" customHeight="1" spans="1:8">
      <c r="A453" s="36">
        <v>449</v>
      </c>
      <c r="B453" s="27" t="s">
        <v>6773</v>
      </c>
      <c r="C453" s="21" t="s">
        <v>5065</v>
      </c>
      <c r="D453" s="46">
        <v>0.9</v>
      </c>
      <c r="E453" s="46">
        <v>0.9</v>
      </c>
      <c r="F453" s="46">
        <v>179.53</v>
      </c>
      <c r="G453" s="20">
        <f t="shared" ref="G453:G516" si="7">ROUND(E453*F453,2)</f>
        <v>161.58</v>
      </c>
      <c r="H453" s="22" t="s">
        <v>6743</v>
      </c>
    </row>
    <row r="454" s="76" customFormat="1" ht="30" customHeight="1" spans="1:8">
      <c r="A454" s="36">
        <v>450</v>
      </c>
      <c r="B454" s="27" t="s">
        <v>6774</v>
      </c>
      <c r="C454" s="27" t="s">
        <v>6263</v>
      </c>
      <c r="D454" s="46">
        <v>3.13</v>
      </c>
      <c r="E454" s="46">
        <v>2</v>
      </c>
      <c r="F454" s="46">
        <v>179.53</v>
      </c>
      <c r="G454" s="20">
        <f t="shared" si="7"/>
        <v>359.06</v>
      </c>
      <c r="H454" s="22" t="s">
        <v>6743</v>
      </c>
    </row>
    <row r="455" s="76" customFormat="1" ht="30" customHeight="1" spans="1:8">
      <c r="A455" s="36">
        <v>451</v>
      </c>
      <c r="B455" s="27" t="s">
        <v>6775</v>
      </c>
      <c r="C455" s="21" t="s">
        <v>6344</v>
      </c>
      <c r="D455" s="46">
        <v>6.55</v>
      </c>
      <c r="E455" s="46">
        <v>6.55</v>
      </c>
      <c r="F455" s="46">
        <v>179.53</v>
      </c>
      <c r="G455" s="20">
        <f t="shared" si="7"/>
        <v>1175.92</v>
      </c>
      <c r="H455" s="22" t="s">
        <v>6743</v>
      </c>
    </row>
    <row r="456" s="76" customFormat="1" ht="30" customHeight="1" spans="1:8">
      <c r="A456" s="36">
        <v>452</v>
      </c>
      <c r="B456" s="27" t="s">
        <v>6776</v>
      </c>
      <c r="C456" s="21" t="s">
        <v>6254</v>
      </c>
      <c r="D456" s="46">
        <v>3.03</v>
      </c>
      <c r="E456" s="46">
        <v>2.93</v>
      </c>
      <c r="F456" s="46">
        <v>179.53</v>
      </c>
      <c r="G456" s="20">
        <f t="shared" si="7"/>
        <v>526.02</v>
      </c>
      <c r="H456" s="22" t="s">
        <v>6743</v>
      </c>
    </row>
    <row r="457" s="76" customFormat="1" ht="30" customHeight="1" spans="1:8">
      <c r="A457" s="36">
        <v>453</v>
      </c>
      <c r="B457" s="27" t="s">
        <v>6777</v>
      </c>
      <c r="C457" s="21" t="s">
        <v>6322</v>
      </c>
      <c r="D457" s="46">
        <v>4.91</v>
      </c>
      <c r="E457" s="46">
        <v>4.67</v>
      </c>
      <c r="F457" s="46">
        <v>179.53</v>
      </c>
      <c r="G457" s="20">
        <f t="shared" si="7"/>
        <v>838.41</v>
      </c>
      <c r="H457" s="22" t="s">
        <v>6743</v>
      </c>
    </row>
    <row r="458" s="76" customFormat="1" ht="30" customHeight="1" spans="1:8">
      <c r="A458" s="36">
        <v>454</v>
      </c>
      <c r="B458" s="27" t="s">
        <v>6778</v>
      </c>
      <c r="C458" s="21" t="s">
        <v>6248</v>
      </c>
      <c r="D458" s="46">
        <v>4.16</v>
      </c>
      <c r="E458" s="46">
        <v>3.23</v>
      </c>
      <c r="F458" s="46">
        <v>179.53</v>
      </c>
      <c r="G458" s="20">
        <f t="shared" si="7"/>
        <v>579.88</v>
      </c>
      <c r="H458" s="22" t="s">
        <v>6743</v>
      </c>
    </row>
    <row r="459" s="76" customFormat="1" ht="30" customHeight="1" spans="1:8">
      <c r="A459" s="36">
        <v>455</v>
      </c>
      <c r="B459" s="27" t="s">
        <v>6779</v>
      </c>
      <c r="C459" s="21" t="s">
        <v>6271</v>
      </c>
      <c r="D459" s="46">
        <v>2.92</v>
      </c>
      <c r="E459" s="46">
        <v>2.72</v>
      </c>
      <c r="F459" s="46">
        <v>179.53</v>
      </c>
      <c r="G459" s="20">
        <f t="shared" si="7"/>
        <v>488.32</v>
      </c>
      <c r="H459" s="22" t="s">
        <v>6743</v>
      </c>
    </row>
    <row r="460" s="76" customFormat="1" ht="30" customHeight="1" spans="1:8">
      <c r="A460" s="36">
        <v>456</v>
      </c>
      <c r="B460" s="27" t="s">
        <v>6780</v>
      </c>
      <c r="C460" s="21" t="s">
        <v>6271</v>
      </c>
      <c r="D460" s="46">
        <v>4.35</v>
      </c>
      <c r="E460" s="46">
        <v>4.35</v>
      </c>
      <c r="F460" s="46">
        <v>179.53</v>
      </c>
      <c r="G460" s="20">
        <f t="shared" si="7"/>
        <v>780.96</v>
      </c>
      <c r="H460" s="22" t="s">
        <v>6743</v>
      </c>
    </row>
    <row r="461" s="76" customFormat="1" ht="30" customHeight="1" spans="1:8">
      <c r="A461" s="36">
        <v>457</v>
      </c>
      <c r="B461" s="27" t="s">
        <v>6781</v>
      </c>
      <c r="C461" s="21" t="s">
        <v>6737</v>
      </c>
      <c r="D461" s="46">
        <v>3.16</v>
      </c>
      <c r="E461" s="46">
        <v>3.16</v>
      </c>
      <c r="F461" s="46">
        <v>179.53</v>
      </c>
      <c r="G461" s="20">
        <f t="shared" si="7"/>
        <v>567.31</v>
      </c>
      <c r="H461" s="22" t="s">
        <v>6743</v>
      </c>
    </row>
    <row r="462" s="76" customFormat="1" ht="30" customHeight="1" spans="1:8">
      <c r="A462" s="36">
        <v>458</v>
      </c>
      <c r="B462" s="27" t="s">
        <v>6782</v>
      </c>
      <c r="C462" s="21" t="s">
        <v>6387</v>
      </c>
      <c r="D462" s="46">
        <v>2.38</v>
      </c>
      <c r="E462" s="46">
        <v>2.38</v>
      </c>
      <c r="F462" s="46">
        <v>179.53</v>
      </c>
      <c r="G462" s="20">
        <f t="shared" si="7"/>
        <v>427.28</v>
      </c>
      <c r="H462" s="22" t="s">
        <v>6743</v>
      </c>
    </row>
    <row r="463" s="76" customFormat="1" ht="30" customHeight="1" spans="1:8">
      <c r="A463" s="36">
        <v>459</v>
      </c>
      <c r="B463" s="27" t="s">
        <v>6783</v>
      </c>
      <c r="C463" s="21" t="s">
        <v>6608</v>
      </c>
      <c r="D463" s="46">
        <v>3.98</v>
      </c>
      <c r="E463" s="46">
        <v>3.98</v>
      </c>
      <c r="F463" s="46">
        <v>179.53</v>
      </c>
      <c r="G463" s="20">
        <f t="shared" si="7"/>
        <v>714.53</v>
      </c>
      <c r="H463" s="22" t="s">
        <v>6743</v>
      </c>
    </row>
    <row r="464" s="76" customFormat="1" ht="30" customHeight="1" spans="1:8">
      <c r="A464" s="36">
        <v>460</v>
      </c>
      <c r="B464" s="27" t="s">
        <v>312</v>
      </c>
      <c r="C464" s="21" t="s">
        <v>6344</v>
      </c>
      <c r="D464" s="46">
        <v>1</v>
      </c>
      <c r="E464" s="46">
        <v>1</v>
      </c>
      <c r="F464" s="46">
        <v>179.53</v>
      </c>
      <c r="G464" s="20">
        <f t="shared" si="7"/>
        <v>179.53</v>
      </c>
      <c r="H464" s="22" t="s">
        <v>6743</v>
      </c>
    </row>
    <row r="465" s="76" customFormat="1" ht="30" customHeight="1" spans="1:8">
      <c r="A465" s="36">
        <v>461</v>
      </c>
      <c r="B465" s="27" t="s">
        <v>6784</v>
      </c>
      <c r="C465" s="21" t="s">
        <v>6344</v>
      </c>
      <c r="D465" s="46">
        <v>2.22</v>
      </c>
      <c r="E465" s="46">
        <v>2.22</v>
      </c>
      <c r="F465" s="46">
        <v>179.53</v>
      </c>
      <c r="G465" s="20">
        <f t="shared" si="7"/>
        <v>398.56</v>
      </c>
      <c r="H465" s="22" t="s">
        <v>6743</v>
      </c>
    </row>
    <row r="466" s="76" customFormat="1" ht="30" customHeight="1" spans="1:8">
      <c r="A466" s="36">
        <v>462</v>
      </c>
      <c r="B466" s="27" t="s">
        <v>6785</v>
      </c>
      <c r="C466" s="21" t="s">
        <v>6265</v>
      </c>
      <c r="D466" s="46">
        <v>4.33</v>
      </c>
      <c r="E466" s="46">
        <v>4.33</v>
      </c>
      <c r="F466" s="46">
        <v>179.53</v>
      </c>
      <c r="G466" s="20">
        <f t="shared" si="7"/>
        <v>777.36</v>
      </c>
      <c r="H466" s="22" t="s">
        <v>6743</v>
      </c>
    </row>
    <row r="467" s="76" customFormat="1" ht="30" customHeight="1" spans="1:8">
      <c r="A467" s="36">
        <v>463</v>
      </c>
      <c r="B467" s="27" t="s">
        <v>6786</v>
      </c>
      <c r="C467" s="21" t="s">
        <v>6300</v>
      </c>
      <c r="D467" s="46">
        <v>4.38</v>
      </c>
      <c r="E467" s="46">
        <v>4.38</v>
      </c>
      <c r="F467" s="46">
        <v>179.53</v>
      </c>
      <c r="G467" s="20">
        <f t="shared" si="7"/>
        <v>786.34</v>
      </c>
      <c r="H467" s="22" t="s">
        <v>6743</v>
      </c>
    </row>
    <row r="468" s="76" customFormat="1" ht="30" customHeight="1" spans="1:8">
      <c r="A468" s="36">
        <v>464</v>
      </c>
      <c r="B468" s="27" t="s">
        <v>6787</v>
      </c>
      <c r="C468" s="21" t="s">
        <v>6387</v>
      </c>
      <c r="D468" s="46">
        <v>1.36</v>
      </c>
      <c r="E468" s="46">
        <v>1.36</v>
      </c>
      <c r="F468" s="46">
        <v>179.53</v>
      </c>
      <c r="G468" s="20">
        <f t="shared" si="7"/>
        <v>244.16</v>
      </c>
      <c r="H468" s="22" t="s">
        <v>6743</v>
      </c>
    </row>
    <row r="469" s="76" customFormat="1" ht="30" customHeight="1" spans="1:8">
      <c r="A469" s="36">
        <v>465</v>
      </c>
      <c r="B469" s="27" t="s">
        <v>6788</v>
      </c>
      <c r="C469" s="21" t="s">
        <v>6269</v>
      </c>
      <c r="D469" s="46">
        <v>8.04</v>
      </c>
      <c r="E469" s="46">
        <v>8.04</v>
      </c>
      <c r="F469" s="46">
        <v>179.53</v>
      </c>
      <c r="G469" s="20">
        <f t="shared" si="7"/>
        <v>1443.42</v>
      </c>
      <c r="H469" s="22" t="s">
        <v>6743</v>
      </c>
    </row>
    <row r="470" s="76" customFormat="1" ht="30" customHeight="1" spans="1:8">
      <c r="A470" s="36">
        <v>466</v>
      </c>
      <c r="B470" s="27" t="s">
        <v>6789</v>
      </c>
      <c r="C470" s="21" t="s">
        <v>6252</v>
      </c>
      <c r="D470" s="46">
        <v>0.81</v>
      </c>
      <c r="E470" s="46">
        <v>0.81</v>
      </c>
      <c r="F470" s="46">
        <v>179.53</v>
      </c>
      <c r="G470" s="20">
        <f t="shared" si="7"/>
        <v>145.42</v>
      </c>
      <c r="H470" s="22" t="s">
        <v>6743</v>
      </c>
    </row>
    <row r="471" s="76" customFormat="1" ht="30" customHeight="1" spans="1:8">
      <c r="A471" s="36">
        <v>467</v>
      </c>
      <c r="B471" s="27" t="s">
        <v>6790</v>
      </c>
      <c r="C471" s="21" t="s">
        <v>5065</v>
      </c>
      <c r="D471" s="46">
        <v>2.69</v>
      </c>
      <c r="E471" s="46">
        <v>2.69</v>
      </c>
      <c r="F471" s="46">
        <v>179.53</v>
      </c>
      <c r="G471" s="20">
        <f t="shared" si="7"/>
        <v>482.94</v>
      </c>
      <c r="H471" s="22" t="s">
        <v>6743</v>
      </c>
    </row>
    <row r="472" s="76" customFormat="1" ht="30" customHeight="1" spans="1:8">
      <c r="A472" s="36">
        <v>468</v>
      </c>
      <c r="B472" s="27" t="s">
        <v>6791</v>
      </c>
      <c r="C472" s="21" t="s">
        <v>6312</v>
      </c>
      <c r="D472" s="46">
        <v>2.08</v>
      </c>
      <c r="E472" s="46">
        <v>2.08</v>
      </c>
      <c r="F472" s="46">
        <v>179.53</v>
      </c>
      <c r="G472" s="20">
        <f t="shared" si="7"/>
        <v>373.42</v>
      </c>
      <c r="H472" s="22" t="s">
        <v>6743</v>
      </c>
    </row>
    <row r="473" s="76" customFormat="1" ht="30" customHeight="1" spans="1:8">
      <c r="A473" s="36">
        <v>469</v>
      </c>
      <c r="B473" s="27" t="s">
        <v>6792</v>
      </c>
      <c r="C473" s="21" t="s">
        <v>6793</v>
      </c>
      <c r="D473" s="46">
        <v>1.36</v>
      </c>
      <c r="E473" s="46">
        <v>1.36</v>
      </c>
      <c r="F473" s="46">
        <v>179.53</v>
      </c>
      <c r="G473" s="20">
        <f t="shared" si="7"/>
        <v>244.16</v>
      </c>
      <c r="H473" s="22" t="s">
        <v>6743</v>
      </c>
    </row>
    <row r="474" s="76" customFormat="1" ht="30" customHeight="1" spans="1:8">
      <c r="A474" s="36">
        <v>470</v>
      </c>
      <c r="B474" s="27" t="s">
        <v>6794</v>
      </c>
      <c r="C474" s="21" t="s">
        <v>6267</v>
      </c>
      <c r="D474" s="46">
        <v>6.58</v>
      </c>
      <c r="E474" s="46">
        <v>6.58</v>
      </c>
      <c r="F474" s="46">
        <v>179.53</v>
      </c>
      <c r="G474" s="20">
        <f t="shared" si="7"/>
        <v>1181.31</v>
      </c>
      <c r="H474" s="22" t="s">
        <v>6743</v>
      </c>
    </row>
    <row r="475" s="76" customFormat="1" ht="30" customHeight="1" spans="1:8">
      <c r="A475" s="36">
        <v>471</v>
      </c>
      <c r="B475" s="27" t="s">
        <v>6795</v>
      </c>
      <c r="C475" s="21" t="s">
        <v>6263</v>
      </c>
      <c r="D475" s="46">
        <v>2.77</v>
      </c>
      <c r="E475" s="46">
        <v>2.77</v>
      </c>
      <c r="F475" s="46">
        <v>179.53</v>
      </c>
      <c r="G475" s="20">
        <f t="shared" si="7"/>
        <v>497.3</v>
      </c>
      <c r="H475" s="22" t="s">
        <v>6743</v>
      </c>
    </row>
    <row r="476" s="76" customFormat="1" ht="30" customHeight="1" spans="1:8">
      <c r="A476" s="36">
        <v>472</v>
      </c>
      <c r="B476" s="27" t="s">
        <v>6796</v>
      </c>
      <c r="C476" s="21" t="s">
        <v>6757</v>
      </c>
      <c r="D476" s="46">
        <v>4.79</v>
      </c>
      <c r="E476" s="46">
        <v>4.79</v>
      </c>
      <c r="F476" s="46">
        <v>179.53</v>
      </c>
      <c r="G476" s="20">
        <f t="shared" si="7"/>
        <v>859.95</v>
      </c>
      <c r="H476" s="22" t="s">
        <v>6743</v>
      </c>
    </row>
    <row r="477" s="76" customFormat="1" ht="30" customHeight="1" spans="1:8">
      <c r="A477" s="36">
        <v>473</v>
      </c>
      <c r="B477" s="27" t="s">
        <v>6797</v>
      </c>
      <c r="C477" s="21" t="s">
        <v>6347</v>
      </c>
      <c r="D477" s="46">
        <v>3.36</v>
      </c>
      <c r="E477" s="46">
        <v>3.36</v>
      </c>
      <c r="F477" s="46">
        <v>179.53</v>
      </c>
      <c r="G477" s="20">
        <f t="shared" si="7"/>
        <v>603.22</v>
      </c>
      <c r="H477" s="22" t="s">
        <v>6743</v>
      </c>
    </row>
    <row r="478" s="76" customFormat="1" ht="30" customHeight="1" spans="1:8">
      <c r="A478" s="36">
        <v>474</v>
      </c>
      <c r="B478" s="27" t="s">
        <v>6798</v>
      </c>
      <c r="C478" s="21" t="s">
        <v>6280</v>
      </c>
      <c r="D478" s="46">
        <v>4.89</v>
      </c>
      <c r="E478" s="46">
        <v>4.59</v>
      </c>
      <c r="F478" s="46">
        <v>179.53</v>
      </c>
      <c r="G478" s="20">
        <f t="shared" si="7"/>
        <v>824.04</v>
      </c>
      <c r="H478" s="22" t="s">
        <v>6743</v>
      </c>
    </row>
    <row r="479" s="76" customFormat="1" ht="30" customHeight="1" spans="1:8">
      <c r="A479" s="36">
        <v>475</v>
      </c>
      <c r="B479" s="27" t="s">
        <v>6799</v>
      </c>
      <c r="C479" s="21" t="s">
        <v>6267</v>
      </c>
      <c r="D479" s="46">
        <v>1.32</v>
      </c>
      <c r="E479" s="46">
        <v>1.32</v>
      </c>
      <c r="F479" s="46">
        <v>179.53</v>
      </c>
      <c r="G479" s="20">
        <f t="shared" si="7"/>
        <v>236.98</v>
      </c>
      <c r="H479" s="22" t="s">
        <v>6743</v>
      </c>
    </row>
    <row r="480" s="76" customFormat="1" ht="30" customHeight="1" spans="1:8">
      <c r="A480" s="36">
        <v>476</v>
      </c>
      <c r="B480" s="27" t="s">
        <v>6800</v>
      </c>
      <c r="C480" s="21" t="s">
        <v>6269</v>
      </c>
      <c r="D480" s="46">
        <v>0.41</v>
      </c>
      <c r="E480" s="46">
        <v>0.41</v>
      </c>
      <c r="F480" s="46">
        <v>179.53</v>
      </c>
      <c r="G480" s="20">
        <f t="shared" si="7"/>
        <v>73.61</v>
      </c>
      <c r="H480" s="22" t="s">
        <v>6743</v>
      </c>
    </row>
    <row r="481" s="76" customFormat="1" ht="30" customHeight="1" spans="1:8">
      <c r="A481" s="36">
        <v>477</v>
      </c>
      <c r="B481" s="27" t="s">
        <v>6801</v>
      </c>
      <c r="C481" s="21" t="s">
        <v>6280</v>
      </c>
      <c r="D481" s="46">
        <v>2.57</v>
      </c>
      <c r="E481" s="46">
        <v>2.57</v>
      </c>
      <c r="F481" s="46">
        <v>179.53</v>
      </c>
      <c r="G481" s="20">
        <f t="shared" si="7"/>
        <v>461.39</v>
      </c>
      <c r="H481" s="22" t="s">
        <v>6743</v>
      </c>
    </row>
    <row r="482" s="76" customFormat="1" ht="30" customHeight="1" spans="1:8">
      <c r="A482" s="36">
        <v>478</v>
      </c>
      <c r="B482" s="27" t="s">
        <v>6802</v>
      </c>
      <c r="C482" s="21" t="s">
        <v>6265</v>
      </c>
      <c r="D482" s="46">
        <v>1.3</v>
      </c>
      <c r="E482" s="46">
        <v>1.3</v>
      </c>
      <c r="F482" s="46">
        <v>179.53</v>
      </c>
      <c r="G482" s="20">
        <f t="shared" si="7"/>
        <v>233.39</v>
      </c>
      <c r="H482" s="22" t="s">
        <v>6743</v>
      </c>
    </row>
    <row r="483" s="76" customFormat="1" ht="27" customHeight="1" spans="1:8">
      <c r="A483" s="36">
        <v>479</v>
      </c>
      <c r="B483" s="27" t="s">
        <v>6803</v>
      </c>
      <c r="C483" s="21" t="s">
        <v>6245</v>
      </c>
      <c r="D483" s="46">
        <v>2.3</v>
      </c>
      <c r="E483" s="46">
        <v>2.3</v>
      </c>
      <c r="F483" s="46">
        <v>179.53</v>
      </c>
      <c r="G483" s="20">
        <f t="shared" si="7"/>
        <v>412.92</v>
      </c>
      <c r="H483" s="22" t="s">
        <v>6804</v>
      </c>
    </row>
    <row r="484" s="76" customFormat="1" ht="27" customHeight="1" spans="1:8">
      <c r="A484" s="36">
        <v>480</v>
      </c>
      <c r="B484" s="27" t="s">
        <v>6805</v>
      </c>
      <c r="C484" s="21" t="s">
        <v>6615</v>
      </c>
      <c r="D484" s="46">
        <v>2</v>
      </c>
      <c r="E484" s="46">
        <v>1.29</v>
      </c>
      <c r="F484" s="46">
        <v>179.53</v>
      </c>
      <c r="G484" s="20">
        <f t="shared" si="7"/>
        <v>231.59</v>
      </c>
      <c r="H484" s="22" t="s">
        <v>6804</v>
      </c>
    </row>
    <row r="485" s="76" customFormat="1" ht="27" customHeight="1" spans="1:8">
      <c r="A485" s="36">
        <v>481</v>
      </c>
      <c r="B485" s="27" t="s">
        <v>6806</v>
      </c>
      <c r="C485" s="21" t="s">
        <v>6322</v>
      </c>
      <c r="D485" s="46">
        <v>2.3</v>
      </c>
      <c r="E485" s="46">
        <v>0.3</v>
      </c>
      <c r="F485" s="46">
        <v>179.53</v>
      </c>
      <c r="G485" s="20">
        <f t="shared" si="7"/>
        <v>53.86</v>
      </c>
      <c r="H485" s="22" t="s">
        <v>6804</v>
      </c>
    </row>
    <row r="486" s="76" customFormat="1" ht="27" customHeight="1" spans="1:8">
      <c r="A486" s="36">
        <v>482</v>
      </c>
      <c r="B486" s="27" t="s">
        <v>6807</v>
      </c>
      <c r="C486" s="21" t="s">
        <v>6274</v>
      </c>
      <c r="D486" s="46">
        <v>2.2</v>
      </c>
      <c r="E486" s="46">
        <v>1</v>
      </c>
      <c r="F486" s="46">
        <v>179.53</v>
      </c>
      <c r="G486" s="20">
        <f t="shared" si="7"/>
        <v>179.53</v>
      </c>
      <c r="H486" s="22" t="s">
        <v>6804</v>
      </c>
    </row>
    <row r="487" s="76" customFormat="1" ht="27" customHeight="1" spans="1:8">
      <c r="A487" s="36">
        <v>483</v>
      </c>
      <c r="B487" s="27" t="s">
        <v>6808</v>
      </c>
      <c r="C487" s="21" t="s">
        <v>6757</v>
      </c>
      <c r="D487" s="46">
        <v>2.6</v>
      </c>
      <c r="E487" s="46">
        <v>2.6</v>
      </c>
      <c r="F487" s="46">
        <v>179.53</v>
      </c>
      <c r="G487" s="20">
        <f t="shared" si="7"/>
        <v>466.78</v>
      </c>
      <c r="H487" s="22" t="s">
        <v>6804</v>
      </c>
    </row>
    <row r="488" s="76" customFormat="1" ht="27" customHeight="1" spans="1:8">
      <c r="A488" s="36">
        <v>484</v>
      </c>
      <c r="B488" s="27" t="s">
        <v>6809</v>
      </c>
      <c r="C488" s="21" t="s">
        <v>6269</v>
      </c>
      <c r="D488" s="46">
        <v>2.57</v>
      </c>
      <c r="E488" s="46">
        <v>2.37</v>
      </c>
      <c r="F488" s="46">
        <v>179.53</v>
      </c>
      <c r="G488" s="20">
        <f t="shared" si="7"/>
        <v>425.49</v>
      </c>
      <c r="H488" s="22" t="s">
        <v>6804</v>
      </c>
    </row>
    <row r="489" s="76" customFormat="1" ht="27" customHeight="1" spans="1:8">
      <c r="A489" s="36">
        <v>485</v>
      </c>
      <c r="B489" s="38" t="s">
        <v>6810</v>
      </c>
      <c r="C489" s="151" t="s">
        <v>6245</v>
      </c>
      <c r="D489" s="152">
        <v>3.15</v>
      </c>
      <c r="E489" s="152">
        <v>3.15</v>
      </c>
      <c r="F489" s="46">
        <v>179.53</v>
      </c>
      <c r="G489" s="20">
        <f t="shared" si="7"/>
        <v>565.52</v>
      </c>
      <c r="H489" s="22" t="s">
        <v>6804</v>
      </c>
    </row>
    <row r="490" s="76" customFormat="1" ht="27" customHeight="1" spans="1:8">
      <c r="A490" s="36">
        <v>486</v>
      </c>
      <c r="B490" s="27" t="s">
        <v>6811</v>
      </c>
      <c r="C490" s="21" t="s">
        <v>6608</v>
      </c>
      <c r="D490" s="46">
        <v>2.6</v>
      </c>
      <c r="E490" s="46">
        <v>1.71</v>
      </c>
      <c r="F490" s="46">
        <v>179.53</v>
      </c>
      <c r="G490" s="20">
        <f t="shared" si="7"/>
        <v>307</v>
      </c>
      <c r="H490" s="22" t="s">
        <v>6804</v>
      </c>
    </row>
    <row r="491" s="76" customFormat="1" ht="27" customHeight="1" spans="1:8">
      <c r="A491" s="36">
        <v>487</v>
      </c>
      <c r="B491" s="27" t="s">
        <v>466</v>
      </c>
      <c r="C491" s="21" t="s">
        <v>6248</v>
      </c>
      <c r="D491" s="46">
        <v>0.75</v>
      </c>
      <c r="E491" s="46">
        <v>0.66</v>
      </c>
      <c r="F491" s="46">
        <v>179.53</v>
      </c>
      <c r="G491" s="20">
        <f t="shared" si="7"/>
        <v>118.49</v>
      </c>
      <c r="H491" s="22" t="s">
        <v>6804</v>
      </c>
    </row>
    <row r="492" s="76" customFormat="1" ht="27" customHeight="1" spans="1:8">
      <c r="A492" s="36">
        <v>488</v>
      </c>
      <c r="B492" s="27" t="s">
        <v>6812</v>
      </c>
      <c r="C492" s="21" t="s">
        <v>6813</v>
      </c>
      <c r="D492" s="46">
        <v>1</v>
      </c>
      <c r="E492" s="46">
        <v>1</v>
      </c>
      <c r="F492" s="46">
        <v>179.53</v>
      </c>
      <c r="G492" s="20">
        <f t="shared" si="7"/>
        <v>179.53</v>
      </c>
      <c r="H492" s="22" t="s">
        <v>6804</v>
      </c>
    </row>
    <row r="493" s="76" customFormat="1" ht="27" customHeight="1" spans="1:8">
      <c r="A493" s="36">
        <v>489</v>
      </c>
      <c r="B493" s="27" t="s">
        <v>6814</v>
      </c>
      <c r="C493" s="21" t="s">
        <v>6271</v>
      </c>
      <c r="D493" s="46">
        <v>3.44</v>
      </c>
      <c r="E493" s="46">
        <v>3.29</v>
      </c>
      <c r="F493" s="46">
        <v>179.53</v>
      </c>
      <c r="G493" s="20">
        <f t="shared" si="7"/>
        <v>590.65</v>
      </c>
      <c r="H493" s="22" t="s">
        <v>6804</v>
      </c>
    </row>
    <row r="494" s="76" customFormat="1" ht="27" customHeight="1" spans="1:8">
      <c r="A494" s="36">
        <v>490</v>
      </c>
      <c r="B494" s="27" t="s">
        <v>6815</v>
      </c>
      <c r="C494" s="21" t="s">
        <v>6265</v>
      </c>
      <c r="D494" s="46">
        <v>5.06</v>
      </c>
      <c r="E494" s="46">
        <v>2.79</v>
      </c>
      <c r="F494" s="46">
        <v>179.53</v>
      </c>
      <c r="G494" s="20">
        <f t="shared" si="7"/>
        <v>500.89</v>
      </c>
      <c r="H494" s="22" t="s">
        <v>6804</v>
      </c>
    </row>
    <row r="495" s="76" customFormat="1" ht="27" customHeight="1" spans="1:8">
      <c r="A495" s="36">
        <v>491</v>
      </c>
      <c r="B495" s="27" t="s">
        <v>6816</v>
      </c>
      <c r="C495" s="21" t="s">
        <v>6280</v>
      </c>
      <c r="D495" s="46">
        <v>3</v>
      </c>
      <c r="E495" s="46">
        <v>2.8</v>
      </c>
      <c r="F495" s="46">
        <v>179.53</v>
      </c>
      <c r="G495" s="20">
        <f t="shared" si="7"/>
        <v>502.68</v>
      </c>
      <c r="H495" s="22" t="s">
        <v>6804</v>
      </c>
    </row>
    <row r="496" s="76" customFormat="1" ht="27" customHeight="1" spans="1:8">
      <c r="A496" s="36">
        <v>492</v>
      </c>
      <c r="B496" s="27" t="s">
        <v>6817</v>
      </c>
      <c r="C496" s="21" t="s">
        <v>6274</v>
      </c>
      <c r="D496" s="46">
        <v>1</v>
      </c>
      <c r="E496" s="46">
        <v>1</v>
      </c>
      <c r="F496" s="46">
        <v>179.53</v>
      </c>
      <c r="G496" s="20">
        <f t="shared" si="7"/>
        <v>179.53</v>
      </c>
      <c r="H496" s="22" t="s">
        <v>6804</v>
      </c>
    </row>
    <row r="497" s="76" customFormat="1" ht="27" customHeight="1" spans="1:8">
      <c r="A497" s="36">
        <v>493</v>
      </c>
      <c r="B497" s="27" t="s">
        <v>6818</v>
      </c>
      <c r="C497" s="21" t="s">
        <v>6254</v>
      </c>
      <c r="D497" s="46">
        <v>0.75</v>
      </c>
      <c r="E497" s="46">
        <v>0.75</v>
      </c>
      <c r="F497" s="46">
        <v>179.53</v>
      </c>
      <c r="G497" s="20">
        <f t="shared" si="7"/>
        <v>134.65</v>
      </c>
      <c r="H497" s="22" t="s">
        <v>6804</v>
      </c>
    </row>
    <row r="498" s="76" customFormat="1" ht="27" customHeight="1" spans="1:8">
      <c r="A498" s="36">
        <v>494</v>
      </c>
      <c r="B498" s="27" t="s">
        <v>6819</v>
      </c>
      <c r="C498" s="21" t="s">
        <v>6261</v>
      </c>
      <c r="D498" s="46">
        <v>1</v>
      </c>
      <c r="E498" s="46">
        <v>1</v>
      </c>
      <c r="F498" s="46">
        <v>179.53</v>
      </c>
      <c r="G498" s="20">
        <f t="shared" si="7"/>
        <v>179.53</v>
      </c>
      <c r="H498" s="22" t="s">
        <v>6804</v>
      </c>
    </row>
    <row r="499" s="76" customFormat="1" ht="27" customHeight="1" spans="1:8">
      <c r="A499" s="36">
        <v>495</v>
      </c>
      <c r="B499" s="27" t="s">
        <v>6820</v>
      </c>
      <c r="C499" s="21" t="s">
        <v>6250</v>
      </c>
      <c r="D499" s="46">
        <v>1.7</v>
      </c>
      <c r="E499" s="46">
        <v>1.7</v>
      </c>
      <c r="F499" s="46">
        <v>179.53</v>
      </c>
      <c r="G499" s="20">
        <f t="shared" si="7"/>
        <v>305.2</v>
      </c>
      <c r="H499" s="22" t="s">
        <v>6804</v>
      </c>
    </row>
    <row r="500" s="76" customFormat="1" ht="27" customHeight="1" spans="1:8">
      <c r="A500" s="36">
        <v>496</v>
      </c>
      <c r="B500" s="27" t="s">
        <v>6821</v>
      </c>
      <c r="C500" s="21" t="s">
        <v>6822</v>
      </c>
      <c r="D500" s="46">
        <v>2</v>
      </c>
      <c r="E500" s="46">
        <v>2</v>
      </c>
      <c r="F500" s="46">
        <v>179.53</v>
      </c>
      <c r="G500" s="20">
        <f t="shared" si="7"/>
        <v>359.06</v>
      </c>
      <c r="H500" s="22" t="s">
        <v>6804</v>
      </c>
    </row>
    <row r="501" s="76" customFormat="1" ht="27" customHeight="1" spans="1:8">
      <c r="A501" s="36">
        <v>497</v>
      </c>
      <c r="B501" s="27" t="s">
        <v>6823</v>
      </c>
      <c r="C501" s="21" t="s">
        <v>6344</v>
      </c>
      <c r="D501" s="46">
        <v>1.95</v>
      </c>
      <c r="E501" s="46">
        <v>1.95</v>
      </c>
      <c r="F501" s="46">
        <v>179.53</v>
      </c>
      <c r="G501" s="20">
        <f t="shared" si="7"/>
        <v>350.08</v>
      </c>
      <c r="H501" s="22" t="s">
        <v>6804</v>
      </c>
    </row>
    <row r="502" s="76" customFormat="1" ht="27" customHeight="1" spans="1:8">
      <c r="A502" s="36">
        <v>498</v>
      </c>
      <c r="B502" s="27" t="s">
        <v>6824</v>
      </c>
      <c r="C502" s="21" t="s">
        <v>6271</v>
      </c>
      <c r="D502" s="46">
        <v>0.7</v>
      </c>
      <c r="E502" s="46">
        <v>0.7</v>
      </c>
      <c r="F502" s="46">
        <v>179.53</v>
      </c>
      <c r="G502" s="20">
        <f t="shared" si="7"/>
        <v>125.67</v>
      </c>
      <c r="H502" s="22" t="s">
        <v>6804</v>
      </c>
    </row>
    <row r="503" s="76" customFormat="1" ht="27" customHeight="1" spans="1:8">
      <c r="A503" s="36">
        <v>499</v>
      </c>
      <c r="B503" s="27" t="s">
        <v>6825</v>
      </c>
      <c r="C503" s="21" t="s">
        <v>6478</v>
      </c>
      <c r="D503" s="46">
        <v>3.8</v>
      </c>
      <c r="E503" s="46">
        <v>3.72</v>
      </c>
      <c r="F503" s="46">
        <v>179.53</v>
      </c>
      <c r="G503" s="20">
        <f t="shared" si="7"/>
        <v>667.85</v>
      </c>
      <c r="H503" s="22" t="s">
        <v>6804</v>
      </c>
    </row>
    <row r="504" s="76" customFormat="1" ht="27" customHeight="1" spans="1:8">
      <c r="A504" s="36">
        <v>500</v>
      </c>
      <c r="B504" s="27" t="s">
        <v>6826</v>
      </c>
      <c r="C504" s="21" t="s">
        <v>6322</v>
      </c>
      <c r="D504" s="46">
        <v>2.45</v>
      </c>
      <c r="E504" s="46">
        <v>2.45</v>
      </c>
      <c r="F504" s="46">
        <v>179.53</v>
      </c>
      <c r="G504" s="20">
        <f t="shared" si="7"/>
        <v>439.85</v>
      </c>
      <c r="H504" s="22" t="s">
        <v>6804</v>
      </c>
    </row>
    <row r="505" s="76" customFormat="1" ht="27" customHeight="1" spans="1:8">
      <c r="A505" s="36">
        <v>501</v>
      </c>
      <c r="B505" s="27" t="s">
        <v>6827</v>
      </c>
      <c r="C505" s="21" t="s">
        <v>6368</v>
      </c>
      <c r="D505" s="46">
        <v>2.8</v>
      </c>
      <c r="E505" s="46">
        <v>2.71</v>
      </c>
      <c r="F505" s="46">
        <v>179.53</v>
      </c>
      <c r="G505" s="20">
        <f t="shared" si="7"/>
        <v>486.53</v>
      </c>
      <c r="H505" s="22" t="s">
        <v>6804</v>
      </c>
    </row>
    <row r="506" s="76" customFormat="1" ht="27" customHeight="1" spans="1:8">
      <c r="A506" s="36">
        <v>502</v>
      </c>
      <c r="B506" s="27" t="s">
        <v>6828</v>
      </c>
      <c r="C506" s="21" t="s">
        <v>1265</v>
      </c>
      <c r="D506" s="46">
        <v>2.38</v>
      </c>
      <c r="E506" s="46">
        <v>0.84</v>
      </c>
      <c r="F506" s="46">
        <v>179.53</v>
      </c>
      <c r="G506" s="20">
        <f t="shared" si="7"/>
        <v>150.81</v>
      </c>
      <c r="H506" s="22" t="s">
        <v>6804</v>
      </c>
    </row>
    <row r="507" s="76" customFormat="1" ht="27" customHeight="1" spans="1:8">
      <c r="A507" s="36">
        <v>503</v>
      </c>
      <c r="B507" s="27" t="s">
        <v>6829</v>
      </c>
      <c r="C507" s="21" t="s">
        <v>6363</v>
      </c>
      <c r="D507" s="46">
        <v>1.2</v>
      </c>
      <c r="E507" s="46">
        <v>0.2</v>
      </c>
      <c r="F507" s="46">
        <v>179.53</v>
      </c>
      <c r="G507" s="20">
        <f t="shared" si="7"/>
        <v>35.91</v>
      </c>
      <c r="H507" s="22" t="s">
        <v>6804</v>
      </c>
    </row>
    <row r="508" s="76" customFormat="1" ht="27" customHeight="1" spans="1:8">
      <c r="A508" s="36">
        <v>504</v>
      </c>
      <c r="B508" s="27" t="s">
        <v>6830</v>
      </c>
      <c r="C508" s="21" t="s">
        <v>6265</v>
      </c>
      <c r="D508" s="46">
        <v>1.1</v>
      </c>
      <c r="E508" s="46">
        <v>1.1</v>
      </c>
      <c r="F508" s="46">
        <v>179.53</v>
      </c>
      <c r="G508" s="20">
        <f t="shared" si="7"/>
        <v>197.48</v>
      </c>
      <c r="H508" s="22" t="s">
        <v>6804</v>
      </c>
    </row>
    <row r="509" s="76" customFormat="1" ht="27" customHeight="1" spans="1:8">
      <c r="A509" s="36">
        <v>505</v>
      </c>
      <c r="B509" s="27" t="s">
        <v>6831</v>
      </c>
      <c r="C509" s="21" t="s">
        <v>6300</v>
      </c>
      <c r="D509" s="46">
        <v>3.61</v>
      </c>
      <c r="E509" s="46">
        <v>3.29</v>
      </c>
      <c r="F509" s="46">
        <v>179.53</v>
      </c>
      <c r="G509" s="20">
        <f t="shared" si="7"/>
        <v>590.65</v>
      </c>
      <c r="H509" s="22" t="s">
        <v>6804</v>
      </c>
    </row>
    <row r="510" s="76" customFormat="1" ht="27" customHeight="1" spans="1:8">
      <c r="A510" s="36">
        <v>506</v>
      </c>
      <c r="B510" s="27" t="s">
        <v>6832</v>
      </c>
      <c r="C510" s="21" t="s">
        <v>6274</v>
      </c>
      <c r="D510" s="46">
        <v>0.5</v>
      </c>
      <c r="E510" s="46">
        <v>0.5</v>
      </c>
      <c r="F510" s="46">
        <v>179.53</v>
      </c>
      <c r="G510" s="20">
        <f t="shared" si="7"/>
        <v>89.77</v>
      </c>
      <c r="H510" s="22" t="s">
        <v>6804</v>
      </c>
    </row>
    <row r="511" s="76" customFormat="1" ht="27" customHeight="1" spans="1:8">
      <c r="A511" s="36">
        <v>507</v>
      </c>
      <c r="B511" s="27" t="s">
        <v>6833</v>
      </c>
      <c r="C511" s="21" t="s">
        <v>6347</v>
      </c>
      <c r="D511" s="46">
        <v>2.48</v>
      </c>
      <c r="E511" s="46">
        <v>2.38</v>
      </c>
      <c r="F511" s="46">
        <v>179.53</v>
      </c>
      <c r="G511" s="20">
        <f t="shared" si="7"/>
        <v>427.28</v>
      </c>
      <c r="H511" s="22" t="s">
        <v>6804</v>
      </c>
    </row>
    <row r="512" s="76" customFormat="1" ht="27" customHeight="1" spans="1:8">
      <c r="A512" s="36">
        <v>508</v>
      </c>
      <c r="B512" s="27" t="s">
        <v>6834</v>
      </c>
      <c r="C512" s="27" t="s">
        <v>6835</v>
      </c>
      <c r="D512" s="46">
        <v>1.6</v>
      </c>
      <c r="E512" s="46">
        <v>0.93</v>
      </c>
      <c r="F512" s="46">
        <v>179.53</v>
      </c>
      <c r="G512" s="20">
        <f t="shared" si="7"/>
        <v>166.96</v>
      </c>
      <c r="H512" s="22" t="s">
        <v>6804</v>
      </c>
    </row>
    <row r="513" s="76" customFormat="1" ht="27" customHeight="1" spans="1:8">
      <c r="A513" s="36">
        <v>509</v>
      </c>
      <c r="B513" s="27" t="s">
        <v>6836</v>
      </c>
      <c r="C513" s="21" t="s">
        <v>6329</v>
      </c>
      <c r="D513" s="46">
        <v>1.4</v>
      </c>
      <c r="E513" s="46">
        <v>1.4</v>
      </c>
      <c r="F513" s="46">
        <v>179.53</v>
      </c>
      <c r="G513" s="20">
        <f t="shared" si="7"/>
        <v>251.34</v>
      </c>
      <c r="H513" s="22" t="s">
        <v>6837</v>
      </c>
    </row>
    <row r="514" s="76" customFormat="1" ht="27" customHeight="1" spans="1:8">
      <c r="A514" s="36">
        <v>510</v>
      </c>
      <c r="B514" s="27" t="s">
        <v>6838</v>
      </c>
      <c r="C514" s="21" t="s">
        <v>6271</v>
      </c>
      <c r="D514" s="46">
        <v>1.63</v>
      </c>
      <c r="E514" s="46">
        <v>1.63</v>
      </c>
      <c r="F514" s="46">
        <v>179.53</v>
      </c>
      <c r="G514" s="20">
        <f t="shared" si="7"/>
        <v>292.63</v>
      </c>
      <c r="H514" s="22" t="s">
        <v>6837</v>
      </c>
    </row>
    <row r="515" s="76" customFormat="1" ht="27" customHeight="1" spans="1:8">
      <c r="A515" s="36">
        <v>511</v>
      </c>
      <c r="B515" s="27" t="s">
        <v>6839</v>
      </c>
      <c r="C515" s="21" t="s">
        <v>6276</v>
      </c>
      <c r="D515" s="46">
        <v>2.02</v>
      </c>
      <c r="E515" s="46">
        <v>2.02</v>
      </c>
      <c r="F515" s="46">
        <v>179.53</v>
      </c>
      <c r="G515" s="20">
        <f t="shared" si="7"/>
        <v>362.65</v>
      </c>
      <c r="H515" s="22" t="s">
        <v>6837</v>
      </c>
    </row>
    <row r="516" s="76" customFormat="1" ht="27" customHeight="1" spans="1:8">
      <c r="A516" s="36">
        <v>512</v>
      </c>
      <c r="B516" s="27" t="s">
        <v>6840</v>
      </c>
      <c r="C516" s="21" t="s">
        <v>6296</v>
      </c>
      <c r="D516" s="46">
        <v>3.57</v>
      </c>
      <c r="E516" s="46">
        <v>3.57</v>
      </c>
      <c r="F516" s="46">
        <v>179.53</v>
      </c>
      <c r="G516" s="20">
        <f t="shared" si="7"/>
        <v>640.92</v>
      </c>
      <c r="H516" s="22" t="s">
        <v>6837</v>
      </c>
    </row>
    <row r="517" s="76" customFormat="1" ht="27" customHeight="1" spans="1:8">
      <c r="A517" s="36">
        <v>513</v>
      </c>
      <c r="B517" s="27" t="s">
        <v>6841</v>
      </c>
      <c r="C517" s="21" t="s">
        <v>6322</v>
      </c>
      <c r="D517" s="46">
        <v>3.35</v>
      </c>
      <c r="E517" s="46">
        <v>3.35</v>
      </c>
      <c r="F517" s="46">
        <v>179.53</v>
      </c>
      <c r="G517" s="20">
        <f t="shared" ref="G517:G545" si="8">ROUND(E517*F517,2)</f>
        <v>601.43</v>
      </c>
      <c r="H517" s="22" t="s">
        <v>6837</v>
      </c>
    </row>
    <row r="518" s="76" customFormat="1" ht="27" customHeight="1" spans="1:8">
      <c r="A518" s="36">
        <v>514</v>
      </c>
      <c r="B518" s="27" t="s">
        <v>6842</v>
      </c>
      <c r="C518" s="21" t="s">
        <v>6296</v>
      </c>
      <c r="D518" s="46">
        <v>5.48</v>
      </c>
      <c r="E518" s="46">
        <v>5.48</v>
      </c>
      <c r="F518" s="46">
        <v>179.53</v>
      </c>
      <c r="G518" s="20">
        <f t="shared" si="8"/>
        <v>983.82</v>
      </c>
      <c r="H518" s="22" t="s">
        <v>6837</v>
      </c>
    </row>
    <row r="519" s="76" customFormat="1" ht="27" customHeight="1" spans="1:8">
      <c r="A519" s="36">
        <v>515</v>
      </c>
      <c r="B519" s="27" t="s">
        <v>6843</v>
      </c>
      <c r="C519" s="21" t="s">
        <v>6363</v>
      </c>
      <c r="D519" s="46">
        <v>3.54</v>
      </c>
      <c r="E519" s="46">
        <v>3.54</v>
      </c>
      <c r="F519" s="46">
        <v>179.53</v>
      </c>
      <c r="G519" s="20">
        <f t="shared" si="8"/>
        <v>635.54</v>
      </c>
      <c r="H519" s="22" t="s">
        <v>6837</v>
      </c>
    </row>
    <row r="520" s="76" customFormat="1" ht="27" customHeight="1" spans="1:8">
      <c r="A520" s="36">
        <v>516</v>
      </c>
      <c r="B520" s="27" t="s">
        <v>562</v>
      </c>
      <c r="C520" s="21" t="s">
        <v>6278</v>
      </c>
      <c r="D520" s="46">
        <v>2.44</v>
      </c>
      <c r="E520" s="46">
        <v>2.44</v>
      </c>
      <c r="F520" s="46">
        <v>179.53</v>
      </c>
      <c r="G520" s="20">
        <f t="shared" si="8"/>
        <v>438.05</v>
      </c>
      <c r="H520" s="22" t="s">
        <v>6837</v>
      </c>
    </row>
    <row r="521" s="76" customFormat="1" ht="27" customHeight="1" spans="1:8">
      <c r="A521" s="36">
        <v>517</v>
      </c>
      <c r="B521" s="27" t="s">
        <v>6844</v>
      </c>
      <c r="C521" s="21" t="s">
        <v>6294</v>
      </c>
      <c r="D521" s="46">
        <v>1.73</v>
      </c>
      <c r="E521" s="46">
        <v>1.73</v>
      </c>
      <c r="F521" s="46">
        <v>179.53</v>
      </c>
      <c r="G521" s="20">
        <f t="shared" si="8"/>
        <v>310.59</v>
      </c>
      <c r="H521" s="22" t="s">
        <v>6837</v>
      </c>
    </row>
    <row r="522" s="76" customFormat="1" ht="27" customHeight="1" spans="1:8">
      <c r="A522" s="36">
        <v>518</v>
      </c>
      <c r="B522" s="27" t="s">
        <v>6845</v>
      </c>
      <c r="C522" s="21" t="s">
        <v>6347</v>
      </c>
      <c r="D522" s="46">
        <v>1.72</v>
      </c>
      <c r="E522" s="46">
        <v>1.72</v>
      </c>
      <c r="F522" s="46">
        <v>179.53</v>
      </c>
      <c r="G522" s="20">
        <f t="shared" si="8"/>
        <v>308.79</v>
      </c>
      <c r="H522" s="22" t="s">
        <v>6837</v>
      </c>
    </row>
    <row r="523" s="76" customFormat="1" ht="27" customHeight="1" spans="1:8">
      <c r="A523" s="36">
        <v>519</v>
      </c>
      <c r="B523" s="27" t="s">
        <v>6846</v>
      </c>
      <c r="C523" s="21" t="s">
        <v>6312</v>
      </c>
      <c r="D523" s="46">
        <v>0.74</v>
      </c>
      <c r="E523" s="46">
        <v>0.74</v>
      </c>
      <c r="F523" s="46">
        <v>179.53</v>
      </c>
      <c r="G523" s="20">
        <f t="shared" si="8"/>
        <v>132.85</v>
      </c>
      <c r="H523" s="22" t="s">
        <v>6837</v>
      </c>
    </row>
    <row r="524" s="76" customFormat="1" ht="27" customHeight="1" spans="1:8">
      <c r="A524" s="36">
        <v>520</v>
      </c>
      <c r="B524" s="27" t="s">
        <v>6847</v>
      </c>
      <c r="C524" s="21" t="s">
        <v>6276</v>
      </c>
      <c r="D524" s="46">
        <v>5.42</v>
      </c>
      <c r="E524" s="46">
        <v>5.25</v>
      </c>
      <c r="F524" s="46">
        <v>179.53</v>
      </c>
      <c r="G524" s="20">
        <f t="shared" si="8"/>
        <v>942.53</v>
      </c>
      <c r="H524" s="22" t="s">
        <v>6837</v>
      </c>
    </row>
    <row r="525" s="76" customFormat="1" ht="27" customHeight="1" spans="1:8">
      <c r="A525" s="36">
        <v>521</v>
      </c>
      <c r="B525" s="27" t="s">
        <v>6848</v>
      </c>
      <c r="C525" s="21" t="s">
        <v>6245</v>
      </c>
      <c r="D525" s="46">
        <v>4.11</v>
      </c>
      <c r="E525" s="46">
        <v>4.11</v>
      </c>
      <c r="F525" s="46">
        <v>179.53</v>
      </c>
      <c r="G525" s="20">
        <f t="shared" si="8"/>
        <v>737.87</v>
      </c>
      <c r="H525" s="22" t="s">
        <v>6837</v>
      </c>
    </row>
    <row r="526" s="76" customFormat="1" ht="27" customHeight="1" spans="1:8">
      <c r="A526" s="36">
        <v>522</v>
      </c>
      <c r="B526" s="27" t="s">
        <v>6849</v>
      </c>
      <c r="C526" s="21" t="s">
        <v>6276</v>
      </c>
      <c r="D526" s="46">
        <v>1.12</v>
      </c>
      <c r="E526" s="46">
        <v>1.12</v>
      </c>
      <c r="F526" s="46">
        <v>179.53</v>
      </c>
      <c r="G526" s="20">
        <f t="shared" si="8"/>
        <v>201.07</v>
      </c>
      <c r="H526" s="22" t="s">
        <v>6837</v>
      </c>
    </row>
    <row r="527" s="76" customFormat="1" ht="27" customHeight="1" spans="1:8">
      <c r="A527" s="36">
        <v>523</v>
      </c>
      <c r="B527" s="27" t="s">
        <v>6850</v>
      </c>
      <c r="C527" s="21" t="s">
        <v>6308</v>
      </c>
      <c r="D527" s="46">
        <v>0.6</v>
      </c>
      <c r="E527" s="46">
        <v>0.6</v>
      </c>
      <c r="F527" s="46">
        <v>179.53</v>
      </c>
      <c r="G527" s="20">
        <f t="shared" si="8"/>
        <v>107.72</v>
      </c>
      <c r="H527" s="22" t="s">
        <v>6837</v>
      </c>
    </row>
    <row r="528" s="76" customFormat="1" ht="27" customHeight="1" spans="1:8">
      <c r="A528" s="36">
        <v>524</v>
      </c>
      <c r="B528" s="27" t="s">
        <v>6851</v>
      </c>
      <c r="C528" s="21" t="s">
        <v>6852</v>
      </c>
      <c r="D528" s="46">
        <v>2.45</v>
      </c>
      <c r="E528" s="46">
        <v>1.37</v>
      </c>
      <c r="F528" s="46">
        <v>179.53</v>
      </c>
      <c r="G528" s="20">
        <f t="shared" si="8"/>
        <v>245.96</v>
      </c>
      <c r="H528" s="22" t="s">
        <v>6837</v>
      </c>
    </row>
    <row r="529" s="76" customFormat="1" ht="27" customHeight="1" spans="1:8">
      <c r="A529" s="36">
        <v>525</v>
      </c>
      <c r="B529" s="27" t="s">
        <v>6853</v>
      </c>
      <c r="C529" s="27" t="s">
        <v>6368</v>
      </c>
      <c r="D529" s="46">
        <v>0.35</v>
      </c>
      <c r="E529" s="46">
        <v>0.35</v>
      </c>
      <c r="F529" s="46">
        <v>179.53</v>
      </c>
      <c r="G529" s="20">
        <f t="shared" si="8"/>
        <v>62.84</v>
      </c>
      <c r="H529" s="22" t="s">
        <v>6837</v>
      </c>
    </row>
    <row r="530" s="76" customFormat="1" ht="27" customHeight="1" spans="1:8">
      <c r="A530" s="36">
        <v>526</v>
      </c>
      <c r="B530" s="27" t="s">
        <v>6854</v>
      </c>
      <c r="C530" s="21" t="s">
        <v>6261</v>
      </c>
      <c r="D530" s="46">
        <v>3.19</v>
      </c>
      <c r="E530" s="46">
        <v>3.19</v>
      </c>
      <c r="F530" s="46">
        <v>179.53</v>
      </c>
      <c r="G530" s="20">
        <f t="shared" si="8"/>
        <v>572.7</v>
      </c>
      <c r="H530" s="22" t="s">
        <v>6837</v>
      </c>
    </row>
    <row r="531" s="76" customFormat="1" ht="27" customHeight="1" spans="1:8">
      <c r="A531" s="36">
        <v>527</v>
      </c>
      <c r="B531" s="27" t="s">
        <v>6855</v>
      </c>
      <c r="C531" s="21" t="s">
        <v>6344</v>
      </c>
      <c r="D531" s="46">
        <v>1.2</v>
      </c>
      <c r="E531" s="46">
        <v>0.8</v>
      </c>
      <c r="F531" s="46">
        <v>179.53</v>
      </c>
      <c r="G531" s="20">
        <f t="shared" si="8"/>
        <v>143.62</v>
      </c>
      <c r="H531" s="22" t="s">
        <v>6837</v>
      </c>
    </row>
    <row r="532" s="76" customFormat="1" ht="27" customHeight="1" spans="1:8">
      <c r="A532" s="36">
        <v>528</v>
      </c>
      <c r="B532" s="27" t="s">
        <v>6856</v>
      </c>
      <c r="C532" s="21" t="s">
        <v>6296</v>
      </c>
      <c r="D532" s="46">
        <v>2.06</v>
      </c>
      <c r="E532" s="46">
        <v>2.06</v>
      </c>
      <c r="F532" s="46">
        <v>179.53</v>
      </c>
      <c r="G532" s="20">
        <f t="shared" si="8"/>
        <v>369.83</v>
      </c>
      <c r="H532" s="22" t="s">
        <v>6837</v>
      </c>
    </row>
    <row r="533" s="76" customFormat="1" ht="27" customHeight="1" spans="1:8">
      <c r="A533" s="36">
        <v>529</v>
      </c>
      <c r="B533" s="27" t="s">
        <v>6857</v>
      </c>
      <c r="C533" s="21" t="s">
        <v>6248</v>
      </c>
      <c r="D533" s="46">
        <v>0.73</v>
      </c>
      <c r="E533" s="46">
        <v>0.73</v>
      </c>
      <c r="F533" s="46">
        <v>179.53</v>
      </c>
      <c r="G533" s="20">
        <f t="shared" si="8"/>
        <v>131.06</v>
      </c>
      <c r="H533" s="22" t="s">
        <v>6837</v>
      </c>
    </row>
    <row r="534" s="76" customFormat="1" ht="27" customHeight="1" spans="1:8">
      <c r="A534" s="36">
        <v>530</v>
      </c>
      <c r="B534" s="27" t="s">
        <v>6858</v>
      </c>
      <c r="C534" s="21" t="s">
        <v>6280</v>
      </c>
      <c r="D534" s="46">
        <v>3.64</v>
      </c>
      <c r="E534" s="46">
        <v>3.64</v>
      </c>
      <c r="F534" s="46">
        <v>179.53</v>
      </c>
      <c r="G534" s="20">
        <f t="shared" si="8"/>
        <v>653.49</v>
      </c>
      <c r="H534" s="22" t="s">
        <v>6837</v>
      </c>
    </row>
    <row r="535" s="76" customFormat="1" ht="27" customHeight="1" spans="1:8">
      <c r="A535" s="36">
        <v>531</v>
      </c>
      <c r="B535" s="27" t="s">
        <v>5885</v>
      </c>
      <c r="C535" s="21" t="s">
        <v>6286</v>
      </c>
      <c r="D535" s="46">
        <v>0.5</v>
      </c>
      <c r="E535" s="46">
        <v>0.5</v>
      </c>
      <c r="F535" s="46">
        <v>179.53</v>
      </c>
      <c r="G535" s="20">
        <f t="shared" si="8"/>
        <v>89.77</v>
      </c>
      <c r="H535" s="22" t="s">
        <v>6837</v>
      </c>
    </row>
    <row r="536" s="76" customFormat="1" ht="27" customHeight="1" spans="1:8">
      <c r="A536" s="36">
        <v>532</v>
      </c>
      <c r="B536" s="27" t="s">
        <v>6859</v>
      </c>
      <c r="C536" s="21" t="s">
        <v>6245</v>
      </c>
      <c r="D536" s="46">
        <v>1.2</v>
      </c>
      <c r="E536" s="46">
        <v>1.2</v>
      </c>
      <c r="F536" s="46">
        <v>179.53</v>
      </c>
      <c r="G536" s="20">
        <f t="shared" si="8"/>
        <v>215.44</v>
      </c>
      <c r="H536" s="22" t="s">
        <v>6837</v>
      </c>
    </row>
    <row r="537" s="76" customFormat="1" ht="27" customHeight="1" spans="1:8">
      <c r="A537" s="36">
        <v>533</v>
      </c>
      <c r="B537" s="27" t="s">
        <v>6860</v>
      </c>
      <c r="C537" s="21" t="s">
        <v>6254</v>
      </c>
      <c r="D537" s="46">
        <v>7.34</v>
      </c>
      <c r="E537" s="46">
        <v>6.94</v>
      </c>
      <c r="F537" s="46">
        <v>179.53</v>
      </c>
      <c r="G537" s="20">
        <f t="shared" si="8"/>
        <v>1245.94</v>
      </c>
      <c r="H537" s="22" t="s">
        <v>6837</v>
      </c>
    </row>
    <row r="538" s="76" customFormat="1" ht="27" customHeight="1" spans="1:8">
      <c r="A538" s="36">
        <v>534</v>
      </c>
      <c r="B538" s="27" t="s">
        <v>6861</v>
      </c>
      <c r="C538" s="21" t="s">
        <v>6252</v>
      </c>
      <c r="D538" s="46">
        <v>4.87</v>
      </c>
      <c r="E538" s="46">
        <v>4.87</v>
      </c>
      <c r="F538" s="46">
        <v>179.53</v>
      </c>
      <c r="G538" s="20">
        <f t="shared" si="8"/>
        <v>874.31</v>
      </c>
      <c r="H538" s="22" t="s">
        <v>6837</v>
      </c>
    </row>
    <row r="539" s="76" customFormat="1" ht="27" customHeight="1" spans="1:8">
      <c r="A539" s="36">
        <v>535</v>
      </c>
      <c r="B539" s="27" t="s">
        <v>6862</v>
      </c>
      <c r="C539" s="21" t="s">
        <v>6863</v>
      </c>
      <c r="D539" s="46">
        <v>4.39</v>
      </c>
      <c r="E539" s="46">
        <v>4.39</v>
      </c>
      <c r="F539" s="46">
        <v>179.53</v>
      </c>
      <c r="G539" s="20">
        <f t="shared" si="8"/>
        <v>788.14</v>
      </c>
      <c r="H539" s="22" t="s">
        <v>6837</v>
      </c>
    </row>
    <row r="540" s="76" customFormat="1" ht="27" customHeight="1" spans="1:8">
      <c r="A540" s="36">
        <v>536</v>
      </c>
      <c r="B540" s="27" t="s">
        <v>6864</v>
      </c>
      <c r="C540" s="21" t="s">
        <v>6267</v>
      </c>
      <c r="D540" s="46">
        <v>5.81</v>
      </c>
      <c r="E540" s="46">
        <v>5.81</v>
      </c>
      <c r="F540" s="46">
        <v>179.53</v>
      </c>
      <c r="G540" s="20">
        <f t="shared" si="8"/>
        <v>1043.07</v>
      </c>
      <c r="H540" s="22" t="s">
        <v>6837</v>
      </c>
    </row>
    <row r="541" s="76" customFormat="1" ht="27" customHeight="1" spans="1:8">
      <c r="A541" s="36">
        <v>537</v>
      </c>
      <c r="B541" s="27" t="s">
        <v>6865</v>
      </c>
      <c r="C541" s="21" t="s">
        <v>6695</v>
      </c>
      <c r="D541" s="46">
        <v>2.9</v>
      </c>
      <c r="E541" s="46">
        <v>2.9</v>
      </c>
      <c r="F541" s="46">
        <v>179.53</v>
      </c>
      <c r="G541" s="20">
        <f t="shared" si="8"/>
        <v>520.64</v>
      </c>
      <c r="H541" s="22" t="s">
        <v>6837</v>
      </c>
    </row>
    <row r="542" s="76" customFormat="1" ht="27" customHeight="1" spans="1:8">
      <c r="A542" s="36">
        <v>538</v>
      </c>
      <c r="B542" s="27" t="s">
        <v>6866</v>
      </c>
      <c r="C542" s="21" t="s">
        <v>6312</v>
      </c>
      <c r="D542" s="46">
        <v>2</v>
      </c>
      <c r="E542" s="46">
        <v>2</v>
      </c>
      <c r="F542" s="46">
        <v>179.53</v>
      </c>
      <c r="G542" s="20">
        <f t="shared" si="8"/>
        <v>359.06</v>
      </c>
      <c r="H542" s="22" t="s">
        <v>6837</v>
      </c>
    </row>
    <row r="543" s="76" customFormat="1" ht="27" customHeight="1" spans="1:8">
      <c r="A543" s="36">
        <v>539</v>
      </c>
      <c r="B543" s="27" t="s">
        <v>6867</v>
      </c>
      <c r="C543" s="21" t="s">
        <v>6697</v>
      </c>
      <c r="D543" s="46">
        <v>3.2</v>
      </c>
      <c r="E543" s="46">
        <v>3.2</v>
      </c>
      <c r="F543" s="46">
        <v>179.53</v>
      </c>
      <c r="G543" s="20">
        <f t="shared" si="8"/>
        <v>574.5</v>
      </c>
      <c r="H543" s="22" t="s">
        <v>6837</v>
      </c>
    </row>
    <row r="544" s="76" customFormat="1" ht="27" customHeight="1" spans="1:8">
      <c r="A544" s="36">
        <v>540</v>
      </c>
      <c r="B544" s="27" t="s">
        <v>6868</v>
      </c>
      <c r="C544" s="21" t="s">
        <v>6276</v>
      </c>
      <c r="D544" s="46">
        <v>6.22</v>
      </c>
      <c r="E544" s="46">
        <v>6.22</v>
      </c>
      <c r="F544" s="46">
        <v>179.53</v>
      </c>
      <c r="G544" s="20">
        <f t="shared" si="8"/>
        <v>1116.68</v>
      </c>
      <c r="H544" s="22" t="s">
        <v>6837</v>
      </c>
    </row>
    <row r="545" s="76" customFormat="1" ht="27" customHeight="1" spans="1:8">
      <c r="A545" s="36">
        <v>541</v>
      </c>
      <c r="B545" s="27" t="s">
        <v>6869</v>
      </c>
      <c r="C545" s="21" t="s">
        <v>6280</v>
      </c>
      <c r="D545" s="46">
        <v>1.1</v>
      </c>
      <c r="E545" s="46">
        <v>1.1</v>
      </c>
      <c r="F545" s="46">
        <v>179.53</v>
      </c>
      <c r="G545" s="20">
        <f t="shared" si="8"/>
        <v>197.48</v>
      </c>
      <c r="H545" s="22" t="s">
        <v>6837</v>
      </c>
    </row>
    <row r="546" customHeight="1" spans="1:8">
      <c r="A546" s="50" t="s">
        <v>349</v>
      </c>
      <c r="B546" s="51"/>
      <c r="C546" s="84"/>
      <c r="D546" s="27">
        <f t="shared" ref="D546:G546" si="9">SUM(D5:D545)</f>
        <v>1284.52</v>
      </c>
      <c r="E546" s="27">
        <f t="shared" si="9"/>
        <v>1231.04</v>
      </c>
      <c r="F546" s="27"/>
      <c r="G546" s="27">
        <f t="shared" si="9"/>
        <v>221008.67</v>
      </c>
      <c r="H546" s="27"/>
    </row>
  </sheetData>
  <mergeCells count="3">
    <mergeCell ref="A1:H1"/>
    <mergeCell ref="A2:H2"/>
    <mergeCell ref="A546:B546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9"/>
  <sheetViews>
    <sheetView topLeftCell="A617" workbookViewId="0">
      <selection activeCell="C695" sqref="C695"/>
    </sheetView>
  </sheetViews>
  <sheetFormatPr defaultColWidth="9" defaultRowHeight="24" customHeight="1"/>
  <cols>
    <col min="1" max="1" width="10.425" style="86" customWidth="1"/>
    <col min="2" max="2" width="14" style="86" customWidth="1"/>
    <col min="3" max="3" width="21.375" style="86" customWidth="1"/>
    <col min="4" max="4" width="15.25" style="91" customWidth="1"/>
    <col min="5" max="5" width="13.625" style="91" customWidth="1"/>
    <col min="6" max="6" width="18.75" style="91" customWidth="1"/>
    <col min="7" max="7" width="15.625" style="91" customWidth="1"/>
    <col min="8" max="8" width="16.625" style="86" customWidth="1"/>
    <col min="9" max="16381" width="9" style="86"/>
    <col min="16382" max="16384" width="9" style="16"/>
  </cols>
  <sheetData>
    <row r="1" s="86" customFormat="1" ht="33" customHeight="1" spans="1:8">
      <c r="A1" s="92" t="s">
        <v>0</v>
      </c>
      <c r="B1" s="92"/>
      <c r="C1" s="92"/>
      <c r="D1" s="93"/>
      <c r="E1" s="93"/>
      <c r="F1" s="93"/>
      <c r="G1" s="93"/>
      <c r="H1" s="92"/>
    </row>
    <row r="2" s="2" customFormat="1" ht="72" customHeight="1" spans="1:8">
      <c r="A2" s="6" t="s">
        <v>6870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86" customFormat="1" ht="54" customHeight="1" spans="1:8">
      <c r="A4" s="94" t="s">
        <v>3</v>
      </c>
      <c r="B4" s="94" t="s">
        <v>4</v>
      </c>
      <c r="C4" s="94" t="s">
        <v>5</v>
      </c>
      <c r="D4" s="95" t="s">
        <v>6</v>
      </c>
      <c r="E4" s="95" t="s">
        <v>7</v>
      </c>
      <c r="F4" s="39" t="s">
        <v>8</v>
      </c>
      <c r="G4" s="39" t="s">
        <v>9</v>
      </c>
      <c r="H4" s="94" t="s">
        <v>10</v>
      </c>
    </row>
    <row r="5" s="86" customFormat="1" ht="29" customHeight="1" spans="1:8">
      <c r="A5" s="94">
        <v>1</v>
      </c>
      <c r="B5" s="96" t="s">
        <v>6871</v>
      </c>
      <c r="C5" s="96" t="s">
        <v>6344</v>
      </c>
      <c r="D5" s="97">
        <v>2.24</v>
      </c>
      <c r="E5" s="97">
        <v>1.44</v>
      </c>
      <c r="F5" s="97">
        <v>179.53</v>
      </c>
      <c r="G5" s="97">
        <v>258.52</v>
      </c>
      <c r="H5" s="94" t="s">
        <v>6872</v>
      </c>
    </row>
    <row r="6" s="86" customFormat="1" ht="29" customHeight="1" spans="1:8">
      <c r="A6" s="94">
        <v>2</v>
      </c>
      <c r="B6" s="96" t="s">
        <v>6873</v>
      </c>
      <c r="C6" s="98" t="s">
        <v>6360</v>
      </c>
      <c r="D6" s="97">
        <v>6</v>
      </c>
      <c r="E6" s="97">
        <v>6</v>
      </c>
      <c r="F6" s="97">
        <v>179.53</v>
      </c>
      <c r="G6" s="97">
        <v>1077.18</v>
      </c>
      <c r="H6" s="94" t="s">
        <v>6872</v>
      </c>
    </row>
    <row r="7" s="86" customFormat="1" ht="29" customHeight="1" spans="1:8">
      <c r="A7" s="94">
        <v>3</v>
      </c>
      <c r="B7" s="96" t="s">
        <v>6874</v>
      </c>
      <c r="C7" s="98" t="s">
        <v>6368</v>
      </c>
      <c r="D7" s="97">
        <v>6.3</v>
      </c>
      <c r="E7" s="97">
        <v>6.3</v>
      </c>
      <c r="F7" s="97">
        <v>179.53</v>
      </c>
      <c r="G7" s="97">
        <v>1131.04</v>
      </c>
      <c r="H7" s="94" t="s">
        <v>6872</v>
      </c>
    </row>
    <row r="8" s="86" customFormat="1" ht="29" customHeight="1" spans="1:8">
      <c r="A8" s="94">
        <v>4</v>
      </c>
      <c r="B8" s="96" t="s">
        <v>6875</v>
      </c>
      <c r="C8" s="98" t="s">
        <v>6254</v>
      </c>
      <c r="D8" s="97">
        <v>5.19</v>
      </c>
      <c r="E8" s="97">
        <v>5.19</v>
      </c>
      <c r="F8" s="97">
        <v>179.53</v>
      </c>
      <c r="G8" s="97">
        <v>931.76</v>
      </c>
      <c r="H8" s="94" t="s">
        <v>6872</v>
      </c>
    </row>
    <row r="9" s="86" customFormat="1" ht="29" customHeight="1" spans="1:8">
      <c r="A9" s="94">
        <v>5</v>
      </c>
      <c r="B9" s="96" t="s">
        <v>6876</v>
      </c>
      <c r="C9" s="98" t="s">
        <v>6298</v>
      </c>
      <c r="D9" s="97">
        <v>1.41</v>
      </c>
      <c r="E9" s="97">
        <v>1.41</v>
      </c>
      <c r="F9" s="97">
        <v>179.53</v>
      </c>
      <c r="G9" s="97">
        <v>253.14</v>
      </c>
      <c r="H9" s="94" t="s">
        <v>6872</v>
      </c>
    </row>
    <row r="10" s="86" customFormat="1" ht="29" customHeight="1" spans="1:8">
      <c r="A10" s="94">
        <v>6</v>
      </c>
      <c r="B10" s="96" t="s">
        <v>6877</v>
      </c>
      <c r="C10" s="96" t="s">
        <v>6624</v>
      </c>
      <c r="D10" s="97">
        <v>3.97</v>
      </c>
      <c r="E10" s="97">
        <v>3.97</v>
      </c>
      <c r="F10" s="97">
        <v>179.53</v>
      </c>
      <c r="G10" s="97">
        <v>712.73</v>
      </c>
      <c r="H10" s="94" t="s">
        <v>6872</v>
      </c>
    </row>
    <row r="11" s="86" customFormat="1" ht="29" customHeight="1" spans="1:8">
      <c r="A11" s="94">
        <v>7</v>
      </c>
      <c r="B11" s="96" t="s">
        <v>6878</v>
      </c>
      <c r="C11" s="98" t="s">
        <v>6387</v>
      </c>
      <c r="D11" s="97">
        <v>8.46</v>
      </c>
      <c r="E11" s="97">
        <v>4.82</v>
      </c>
      <c r="F11" s="97">
        <v>179.53</v>
      </c>
      <c r="G11" s="97">
        <v>865.33</v>
      </c>
      <c r="H11" s="94" t="s">
        <v>6872</v>
      </c>
    </row>
    <row r="12" s="86" customFormat="1" ht="29" customHeight="1" spans="1:8">
      <c r="A12" s="94">
        <v>8</v>
      </c>
      <c r="B12" s="96" t="s">
        <v>6879</v>
      </c>
      <c r="C12" s="98" t="s">
        <v>6276</v>
      </c>
      <c r="D12" s="97">
        <v>9.03</v>
      </c>
      <c r="E12" s="97">
        <v>5</v>
      </c>
      <c r="F12" s="97">
        <v>179.53</v>
      </c>
      <c r="G12" s="97">
        <v>897.65</v>
      </c>
      <c r="H12" s="94" t="s">
        <v>6872</v>
      </c>
    </row>
    <row r="13" s="86" customFormat="1" ht="29" customHeight="1" spans="1:8">
      <c r="A13" s="94">
        <v>9</v>
      </c>
      <c r="B13" s="96" t="s">
        <v>6880</v>
      </c>
      <c r="C13" s="98" t="s">
        <v>6271</v>
      </c>
      <c r="D13" s="97">
        <v>5.55</v>
      </c>
      <c r="E13" s="97">
        <v>5.55</v>
      </c>
      <c r="F13" s="97">
        <v>179.53</v>
      </c>
      <c r="G13" s="97">
        <v>996.39</v>
      </c>
      <c r="H13" s="94" t="s">
        <v>6872</v>
      </c>
    </row>
    <row r="14" s="86" customFormat="1" ht="29" customHeight="1" spans="1:8">
      <c r="A14" s="94">
        <v>10</v>
      </c>
      <c r="B14" s="96" t="s">
        <v>6881</v>
      </c>
      <c r="C14" s="98" t="s">
        <v>5065</v>
      </c>
      <c r="D14" s="97">
        <v>5.3</v>
      </c>
      <c r="E14" s="97">
        <v>5.3</v>
      </c>
      <c r="F14" s="97">
        <v>179.53</v>
      </c>
      <c r="G14" s="97">
        <v>951.51</v>
      </c>
      <c r="H14" s="94" t="s">
        <v>6872</v>
      </c>
    </row>
    <row r="15" s="86" customFormat="1" ht="29" customHeight="1" spans="1:8">
      <c r="A15" s="94">
        <v>11</v>
      </c>
      <c r="B15" s="96" t="s">
        <v>6882</v>
      </c>
      <c r="C15" s="98" t="s">
        <v>6271</v>
      </c>
      <c r="D15" s="97">
        <v>5.32</v>
      </c>
      <c r="E15" s="97">
        <v>5.32</v>
      </c>
      <c r="F15" s="97">
        <v>179.53</v>
      </c>
      <c r="G15" s="97">
        <v>955.1</v>
      </c>
      <c r="H15" s="94" t="s">
        <v>6872</v>
      </c>
    </row>
    <row r="16" s="86" customFormat="1" ht="29" customHeight="1" spans="1:8">
      <c r="A16" s="94">
        <v>12</v>
      </c>
      <c r="B16" s="96" t="s">
        <v>6883</v>
      </c>
      <c r="C16" s="98" t="s">
        <v>6248</v>
      </c>
      <c r="D16" s="97">
        <v>3.49</v>
      </c>
      <c r="E16" s="97">
        <v>3.49</v>
      </c>
      <c r="F16" s="97">
        <v>179.53</v>
      </c>
      <c r="G16" s="97">
        <v>626.56</v>
      </c>
      <c r="H16" s="94" t="s">
        <v>6872</v>
      </c>
    </row>
    <row r="17" s="86" customFormat="1" ht="29" customHeight="1" spans="1:8">
      <c r="A17" s="94">
        <v>13</v>
      </c>
      <c r="B17" s="96" t="s">
        <v>6884</v>
      </c>
      <c r="C17" s="96" t="s">
        <v>6344</v>
      </c>
      <c r="D17" s="97">
        <v>4.68</v>
      </c>
      <c r="E17" s="97">
        <v>4.68</v>
      </c>
      <c r="F17" s="97">
        <v>179.53</v>
      </c>
      <c r="G17" s="97">
        <v>840.2</v>
      </c>
      <c r="H17" s="94" t="s">
        <v>6872</v>
      </c>
    </row>
    <row r="18" s="86" customFormat="1" ht="29" customHeight="1" spans="1:8">
      <c r="A18" s="94">
        <v>14</v>
      </c>
      <c r="B18" s="96" t="s">
        <v>6885</v>
      </c>
      <c r="C18" s="98" t="s">
        <v>6322</v>
      </c>
      <c r="D18" s="97">
        <v>4.67</v>
      </c>
      <c r="E18" s="97">
        <v>4.67</v>
      </c>
      <c r="F18" s="97">
        <v>179.53</v>
      </c>
      <c r="G18" s="97">
        <v>838.41</v>
      </c>
      <c r="H18" s="94" t="s">
        <v>6872</v>
      </c>
    </row>
    <row r="19" s="86" customFormat="1" ht="29" customHeight="1" spans="1:8">
      <c r="A19" s="94">
        <v>15</v>
      </c>
      <c r="B19" s="96" t="s">
        <v>6886</v>
      </c>
      <c r="C19" s="98" t="s">
        <v>6269</v>
      </c>
      <c r="D19" s="97">
        <v>4.68</v>
      </c>
      <c r="E19" s="97">
        <v>4.68</v>
      </c>
      <c r="F19" s="97">
        <v>179.53</v>
      </c>
      <c r="G19" s="97">
        <v>840.2</v>
      </c>
      <c r="H19" s="94" t="s">
        <v>6872</v>
      </c>
    </row>
    <row r="20" s="86" customFormat="1" ht="29" customHeight="1" spans="1:8">
      <c r="A20" s="94">
        <v>16</v>
      </c>
      <c r="B20" s="96" t="s">
        <v>6887</v>
      </c>
      <c r="C20" s="99" t="s">
        <v>6312</v>
      </c>
      <c r="D20" s="97">
        <v>6.39</v>
      </c>
      <c r="E20" s="97">
        <v>6.39</v>
      </c>
      <c r="F20" s="97">
        <v>179.53</v>
      </c>
      <c r="G20" s="97">
        <v>1147.2</v>
      </c>
      <c r="H20" s="94" t="s">
        <v>6872</v>
      </c>
    </row>
    <row r="21" s="86" customFormat="1" ht="29" customHeight="1" spans="1:8">
      <c r="A21" s="94">
        <v>17</v>
      </c>
      <c r="B21" s="96" t="s">
        <v>4020</v>
      </c>
      <c r="C21" s="98" t="s">
        <v>6737</v>
      </c>
      <c r="D21" s="97">
        <v>5.11</v>
      </c>
      <c r="E21" s="97">
        <v>5.11</v>
      </c>
      <c r="F21" s="97">
        <v>179.53</v>
      </c>
      <c r="G21" s="97">
        <v>917.4</v>
      </c>
      <c r="H21" s="94" t="s">
        <v>6872</v>
      </c>
    </row>
    <row r="22" s="86" customFormat="1" ht="29" customHeight="1" spans="1:8">
      <c r="A22" s="94">
        <v>18</v>
      </c>
      <c r="B22" s="96" t="s">
        <v>6888</v>
      </c>
      <c r="C22" s="98" t="s">
        <v>6889</v>
      </c>
      <c r="D22" s="97">
        <v>5.38</v>
      </c>
      <c r="E22" s="97">
        <v>5.38</v>
      </c>
      <c r="F22" s="97">
        <v>179.53</v>
      </c>
      <c r="G22" s="97">
        <v>965.87</v>
      </c>
      <c r="H22" s="94" t="s">
        <v>6872</v>
      </c>
    </row>
    <row r="23" s="86" customFormat="1" ht="29" customHeight="1" spans="1:8">
      <c r="A23" s="94">
        <v>19</v>
      </c>
      <c r="B23" s="96" t="s">
        <v>6890</v>
      </c>
      <c r="C23" s="98" t="s">
        <v>6298</v>
      </c>
      <c r="D23" s="97">
        <v>2.07</v>
      </c>
      <c r="E23" s="97">
        <v>2.07</v>
      </c>
      <c r="F23" s="97">
        <v>179.53</v>
      </c>
      <c r="G23" s="97">
        <v>371.63</v>
      </c>
      <c r="H23" s="94" t="s">
        <v>6872</v>
      </c>
    </row>
    <row r="24" s="86" customFormat="1" ht="29" customHeight="1" spans="1:8">
      <c r="A24" s="94">
        <v>20</v>
      </c>
      <c r="B24" s="96" t="s">
        <v>6891</v>
      </c>
      <c r="C24" s="96" t="s">
        <v>6344</v>
      </c>
      <c r="D24" s="97">
        <v>9.23</v>
      </c>
      <c r="E24" s="97">
        <v>9.23</v>
      </c>
      <c r="F24" s="97">
        <v>179.53</v>
      </c>
      <c r="G24" s="97">
        <v>1657.06</v>
      </c>
      <c r="H24" s="94" t="s">
        <v>6872</v>
      </c>
    </row>
    <row r="25" s="86" customFormat="1" ht="29" customHeight="1" spans="1:8">
      <c r="A25" s="94">
        <v>21</v>
      </c>
      <c r="B25" s="96" t="s">
        <v>6892</v>
      </c>
      <c r="C25" s="98" t="s">
        <v>6515</v>
      </c>
      <c r="D25" s="97">
        <v>2.23</v>
      </c>
      <c r="E25" s="97">
        <v>2.23</v>
      </c>
      <c r="F25" s="97">
        <v>179.53</v>
      </c>
      <c r="G25" s="97">
        <v>400.35</v>
      </c>
      <c r="H25" s="94" t="s">
        <v>6872</v>
      </c>
    </row>
    <row r="26" s="86" customFormat="1" ht="29" customHeight="1" spans="1:8">
      <c r="A26" s="94">
        <v>22</v>
      </c>
      <c r="B26" s="96" t="s">
        <v>6893</v>
      </c>
      <c r="C26" s="98" t="s">
        <v>6286</v>
      </c>
      <c r="D26" s="97">
        <v>7.89</v>
      </c>
      <c r="E26" s="97">
        <v>4.66</v>
      </c>
      <c r="F26" s="97">
        <v>179.53</v>
      </c>
      <c r="G26" s="97">
        <v>836.61</v>
      </c>
      <c r="H26" s="94" t="s">
        <v>6872</v>
      </c>
    </row>
    <row r="27" s="86" customFormat="1" ht="29" customHeight="1" spans="1:8">
      <c r="A27" s="94">
        <v>23</v>
      </c>
      <c r="B27" s="37" t="s">
        <v>6894</v>
      </c>
      <c r="C27" s="38" t="s">
        <v>6254</v>
      </c>
      <c r="D27" s="97">
        <v>6.49</v>
      </c>
      <c r="E27" s="97">
        <v>6.49</v>
      </c>
      <c r="F27" s="97">
        <v>179.53</v>
      </c>
      <c r="G27" s="97">
        <v>1165.15</v>
      </c>
      <c r="H27" s="94" t="s">
        <v>6872</v>
      </c>
    </row>
    <row r="28" s="86" customFormat="1" ht="29" customHeight="1" spans="1:8">
      <c r="A28" s="94">
        <v>24</v>
      </c>
      <c r="B28" s="96" t="s">
        <v>656</v>
      </c>
      <c r="C28" s="98" t="s">
        <v>6280</v>
      </c>
      <c r="D28" s="97">
        <v>7.38</v>
      </c>
      <c r="E28" s="97">
        <v>7.38</v>
      </c>
      <c r="F28" s="97">
        <v>179.53</v>
      </c>
      <c r="G28" s="97">
        <v>1324.93</v>
      </c>
      <c r="H28" s="94" t="s">
        <v>6872</v>
      </c>
    </row>
    <row r="29" s="86" customFormat="1" ht="29" customHeight="1" spans="1:8">
      <c r="A29" s="94">
        <v>25</v>
      </c>
      <c r="B29" s="96" t="s">
        <v>6895</v>
      </c>
      <c r="C29" s="98" t="s">
        <v>6683</v>
      </c>
      <c r="D29" s="97">
        <v>6.25</v>
      </c>
      <c r="E29" s="97">
        <v>6.25</v>
      </c>
      <c r="F29" s="97">
        <v>179.53</v>
      </c>
      <c r="G29" s="97">
        <v>1122.06</v>
      </c>
      <c r="H29" s="94" t="s">
        <v>6872</v>
      </c>
    </row>
    <row r="30" s="86" customFormat="1" ht="29" customHeight="1" spans="1:8">
      <c r="A30" s="94">
        <v>26</v>
      </c>
      <c r="B30" s="96" t="s">
        <v>6896</v>
      </c>
      <c r="C30" s="98" t="s">
        <v>6897</v>
      </c>
      <c r="D30" s="97">
        <v>5.34</v>
      </c>
      <c r="E30" s="97">
        <v>5.34</v>
      </c>
      <c r="F30" s="97">
        <v>179.53</v>
      </c>
      <c r="G30" s="97">
        <v>958.69</v>
      </c>
      <c r="H30" s="94" t="s">
        <v>6872</v>
      </c>
    </row>
    <row r="31" s="86" customFormat="1" ht="29" customHeight="1" spans="1:8">
      <c r="A31" s="94">
        <v>27</v>
      </c>
      <c r="B31" s="96" t="s">
        <v>6898</v>
      </c>
      <c r="C31" s="98" t="s">
        <v>6259</v>
      </c>
      <c r="D31" s="97">
        <v>4.93</v>
      </c>
      <c r="E31" s="97">
        <v>4.93</v>
      </c>
      <c r="F31" s="97">
        <v>179.53</v>
      </c>
      <c r="G31" s="97">
        <v>885.08</v>
      </c>
      <c r="H31" s="94" t="s">
        <v>6872</v>
      </c>
    </row>
    <row r="32" s="86" customFormat="1" ht="29" customHeight="1" spans="1:8">
      <c r="A32" s="94">
        <v>28</v>
      </c>
      <c r="B32" s="96" t="s">
        <v>6899</v>
      </c>
      <c r="C32" s="98" t="s">
        <v>6368</v>
      </c>
      <c r="D32" s="97">
        <v>1.62</v>
      </c>
      <c r="E32" s="97">
        <v>1.62</v>
      </c>
      <c r="F32" s="97">
        <v>179.53</v>
      </c>
      <c r="G32" s="97">
        <v>290.84</v>
      </c>
      <c r="H32" s="94" t="s">
        <v>6872</v>
      </c>
    </row>
    <row r="33" s="86" customFormat="1" ht="29" customHeight="1" spans="1:8">
      <c r="A33" s="94">
        <v>29</v>
      </c>
      <c r="B33" s="96" t="s">
        <v>1969</v>
      </c>
      <c r="C33" s="98" t="s">
        <v>6332</v>
      </c>
      <c r="D33" s="97">
        <v>7.56</v>
      </c>
      <c r="E33" s="97">
        <v>7.56</v>
      </c>
      <c r="F33" s="97">
        <v>179.53</v>
      </c>
      <c r="G33" s="97">
        <v>1357.25</v>
      </c>
      <c r="H33" s="94" t="s">
        <v>6872</v>
      </c>
    </row>
    <row r="34" s="86" customFormat="1" ht="29" customHeight="1" spans="1:8">
      <c r="A34" s="94">
        <v>30</v>
      </c>
      <c r="B34" s="96" t="s">
        <v>6900</v>
      </c>
      <c r="C34" s="98" t="s">
        <v>6267</v>
      </c>
      <c r="D34" s="100">
        <v>7.49</v>
      </c>
      <c r="E34" s="100">
        <v>7.49</v>
      </c>
      <c r="F34" s="97">
        <v>179.53</v>
      </c>
      <c r="G34" s="97">
        <v>1344.68</v>
      </c>
      <c r="H34" s="94" t="s">
        <v>6872</v>
      </c>
    </row>
    <row r="35" s="86" customFormat="1" ht="29" customHeight="1" spans="1:8">
      <c r="A35" s="94">
        <v>31</v>
      </c>
      <c r="B35" s="96" t="s">
        <v>5072</v>
      </c>
      <c r="C35" s="98" t="s">
        <v>6332</v>
      </c>
      <c r="D35" s="97">
        <v>5.3</v>
      </c>
      <c r="E35" s="97">
        <v>5.3</v>
      </c>
      <c r="F35" s="97">
        <v>179.53</v>
      </c>
      <c r="G35" s="97">
        <v>951.51</v>
      </c>
      <c r="H35" s="94" t="s">
        <v>6872</v>
      </c>
    </row>
    <row r="36" s="86" customFormat="1" ht="29" customHeight="1" spans="1:8">
      <c r="A36" s="94">
        <v>32</v>
      </c>
      <c r="B36" s="96" t="s">
        <v>6901</v>
      </c>
      <c r="C36" s="98" t="s">
        <v>6737</v>
      </c>
      <c r="D36" s="97">
        <v>6.45</v>
      </c>
      <c r="E36" s="97">
        <v>6.45</v>
      </c>
      <c r="F36" s="97">
        <v>179.53</v>
      </c>
      <c r="G36" s="97">
        <v>1157.97</v>
      </c>
      <c r="H36" s="94" t="s">
        <v>6872</v>
      </c>
    </row>
    <row r="37" s="86" customFormat="1" ht="29" customHeight="1" spans="1:8">
      <c r="A37" s="94">
        <v>33</v>
      </c>
      <c r="B37" s="96" t="s">
        <v>6902</v>
      </c>
      <c r="C37" s="101" t="s">
        <v>6492</v>
      </c>
      <c r="D37" s="102">
        <v>4.04</v>
      </c>
      <c r="E37" s="102">
        <v>4.04</v>
      </c>
      <c r="F37" s="97">
        <v>179.53</v>
      </c>
      <c r="G37" s="97">
        <v>725.3</v>
      </c>
      <c r="H37" s="94" t="s">
        <v>6872</v>
      </c>
    </row>
    <row r="38" s="86" customFormat="1" ht="29" customHeight="1" spans="1:8">
      <c r="A38" s="94">
        <v>34</v>
      </c>
      <c r="B38" s="103" t="s">
        <v>6903</v>
      </c>
      <c r="C38" s="104" t="s">
        <v>6280</v>
      </c>
      <c r="D38" s="102">
        <v>1.45</v>
      </c>
      <c r="E38" s="102">
        <v>1.45</v>
      </c>
      <c r="F38" s="97">
        <v>179.53</v>
      </c>
      <c r="G38" s="97">
        <v>260.32</v>
      </c>
      <c r="H38" s="94" t="s">
        <v>6904</v>
      </c>
    </row>
    <row r="39" s="86" customFormat="1" ht="29" customHeight="1" spans="1:8">
      <c r="A39" s="94">
        <v>35</v>
      </c>
      <c r="B39" s="103" t="s">
        <v>6905</v>
      </c>
      <c r="C39" s="104" t="s">
        <v>6263</v>
      </c>
      <c r="D39" s="102">
        <v>3.3</v>
      </c>
      <c r="E39" s="102">
        <v>3.3</v>
      </c>
      <c r="F39" s="97">
        <v>179.53</v>
      </c>
      <c r="G39" s="97">
        <v>592.45</v>
      </c>
      <c r="H39" s="94" t="s">
        <v>6904</v>
      </c>
    </row>
    <row r="40" s="86" customFormat="1" ht="29" customHeight="1" spans="1:8">
      <c r="A40" s="94">
        <v>36</v>
      </c>
      <c r="B40" s="103" t="s">
        <v>5845</v>
      </c>
      <c r="C40" s="104" t="s">
        <v>6276</v>
      </c>
      <c r="D40" s="102">
        <v>0.66</v>
      </c>
      <c r="E40" s="102">
        <v>0.66</v>
      </c>
      <c r="F40" s="97">
        <v>179.53</v>
      </c>
      <c r="G40" s="97">
        <v>118.49</v>
      </c>
      <c r="H40" s="94" t="s">
        <v>6904</v>
      </c>
    </row>
    <row r="41" s="86" customFormat="1" ht="29" customHeight="1" spans="1:8">
      <c r="A41" s="94">
        <v>37</v>
      </c>
      <c r="B41" s="103" t="s">
        <v>6906</v>
      </c>
      <c r="C41" s="104" t="s">
        <v>6464</v>
      </c>
      <c r="D41" s="102">
        <v>7.03</v>
      </c>
      <c r="E41" s="102">
        <v>7.03</v>
      </c>
      <c r="F41" s="97">
        <v>179.53</v>
      </c>
      <c r="G41" s="97">
        <v>1262.1</v>
      </c>
      <c r="H41" s="94" t="s">
        <v>6904</v>
      </c>
    </row>
    <row r="42" s="86" customFormat="1" ht="29" customHeight="1" spans="1:8">
      <c r="A42" s="94">
        <v>38</v>
      </c>
      <c r="B42" s="103" t="s">
        <v>6907</v>
      </c>
      <c r="C42" s="104" t="s">
        <v>6298</v>
      </c>
      <c r="D42" s="102">
        <v>5.34</v>
      </c>
      <c r="E42" s="102">
        <v>5.34</v>
      </c>
      <c r="F42" s="97">
        <v>179.53</v>
      </c>
      <c r="G42" s="97">
        <v>958.69</v>
      </c>
      <c r="H42" s="94" t="s">
        <v>6904</v>
      </c>
    </row>
    <row r="43" s="86" customFormat="1" ht="29" customHeight="1" spans="1:8">
      <c r="A43" s="94">
        <v>39</v>
      </c>
      <c r="B43" s="103" t="s">
        <v>6908</v>
      </c>
      <c r="C43" s="104" t="s">
        <v>6368</v>
      </c>
      <c r="D43" s="102">
        <v>2.25</v>
      </c>
      <c r="E43" s="102">
        <v>2.25</v>
      </c>
      <c r="F43" s="97">
        <v>179.53</v>
      </c>
      <c r="G43" s="97">
        <v>403.94</v>
      </c>
      <c r="H43" s="94" t="s">
        <v>6904</v>
      </c>
    </row>
    <row r="44" s="86" customFormat="1" ht="29" customHeight="1" spans="1:8">
      <c r="A44" s="94">
        <v>40</v>
      </c>
      <c r="B44" s="103" t="s">
        <v>6909</v>
      </c>
      <c r="C44" s="104" t="s">
        <v>6248</v>
      </c>
      <c r="D44" s="102">
        <v>3.34</v>
      </c>
      <c r="E44" s="102">
        <v>2.98</v>
      </c>
      <c r="F44" s="97">
        <v>179.53</v>
      </c>
      <c r="G44" s="97">
        <v>535</v>
      </c>
      <c r="H44" s="94" t="s">
        <v>6904</v>
      </c>
    </row>
    <row r="45" s="86" customFormat="1" ht="29" customHeight="1" spans="1:8">
      <c r="A45" s="94">
        <v>41</v>
      </c>
      <c r="B45" s="103" t="s">
        <v>6910</v>
      </c>
      <c r="C45" s="103" t="s">
        <v>6624</v>
      </c>
      <c r="D45" s="102">
        <v>2.04</v>
      </c>
      <c r="E45" s="102">
        <v>2.04</v>
      </c>
      <c r="F45" s="97">
        <v>179.53</v>
      </c>
      <c r="G45" s="97">
        <v>366.24</v>
      </c>
      <c r="H45" s="94" t="s">
        <v>6904</v>
      </c>
    </row>
    <row r="46" s="86" customFormat="1" ht="29" customHeight="1" spans="1:8">
      <c r="A46" s="94">
        <v>42</v>
      </c>
      <c r="B46" s="103" t="s">
        <v>6911</v>
      </c>
      <c r="C46" s="104" t="s">
        <v>6474</v>
      </c>
      <c r="D46" s="102">
        <v>0.88</v>
      </c>
      <c r="E46" s="102">
        <v>0.88</v>
      </c>
      <c r="F46" s="97">
        <v>179.53</v>
      </c>
      <c r="G46" s="97">
        <v>157.99</v>
      </c>
      <c r="H46" s="94" t="s">
        <v>6904</v>
      </c>
    </row>
    <row r="47" s="86" customFormat="1" ht="29" customHeight="1" spans="1:8">
      <c r="A47" s="94">
        <v>43</v>
      </c>
      <c r="B47" s="103" t="s">
        <v>6912</v>
      </c>
      <c r="C47" s="104" t="s">
        <v>6263</v>
      </c>
      <c r="D47" s="102">
        <v>1.36</v>
      </c>
      <c r="E47" s="102">
        <v>1.36</v>
      </c>
      <c r="F47" s="97">
        <v>179.53</v>
      </c>
      <c r="G47" s="97">
        <v>244.16</v>
      </c>
      <c r="H47" s="94" t="s">
        <v>6904</v>
      </c>
    </row>
    <row r="48" s="86" customFormat="1" ht="29" customHeight="1" spans="1:8">
      <c r="A48" s="94">
        <v>44</v>
      </c>
      <c r="B48" s="103" t="s">
        <v>6913</v>
      </c>
      <c r="C48" s="104" t="s">
        <v>6332</v>
      </c>
      <c r="D48" s="102">
        <v>0.94</v>
      </c>
      <c r="E48" s="102">
        <v>0.94</v>
      </c>
      <c r="F48" s="97">
        <v>179.53</v>
      </c>
      <c r="G48" s="97">
        <v>168.76</v>
      </c>
      <c r="H48" s="94" t="s">
        <v>6904</v>
      </c>
    </row>
    <row r="49" s="86" customFormat="1" ht="29" customHeight="1" spans="1:8">
      <c r="A49" s="94">
        <v>45</v>
      </c>
      <c r="B49" s="103" t="s">
        <v>6914</v>
      </c>
      <c r="C49" s="104" t="s">
        <v>6608</v>
      </c>
      <c r="D49" s="102">
        <v>0.88</v>
      </c>
      <c r="E49" s="102">
        <v>0.88</v>
      </c>
      <c r="F49" s="97">
        <v>179.53</v>
      </c>
      <c r="G49" s="97">
        <v>157.99</v>
      </c>
      <c r="H49" s="94" t="s">
        <v>6904</v>
      </c>
    </row>
    <row r="50" s="86" customFormat="1" ht="29" customHeight="1" spans="1:8">
      <c r="A50" s="94">
        <v>46</v>
      </c>
      <c r="B50" s="103" t="s">
        <v>6915</v>
      </c>
      <c r="C50" s="104" t="s">
        <v>6368</v>
      </c>
      <c r="D50" s="102">
        <v>1.48</v>
      </c>
      <c r="E50" s="102">
        <v>1.48</v>
      </c>
      <c r="F50" s="97">
        <v>179.53</v>
      </c>
      <c r="G50" s="97">
        <v>265.7</v>
      </c>
      <c r="H50" s="94" t="s">
        <v>6904</v>
      </c>
    </row>
    <row r="51" s="86" customFormat="1" ht="29" customHeight="1" spans="1:8">
      <c r="A51" s="94">
        <v>47</v>
      </c>
      <c r="B51" s="103" t="s">
        <v>6916</v>
      </c>
      <c r="C51" s="104" t="s">
        <v>6269</v>
      </c>
      <c r="D51" s="102">
        <v>2.15</v>
      </c>
      <c r="E51" s="102">
        <v>2.15</v>
      </c>
      <c r="F51" s="97">
        <v>179.53</v>
      </c>
      <c r="G51" s="97">
        <v>385.99</v>
      </c>
      <c r="H51" s="94" t="s">
        <v>6904</v>
      </c>
    </row>
    <row r="52" s="86" customFormat="1" ht="29" customHeight="1" spans="1:8">
      <c r="A52" s="94">
        <v>48</v>
      </c>
      <c r="B52" s="103" t="s">
        <v>4966</v>
      </c>
      <c r="C52" s="104" t="s">
        <v>6322</v>
      </c>
      <c r="D52" s="102">
        <v>3.06</v>
      </c>
      <c r="E52" s="102">
        <v>3.06</v>
      </c>
      <c r="F52" s="97">
        <v>179.53</v>
      </c>
      <c r="G52" s="97">
        <v>549.36</v>
      </c>
      <c r="H52" s="94" t="s">
        <v>6904</v>
      </c>
    </row>
    <row r="53" s="86" customFormat="1" ht="29" customHeight="1" spans="1:8">
      <c r="A53" s="94">
        <v>49</v>
      </c>
      <c r="B53" s="103" t="s">
        <v>6917</v>
      </c>
      <c r="C53" s="104" t="s">
        <v>6300</v>
      </c>
      <c r="D53" s="102">
        <v>2.92</v>
      </c>
      <c r="E53" s="102">
        <v>2</v>
      </c>
      <c r="F53" s="97">
        <v>179.53</v>
      </c>
      <c r="G53" s="97">
        <v>359.06</v>
      </c>
      <c r="H53" s="94" t="s">
        <v>6904</v>
      </c>
    </row>
    <row r="54" s="86" customFormat="1" ht="29" customHeight="1" spans="1:8">
      <c r="A54" s="94">
        <v>50</v>
      </c>
      <c r="B54" s="103" t="s">
        <v>6918</v>
      </c>
      <c r="C54" s="103" t="s">
        <v>6344</v>
      </c>
      <c r="D54" s="102">
        <v>1.59</v>
      </c>
      <c r="E54" s="102">
        <v>1.59</v>
      </c>
      <c r="F54" s="97">
        <v>179.53</v>
      </c>
      <c r="G54" s="97">
        <v>285.45</v>
      </c>
      <c r="H54" s="94" t="s">
        <v>6904</v>
      </c>
    </row>
    <row r="55" s="86" customFormat="1" ht="29" customHeight="1" spans="1:8">
      <c r="A55" s="94">
        <v>51</v>
      </c>
      <c r="B55" s="103" t="s">
        <v>6919</v>
      </c>
      <c r="C55" s="104" t="s">
        <v>6259</v>
      </c>
      <c r="D55" s="102">
        <v>1.36</v>
      </c>
      <c r="E55" s="102">
        <v>1.36</v>
      </c>
      <c r="F55" s="97">
        <v>179.53</v>
      </c>
      <c r="G55" s="97">
        <v>244.16</v>
      </c>
      <c r="H55" s="94" t="s">
        <v>6904</v>
      </c>
    </row>
    <row r="56" s="86" customFormat="1" ht="29" customHeight="1" spans="1:8">
      <c r="A56" s="94">
        <v>52</v>
      </c>
      <c r="B56" s="103" t="s">
        <v>6920</v>
      </c>
      <c r="C56" s="104" t="s">
        <v>6276</v>
      </c>
      <c r="D56" s="102">
        <v>2.07</v>
      </c>
      <c r="E56" s="102">
        <v>1.14</v>
      </c>
      <c r="F56" s="97">
        <v>179.53</v>
      </c>
      <c r="G56" s="97">
        <v>204.66</v>
      </c>
      <c r="H56" s="94" t="s">
        <v>6904</v>
      </c>
    </row>
    <row r="57" s="86" customFormat="1" ht="29" customHeight="1" spans="1:8">
      <c r="A57" s="94">
        <v>53</v>
      </c>
      <c r="B57" s="103" t="s">
        <v>6921</v>
      </c>
      <c r="C57" s="104" t="s">
        <v>6252</v>
      </c>
      <c r="D57" s="102">
        <v>7.55</v>
      </c>
      <c r="E57" s="102">
        <v>7.51</v>
      </c>
      <c r="F57" s="97">
        <v>179.53</v>
      </c>
      <c r="G57" s="97">
        <v>1348.27</v>
      </c>
      <c r="H57" s="94" t="s">
        <v>6904</v>
      </c>
    </row>
    <row r="58" s="86" customFormat="1" ht="29" customHeight="1" spans="1:8">
      <c r="A58" s="94">
        <v>54</v>
      </c>
      <c r="B58" s="103" t="s">
        <v>6922</v>
      </c>
      <c r="C58" s="104" t="s">
        <v>6923</v>
      </c>
      <c r="D58" s="102">
        <v>1.44</v>
      </c>
      <c r="E58" s="102">
        <v>1.44</v>
      </c>
      <c r="F58" s="97">
        <v>179.53</v>
      </c>
      <c r="G58" s="97">
        <v>258.52</v>
      </c>
      <c r="H58" s="94" t="s">
        <v>6904</v>
      </c>
    </row>
    <row r="59" s="86" customFormat="1" ht="29" customHeight="1" spans="1:8">
      <c r="A59" s="94">
        <v>55</v>
      </c>
      <c r="B59" s="103" t="s">
        <v>6924</v>
      </c>
      <c r="C59" s="104" t="s">
        <v>6252</v>
      </c>
      <c r="D59" s="102">
        <v>5.19</v>
      </c>
      <c r="E59" s="102">
        <v>5.19</v>
      </c>
      <c r="F59" s="97">
        <v>179.53</v>
      </c>
      <c r="G59" s="97">
        <v>931.76</v>
      </c>
      <c r="H59" s="94" t="s">
        <v>6904</v>
      </c>
    </row>
    <row r="60" s="86" customFormat="1" ht="29" customHeight="1" spans="1:8">
      <c r="A60" s="94">
        <v>56</v>
      </c>
      <c r="B60" s="103" t="s">
        <v>6925</v>
      </c>
      <c r="C60" s="104" t="s">
        <v>6322</v>
      </c>
      <c r="D60" s="102">
        <v>6.97</v>
      </c>
      <c r="E60" s="102">
        <v>6.97</v>
      </c>
      <c r="F60" s="97">
        <v>179.53</v>
      </c>
      <c r="G60" s="97">
        <v>1251.32</v>
      </c>
      <c r="H60" s="94" t="s">
        <v>6904</v>
      </c>
    </row>
    <row r="61" s="86" customFormat="1" ht="29" customHeight="1" spans="1:8">
      <c r="A61" s="94">
        <v>57</v>
      </c>
      <c r="B61" s="103" t="s">
        <v>6926</v>
      </c>
      <c r="C61" s="104" t="s">
        <v>6365</v>
      </c>
      <c r="D61" s="102">
        <v>0.55</v>
      </c>
      <c r="E61" s="102">
        <v>0.55</v>
      </c>
      <c r="F61" s="97">
        <v>179.53</v>
      </c>
      <c r="G61" s="97">
        <v>98.74</v>
      </c>
      <c r="H61" s="94" t="s">
        <v>6904</v>
      </c>
    </row>
    <row r="62" s="86" customFormat="1" ht="29" customHeight="1" spans="1:8">
      <c r="A62" s="94">
        <v>58</v>
      </c>
      <c r="B62" s="103" t="s">
        <v>6927</v>
      </c>
      <c r="C62" s="104" t="s">
        <v>6271</v>
      </c>
      <c r="D62" s="102">
        <v>0.46</v>
      </c>
      <c r="E62" s="102">
        <v>0.46</v>
      </c>
      <c r="F62" s="97">
        <v>179.53</v>
      </c>
      <c r="G62" s="97">
        <v>82.58</v>
      </c>
      <c r="H62" s="94" t="s">
        <v>6904</v>
      </c>
    </row>
    <row r="63" s="86" customFormat="1" ht="29" customHeight="1" spans="1:8">
      <c r="A63" s="94">
        <v>59</v>
      </c>
      <c r="B63" s="103" t="s">
        <v>6928</v>
      </c>
      <c r="C63" s="104" t="s">
        <v>6889</v>
      </c>
      <c r="D63" s="102">
        <v>1.12</v>
      </c>
      <c r="E63" s="102">
        <v>1.12</v>
      </c>
      <c r="F63" s="97">
        <v>179.53</v>
      </c>
      <c r="G63" s="97">
        <v>201.07</v>
      </c>
      <c r="H63" s="94" t="s">
        <v>6904</v>
      </c>
    </row>
    <row r="64" s="86" customFormat="1" ht="29" customHeight="1" spans="1:8">
      <c r="A64" s="94">
        <v>60</v>
      </c>
      <c r="B64" s="103" t="s">
        <v>6929</v>
      </c>
      <c r="C64" s="104" t="s">
        <v>6322</v>
      </c>
      <c r="D64" s="102">
        <v>4.08</v>
      </c>
      <c r="E64" s="102">
        <v>4.08</v>
      </c>
      <c r="F64" s="97">
        <v>179.53</v>
      </c>
      <c r="G64" s="97">
        <v>732.48</v>
      </c>
      <c r="H64" s="94" t="s">
        <v>6904</v>
      </c>
    </row>
    <row r="65" s="86" customFormat="1" ht="29" customHeight="1" spans="1:8">
      <c r="A65" s="94">
        <v>61</v>
      </c>
      <c r="B65" s="103" t="s">
        <v>6930</v>
      </c>
      <c r="C65" s="104" t="s">
        <v>6347</v>
      </c>
      <c r="D65" s="102">
        <v>1.44</v>
      </c>
      <c r="E65" s="102">
        <v>1.44</v>
      </c>
      <c r="F65" s="97">
        <v>179.53</v>
      </c>
      <c r="G65" s="97">
        <v>258.52</v>
      </c>
      <c r="H65" s="94" t="s">
        <v>6904</v>
      </c>
    </row>
    <row r="66" s="86" customFormat="1" ht="29" customHeight="1" spans="1:8">
      <c r="A66" s="94">
        <v>62</v>
      </c>
      <c r="B66" s="103" t="s">
        <v>6931</v>
      </c>
      <c r="C66" s="104" t="s">
        <v>6417</v>
      </c>
      <c r="D66" s="102">
        <v>5.39</v>
      </c>
      <c r="E66" s="102">
        <v>5.39</v>
      </c>
      <c r="F66" s="97">
        <v>179.53</v>
      </c>
      <c r="G66" s="97">
        <v>967.67</v>
      </c>
      <c r="H66" s="94" t="s">
        <v>6904</v>
      </c>
    </row>
    <row r="67" s="86" customFormat="1" ht="29" customHeight="1" spans="1:8">
      <c r="A67" s="94">
        <v>63</v>
      </c>
      <c r="B67" s="103" t="s">
        <v>6932</v>
      </c>
      <c r="C67" s="104" t="s">
        <v>6248</v>
      </c>
      <c r="D67" s="102">
        <v>1.99</v>
      </c>
      <c r="E67" s="102">
        <v>1.99</v>
      </c>
      <c r="F67" s="97">
        <v>179.53</v>
      </c>
      <c r="G67" s="97">
        <v>357.26</v>
      </c>
      <c r="H67" s="94" t="s">
        <v>6904</v>
      </c>
    </row>
    <row r="68" s="86" customFormat="1" ht="29" customHeight="1" spans="1:8">
      <c r="A68" s="94">
        <v>64</v>
      </c>
      <c r="B68" s="103" t="s">
        <v>5897</v>
      </c>
      <c r="C68" s="103" t="s">
        <v>6344</v>
      </c>
      <c r="D68" s="102">
        <v>2.79</v>
      </c>
      <c r="E68" s="102">
        <v>2.79</v>
      </c>
      <c r="F68" s="97">
        <v>179.53</v>
      </c>
      <c r="G68" s="97">
        <v>500.89</v>
      </c>
      <c r="H68" s="94" t="s">
        <v>6904</v>
      </c>
    </row>
    <row r="69" s="86" customFormat="1" ht="29" customHeight="1" spans="1:8">
      <c r="A69" s="94">
        <v>65</v>
      </c>
      <c r="B69" s="103" t="s">
        <v>6933</v>
      </c>
      <c r="C69" s="104" t="s">
        <v>6276</v>
      </c>
      <c r="D69" s="102">
        <v>1.99</v>
      </c>
      <c r="E69" s="102">
        <v>1.99</v>
      </c>
      <c r="F69" s="97">
        <v>179.53</v>
      </c>
      <c r="G69" s="97">
        <v>357.26</v>
      </c>
      <c r="H69" s="94" t="s">
        <v>6904</v>
      </c>
    </row>
    <row r="70" s="86" customFormat="1" ht="29" customHeight="1" spans="1:8">
      <c r="A70" s="94">
        <v>66</v>
      </c>
      <c r="B70" s="103" t="s">
        <v>6934</v>
      </c>
      <c r="C70" s="104" t="s">
        <v>6252</v>
      </c>
      <c r="D70" s="102">
        <v>1.7</v>
      </c>
      <c r="E70" s="102">
        <v>1.7</v>
      </c>
      <c r="F70" s="97">
        <v>179.53</v>
      </c>
      <c r="G70" s="97">
        <v>305.2</v>
      </c>
      <c r="H70" s="94" t="s">
        <v>6904</v>
      </c>
    </row>
    <row r="71" s="86" customFormat="1" ht="29" customHeight="1" spans="1:8">
      <c r="A71" s="94">
        <v>67</v>
      </c>
      <c r="B71" s="103" t="s">
        <v>6935</v>
      </c>
      <c r="C71" s="104" t="s">
        <v>6274</v>
      </c>
      <c r="D71" s="102">
        <v>2.95</v>
      </c>
      <c r="E71" s="102">
        <v>2.95</v>
      </c>
      <c r="F71" s="97">
        <v>179.53</v>
      </c>
      <c r="G71" s="97">
        <v>529.61</v>
      </c>
      <c r="H71" s="94" t="s">
        <v>6904</v>
      </c>
    </row>
    <row r="72" s="86" customFormat="1" ht="29" customHeight="1" spans="1:8">
      <c r="A72" s="94">
        <v>68</v>
      </c>
      <c r="B72" s="103" t="s">
        <v>6936</v>
      </c>
      <c r="C72" s="104" t="s">
        <v>6442</v>
      </c>
      <c r="D72" s="102">
        <v>5.17</v>
      </c>
      <c r="E72" s="102">
        <v>5.17</v>
      </c>
      <c r="F72" s="97">
        <v>179.53</v>
      </c>
      <c r="G72" s="97">
        <v>928.17</v>
      </c>
      <c r="H72" s="94" t="s">
        <v>6904</v>
      </c>
    </row>
    <row r="73" s="86" customFormat="1" ht="29" customHeight="1" spans="1:8">
      <c r="A73" s="94">
        <v>69</v>
      </c>
      <c r="B73" s="103" t="s">
        <v>6937</v>
      </c>
      <c r="C73" s="103" t="s">
        <v>6863</v>
      </c>
      <c r="D73" s="102">
        <v>0.8</v>
      </c>
      <c r="E73" s="102">
        <v>0.8</v>
      </c>
      <c r="F73" s="97">
        <v>179.53</v>
      </c>
      <c r="G73" s="97">
        <v>143.62</v>
      </c>
      <c r="H73" s="94" t="s">
        <v>6904</v>
      </c>
    </row>
    <row r="74" s="86" customFormat="1" ht="29" customHeight="1" spans="1:8">
      <c r="A74" s="94">
        <v>70</v>
      </c>
      <c r="B74" s="103" t="s">
        <v>6938</v>
      </c>
      <c r="C74" s="104" t="s">
        <v>6577</v>
      </c>
      <c r="D74" s="102">
        <v>1.33</v>
      </c>
      <c r="E74" s="102">
        <v>1.33</v>
      </c>
      <c r="F74" s="97">
        <v>179.53</v>
      </c>
      <c r="G74" s="97">
        <v>238.77</v>
      </c>
      <c r="H74" s="94" t="s">
        <v>6904</v>
      </c>
    </row>
    <row r="75" s="86" customFormat="1" ht="29" customHeight="1" spans="1:8">
      <c r="A75" s="94">
        <v>71</v>
      </c>
      <c r="B75" s="103" t="s">
        <v>6939</v>
      </c>
      <c r="C75" s="104" t="s">
        <v>6940</v>
      </c>
      <c r="D75" s="102">
        <v>1.36</v>
      </c>
      <c r="E75" s="102">
        <v>1.36</v>
      </c>
      <c r="F75" s="97">
        <v>179.53</v>
      </c>
      <c r="G75" s="97">
        <v>244.16</v>
      </c>
      <c r="H75" s="94" t="s">
        <v>6904</v>
      </c>
    </row>
    <row r="76" s="86" customFormat="1" ht="29" customHeight="1" spans="1:8">
      <c r="A76" s="94">
        <v>72</v>
      </c>
      <c r="B76" s="103" t="s">
        <v>6941</v>
      </c>
      <c r="C76" s="104" t="s">
        <v>6332</v>
      </c>
      <c r="D76" s="102">
        <v>1.59</v>
      </c>
      <c r="E76" s="102">
        <v>1.02</v>
      </c>
      <c r="F76" s="97">
        <v>179.53</v>
      </c>
      <c r="G76" s="97">
        <v>183.12</v>
      </c>
      <c r="H76" s="94" t="s">
        <v>6904</v>
      </c>
    </row>
    <row r="77" s="86" customFormat="1" ht="29" customHeight="1" spans="1:8">
      <c r="A77" s="94">
        <v>73</v>
      </c>
      <c r="B77" s="103" t="s">
        <v>6942</v>
      </c>
      <c r="C77" s="104" t="s">
        <v>6599</v>
      </c>
      <c r="D77" s="102">
        <v>1.83</v>
      </c>
      <c r="E77" s="102">
        <v>1.65</v>
      </c>
      <c r="F77" s="97">
        <v>179.53</v>
      </c>
      <c r="G77" s="97">
        <v>296.22</v>
      </c>
      <c r="H77" s="94" t="s">
        <v>6904</v>
      </c>
    </row>
    <row r="78" s="86" customFormat="1" ht="29" customHeight="1" spans="1:8">
      <c r="A78" s="94">
        <v>74</v>
      </c>
      <c r="B78" s="103" t="s">
        <v>6943</v>
      </c>
      <c r="C78" s="104" t="s">
        <v>6417</v>
      </c>
      <c r="D78" s="102">
        <v>7.55</v>
      </c>
      <c r="E78" s="102">
        <v>7.55</v>
      </c>
      <c r="F78" s="97">
        <v>179.53</v>
      </c>
      <c r="G78" s="97">
        <v>1355.45</v>
      </c>
      <c r="H78" s="94" t="s">
        <v>6904</v>
      </c>
    </row>
    <row r="79" s="86" customFormat="1" ht="29" customHeight="1" spans="1:8">
      <c r="A79" s="94">
        <v>75</v>
      </c>
      <c r="B79" s="103" t="s">
        <v>6944</v>
      </c>
      <c r="C79" s="104" t="s">
        <v>1265</v>
      </c>
      <c r="D79" s="102">
        <v>1.7</v>
      </c>
      <c r="E79" s="102">
        <v>1.7</v>
      </c>
      <c r="F79" s="97">
        <v>179.53</v>
      </c>
      <c r="G79" s="97">
        <v>305.2</v>
      </c>
      <c r="H79" s="94" t="s">
        <v>6904</v>
      </c>
    </row>
    <row r="80" s="86" customFormat="1" ht="29" customHeight="1" spans="1:8">
      <c r="A80" s="94">
        <v>76</v>
      </c>
      <c r="B80" s="103" t="s">
        <v>6945</v>
      </c>
      <c r="C80" s="104" t="s">
        <v>6608</v>
      </c>
      <c r="D80" s="102">
        <v>1.66</v>
      </c>
      <c r="E80" s="102">
        <v>1.66</v>
      </c>
      <c r="F80" s="97">
        <v>179.53</v>
      </c>
      <c r="G80" s="97">
        <v>298.02</v>
      </c>
      <c r="H80" s="94" t="s">
        <v>6904</v>
      </c>
    </row>
    <row r="81" s="86" customFormat="1" ht="29" customHeight="1" spans="1:8">
      <c r="A81" s="94">
        <v>77</v>
      </c>
      <c r="B81" s="103" t="s">
        <v>6946</v>
      </c>
      <c r="C81" s="104" t="s">
        <v>6947</v>
      </c>
      <c r="D81" s="102">
        <v>0.94</v>
      </c>
      <c r="E81" s="102">
        <v>0.94</v>
      </c>
      <c r="F81" s="97">
        <v>179.53</v>
      </c>
      <c r="G81" s="97">
        <v>168.76</v>
      </c>
      <c r="H81" s="94" t="s">
        <v>6904</v>
      </c>
    </row>
    <row r="82" s="86" customFormat="1" ht="29" customHeight="1" spans="1:8">
      <c r="A82" s="94">
        <v>78</v>
      </c>
      <c r="B82" s="103" t="s">
        <v>6948</v>
      </c>
      <c r="C82" s="104" t="s">
        <v>6280</v>
      </c>
      <c r="D82" s="102">
        <v>5.39</v>
      </c>
      <c r="E82" s="102">
        <v>5.39</v>
      </c>
      <c r="F82" s="97">
        <v>179.53</v>
      </c>
      <c r="G82" s="97">
        <v>967.67</v>
      </c>
      <c r="H82" s="94" t="s">
        <v>6904</v>
      </c>
    </row>
    <row r="83" s="86" customFormat="1" ht="29" customHeight="1" spans="1:8">
      <c r="A83" s="94">
        <v>79</v>
      </c>
      <c r="B83" s="101" t="s">
        <v>6949</v>
      </c>
      <c r="C83" s="105" t="s">
        <v>6695</v>
      </c>
      <c r="D83" s="102">
        <v>2.79</v>
      </c>
      <c r="E83" s="102">
        <v>2.79</v>
      </c>
      <c r="F83" s="97">
        <v>179.53</v>
      </c>
      <c r="G83" s="97">
        <v>500.89</v>
      </c>
      <c r="H83" s="94" t="s">
        <v>6904</v>
      </c>
    </row>
    <row r="84" s="86" customFormat="1" ht="29" customHeight="1" spans="1:8">
      <c r="A84" s="94">
        <v>80</v>
      </c>
      <c r="B84" s="106" t="s">
        <v>6950</v>
      </c>
      <c r="C84" s="107" t="s">
        <v>6248</v>
      </c>
      <c r="D84" s="102">
        <v>1.99</v>
      </c>
      <c r="E84" s="102">
        <v>1.97</v>
      </c>
      <c r="F84" s="97">
        <v>179.53</v>
      </c>
      <c r="G84" s="97">
        <v>353.67</v>
      </c>
      <c r="H84" s="94" t="s">
        <v>6904</v>
      </c>
    </row>
    <row r="85" s="86" customFormat="1" ht="29" customHeight="1" spans="1:8">
      <c r="A85" s="94">
        <v>81</v>
      </c>
      <c r="B85" s="106" t="s">
        <v>294</v>
      </c>
      <c r="C85" s="107" t="s">
        <v>6951</v>
      </c>
      <c r="D85" s="102">
        <v>1.36</v>
      </c>
      <c r="E85" s="102">
        <v>1.36</v>
      </c>
      <c r="F85" s="97">
        <v>179.53</v>
      </c>
      <c r="G85" s="97">
        <v>244.16</v>
      </c>
      <c r="H85" s="94" t="s">
        <v>6904</v>
      </c>
    </row>
    <row r="86" s="86" customFormat="1" ht="25" customHeight="1" spans="1:8">
      <c r="A86" s="94">
        <v>82</v>
      </c>
      <c r="B86" s="106" t="s">
        <v>6952</v>
      </c>
      <c r="C86" s="107" t="s">
        <v>6248</v>
      </c>
      <c r="D86" s="108">
        <v>3.69</v>
      </c>
      <c r="E86" s="108">
        <v>3.69</v>
      </c>
      <c r="F86" s="97">
        <v>179.53</v>
      </c>
      <c r="G86" s="97">
        <v>662.47</v>
      </c>
      <c r="H86" s="94" t="s">
        <v>6904</v>
      </c>
    </row>
    <row r="87" s="86" customFormat="1" ht="25" customHeight="1" spans="1:8">
      <c r="A87" s="94">
        <v>83</v>
      </c>
      <c r="B87" s="106" t="s">
        <v>6953</v>
      </c>
      <c r="C87" s="107" t="s">
        <v>6835</v>
      </c>
      <c r="D87" s="108">
        <v>0.77</v>
      </c>
      <c r="E87" s="108">
        <v>0.77</v>
      </c>
      <c r="F87" s="97">
        <v>179.53</v>
      </c>
      <c r="G87" s="97">
        <v>138.24</v>
      </c>
      <c r="H87" s="94" t="s">
        <v>6904</v>
      </c>
    </row>
    <row r="88" s="86" customFormat="1" ht="25" customHeight="1" spans="1:8">
      <c r="A88" s="94">
        <v>84</v>
      </c>
      <c r="B88" s="109" t="s">
        <v>6954</v>
      </c>
      <c r="C88" s="110" t="s">
        <v>6259</v>
      </c>
      <c r="D88" s="108">
        <v>2.48</v>
      </c>
      <c r="E88" s="108">
        <v>2.2</v>
      </c>
      <c r="F88" s="97">
        <v>179.53</v>
      </c>
      <c r="G88" s="97">
        <v>394.97</v>
      </c>
      <c r="H88" s="94" t="s">
        <v>6955</v>
      </c>
    </row>
    <row r="89" s="86" customFormat="1" ht="25" customHeight="1" spans="1:8">
      <c r="A89" s="94">
        <v>85</v>
      </c>
      <c r="B89" s="109" t="s">
        <v>6956</v>
      </c>
      <c r="C89" s="110" t="s">
        <v>6957</v>
      </c>
      <c r="D89" s="108">
        <v>6.29</v>
      </c>
      <c r="E89" s="108">
        <v>6.29</v>
      </c>
      <c r="F89" s="97">
        <v>179.53</v>
      </c>
      <c r="G89" s="97">
        <v>1129.24</v>
      </c>
      <c r="H89" s="94" t="s">
        <v>6955</v>
      </c>
    </row>
    <row r="90" s="86" customFormat="1" ht="25" customHeight="1" spans="1:8">
      <c r="A90" s="94">
        <v>86</v>
      </c>
      <c r="B90" s="109" t="s">
        <v>6958</v>
      </c>
      <c r="C90" s="110" t="s">
        <v>6349</v>
      </c>
      <c r="D90" s="108">
        <v>0.85</v>
      </c>
      <c r="E90" s="108">
        <v>0.85</v>
      </c>
      <c r="F90" s="97">
        <v>179.53</v>
      </c>
      <c r="G90" s="97">
        <v>152.6</v>
      </c>
      <c r="H90" s="94" t="s">
        <v>6955</v>
      </c>
    </row>
    <row r="91" s="86" customFormat="1" ht="25" customHeight="1" spans="1:8">
      <c r="A91" s="94">
        <v>87</v>
      </c>
      <c r="B91" s="109" t="s">
        <v>6959</v>
      </c>
      <c r="C91" s="109" t="s">
        <v>6467</v>
      </c>
      <c r="D91" s="108">
        <v>4</v>
      </c>
      <c r="E91" s="108">
        <v>4</v>
      </c>
      <c r="F91" s="97">
        <v>179.53</v>
      </c>
      <c r="G91" s="97">
        <v>718.12</v>
      </c>
      <c r="H91" s="94" t="s">
        <v>6955</v>
      </c>
    </row>
    <row r="92" s="86" customFormat="1" ht="25" customHeight="1" spans="1:8">
      <c r="A92" s="94">
        <v>88</v>
      </c>
      <c r="B92" s="109" t="s">
        <v>6960</v>
      </c>
      <c r="C92" s="110" t="s">
        <v>6599</v>
      </c>
      <c r="D92" s="108">
        <v>5.17</v>
      </c>
      <c r="E92" s="108">
        <v>3.52</v>
      </c>
      <c r="F92" s="97">
        <v>179.53</v>
      </c>
      <c r="G92" s="97">
        <v>631.95</v>
      </c>
      <c r="H92" s="94" t="s">
        <v>6955</v>
      </c>
    </row>
    <row r="93" s="86" customFormat="1" ht="25" customHeight="1" spans="1:8">
      <c r="A93" s="94">
        <v>89</v>
      </c>
      <c r="B93" s="101" t="s">
        <v>6961</v>
      </c>
      <c r="C93" s="101" t="s">
        <v>6308</v>
      </c>
      <c r="D93" s="108">
        <v>9.18</v>
      </c>
      <c r="E93" s="108">
        <v>9.18</v>
      </c>
      <c r="F93" s="97">
        <v>179.53</v>
      </c>
      <c r="G93" s="97">
        <v>1648.09</v>
      </c>
      <c r="H93" s="94" t="s">
        <v>6955</v>
      </c>
    </row>
    <row r="94" s="86" customFormat="1" ht="25" customHeight="1" spans="1:8">
      <c r="A94" s="94">
        <v>90</v>
      </c>
      <c r="B94" s="109" t="s">
        <v>6962</v>
      </c>
      <c r="C94" s="110" t="s">
        <v>6464</v>
      </c>
      <c r="D94" s="108">
        <v>5.25</v>
      </c>
      <c r="E94" s="108">
        <v>5</v>
      </c>
      <c r="F94" s="97">
        <v>179.53</v>
      </c>
      <c r="G94" s="97">
        <v>897.65</v>
      </c>
      <c r="H94" s="94" t="s">
        <v>6955</v>
      </c>
    </row>
    <row r="95" s="86" customFormat="1" ht="25" customHeight="1" spans="1:8">
      <c r="A95" s="94">
        <v>91</v>
      </c>
      <c r="B95" s="109" t="s">
        <v>6963</v>
      </c>
      <c r="C95" s="110" t="s">
        <v>6252</v>
      </c>
      <c r="D95" s="108">
        <v>6.74</v>
      </c>
      <c r="E95" s="108">
        <v>6.74</v>
      </c>
      <c r="F95" s="97">
        <v>179.53</v>
      </c>
      <c r="G95" s="97">
        <v>1210.03</v>
      </c>
      <c r="H95" s="94" t="s">
        <v>6955</v>
      </c>
    </row>
    <row r="96" s="86" customFormat="1" ht="25" customHeight="1" spans="1:8">
      <c r="A96" s="94">
        <v>92</v>
      </c>
      <c r="B96" s="109" t="s">
        <v>6908</v>
      </c>
      <c r="C96" s="110" t="s">
        <v>6322</v>
      </c>
      <c r="D96" s="108">
        <v>7.8</v>
      </c>
      <c r="E96" s="108">
        <v>6.74</v>
      </c>
      <c r="F96" s="97">
        <v>179.53</v>
      </c>
      <c r="G96" s="97">
        <v>1210.03</v>
      </c>
      <c r="H96" s="94" t="s">
        <v>6955</v>
      </c>
    </row>
    <row r="97" s="86" customFormat="1" ht="25" customHeight="1" spans="1:8">
      <c r="A97" s="94">
        <v>93</v>
      </c>
      <c r="B97" s="109" t="s">
        <v>6964</v>
      </c>
      <c r="C97" s="109" t="s">
        <v>6467</v>
      </c>
      <c r="D97" s="108">
        <v>5.23</v>
      </c>
      <c r="E97" s="108">
        <v>5.23</v>
      </c>
      <c r="F97" s="97">
        <v>179.53</v>
      </c>
      <c r="G97" s="97">
        <v>938.94</v>
      </c>
      <c r="H97" s="94" t="s">
        <v>6955</v>
      </c>
    </row>
    <row r="98" s="86" customFormat="1" ht="25" customHeight="1" spans="1:8">
      <c r="A98" s="94">
        <v>94</v>
      </c>
      <c r="B98" s="109" t="s">
        <v>6965</v>
      </c>
      <c r="C98" s="110" t="s">
        <v>6280</v>
      </c>
      <c r="D98" s="108">
        <v>6</v>
      </c>
      <c r="E98" s="108">
        <v>5.13</v>
      </c>
      <c r="F98" s="97">
        <v>179.53</v>
      </c>
      <c r="G98" s="97">
        <v>920.99</v>
      </c>
      <c r="H98" s="94" t="s">
        <v>6955</v>
      </c>
    </row>
    <row r="99" s="86" customFormat="1" ht="25" customHeight="1" spans="1:8">
      <c r="A99" s="94">
        <v>95</v>
      </c>
      <c r="B99" s="109" t="s">
        <v>6966</v>
      </c>
      <c r="C99" s="110" t="s">
        <v>6252</v>
      </c>
      <c r="D99" s="108">
        <v>3.62</v>
      </c>
      <c r="E99" s="108">
        <v>3.09</v>
      </c>
      <c r="F99" s="97">
        <v>179.53</v>
      </c>
      <c r="G99" s="97">
        <v>554.75</v>
      </c>
      <c r="H99" s="94" t="s">
        <v>6955</v>
      </c>
    </row>
    <row r="100" s="86" customFormat="1" ht="25" customHeight="1" spans="1:8">
      <c r="A100" s="94">
        <v>96</v>
      </c>
      <c r="B100" s="109" t="s">
        <v>6967</v>
      </c>
      <c r="C100" s="110" t="s">
        <v>6462</v>
      </c>
      <c r="D100" s="108">
        <v>7.07</v>
      </c>
      <c r="E100" s="108">
        <v>7.04</v>
      </c>
      <c r="F100" s="97">
        <v>179.53</v>
      </c>
      <c r="G100" s="97">
        <v>1263.89</v>
      </c>
      <c r="H100" s="94" t="s">
        <v>6955</v>
      </c>
    </row>
    <row r="101" s="86" customFormat="1" ht="25" customHeight="1" spans="1:8">
      <c r="A101" s="94">
        <v>97</v>
      </c>
      <c r="B101" s="109" t="s">
        <v>6968</v>
      </c>
      <c r="C101" s="110" t="s">
        <v>6347</v>
      </c>
      <c r="D101" s="108">
        <v>2.4</v>
      </c>
      <c r="E101" s="108">
        <v>2.29</v>
      </c>
      <c r="F101" s="97">
        <v>179.53</v>
      </c>
      <c r="G101" s="97">
        <v>411.12</v>
      </c>
      <c r="H101" s="94" t="s">
        <v>6955</v>
      </c>
    </row>
    <row r="102" s="86" customFormat="1" ht="25" customHeight="1" spans="1:8">
      <c r="A102" s="94">
        <v>98</v>
      </c>
      <c r="B102" s="109" t="s">
        <v>270</v>
      </c>
      <c r="C102" s="110" t="s">
        <v>6248</v>
      </c>
      <c r="D102" s="108">
        <v>6.51</v>
      </c>
      <c r="E102" s="108">
        <v>6.51</v>
      </c>
      <c r="F102" s="97">
        <v>179.53</v>
      </c>
      <c r="G102" s="97">
        <v>1168.74</v>
      </c>
      <c r="H102" s="94" t="s">
        <v>6955</v>
      </c>
    </row>
    <row r="103" s="86" customFormat="1" ht="25" customHeight="1" spans="1:8">
      <c r="A103" s="94">
        <v>99</v>
      </c>
      <c r="B103" s="109" t="s">
        <v>6969</v>
      </c>
      <c r="C103" s="110" t="s">
        <v>6347</v>
      </c>
      <c r="D103" s="108">
        <v>7.07</v>
      </c>
      <c r="E103" s="108">
        <v>5.48</v>
      </c>
      <c r="F103" s="97">
        <v>179.53</v>
      </c>
      <c r="G103" s="97">
        <v>983.82</v>
      </c>
      <c r="H103" s="94" t="s">
        <v>6955</v>
      </c>
    </row>
    <row r="104" s="86" customFormat="1" ht="25" customHeight="1" spans="1:8">
      <c r="A104" s="94">
        <v>100</v>
      </c>
      <c r="B104" s="109" t="s">
        <v>6970</v>
      </c>
      <c r="C104" s="110" t="s">
        <v>6274</v>
      </c>
      <c r="D104" s="108">
        <v>5.32</v>
      </c>
      <c r="E104" s="108">
        <v>4.74</v>
      </c>
      <c r="F104" s="97">
        <v>179.53</v>
      </c>
      <c r="G104" s="97">
        <v>850.97</v>
      </c>
      <c r="H104" s="94" t="s">
        <v>6955</v>
      </c>
    </row>
    <row r="105" s="86" customFormat="1" ht="25" customHeight="1" spans="1:8">
      <c r="A105" s="94">
        <v>101</v>
      </c>
      <c r="B105" s="109" t="s">
        <v>4047</v>
      </c>
      <c r="C105" s="110" t="s">
        <v>6387</v>
      </c>
      <c r="D105" s="108">
        <v>5.21</v>
      </c>
      <c r="E105" s="108">
        <v>5.21</v>
      </c>
      <c r="F105" s="97">
        <v>179.53</v>
      </c>
      <c r="G105" s="97">
        <v>935.35</v>
      </c>
      <c r="H105" s="94" t="s">
        <v>6955</v>
      </c>
    </row>
    <row r="106" s="86" customFormat="1" ht="25" customHeight="1" spans="1:8">
      <c r="A106" s="94">
        <v>102</v>
      </c>
      <c r="B106" s="101" t="s">
        <v>6971</v>
      </c>
      <c r="C106" s="105" t="s">
        <v>6972</v>
      </c>
      <c r="D106" s="108">
        <v>6.18</v>
      </c>
      <c r="E106" s="108">
        <v>6.18</v>
      </c>
      <c r="F106" s="97">
        <v>179.53</v>
      </c>
      <c r="G106" s="97">
        <v>1109.5</v>
      </c>
      <c r="H106" s="94" t="s">
        <v>6955</v>
      </c>
    </row>
    <row r="107" s="86" customFormat="1" ht="25" customHeight="1" spans="1:8">
      <c r="A107" s="94">
        <v>103</v>
      </c>
      <c r="B107" s="109" t="s">
        <v>2384</v>
      </c>
      <c r="C107" s="99" t="s">
        <v>6577</v>
      </c>
      <c r="D107" s="108">
        <v>5.46</v>
      </c>
      <c r="E107" s="108">
        <v>4.78</v>
      </c>
      <c r="F107" s="97">
        <v>179.53</v>
      </c>
      <c r="G107" s="97">
        <v>858.15</v>
      </c>
      <c r="H107" s="94" t="s">
        <v>6955</v>
      </c>
    </row>
    <row r="108" s="86" customFormat="1" ht="25" customHeight="1" spans="1:8">
      <c r="A108" s="94">
        <v>104</v>
      </c>
      <c r="B108" s="109" t="s">
        <v>6973</v>
      </c>
      <c r="C108" s="110" t="s">
        <v>6464</v>
      </c>
      <c r="D108" s="108">
        <v>1.22</v>
      </c>
      <c r="E108" s="108">
        <v>1.22</v>
      </c>
      <c r="F108" s="97">
        <v>179.53</v>
      </c>
      <c r="G108" s="97">
        <v>219.03</v>
      </c>
      <c r="H108" s="94" t="s">
        <v>6955</v>
      </c>
    </row>
    <row r="109" s="86" customFormat="1" ht="25" customHeight="1" spans="1:8">
      <c r="A109" s="94">
        <v>105</v>
      </c>
      <c r="B109" s="109" t="s">
        <v>6974</v>
      </c>
      <c r="C109" s="109" t="s">
        <v>6344</v>
      </c>
      <c r="D109" s="108">
        <v>2.04</v>
      </c>
      <c r="E109" s="108">
        <v>0.73</v>
      </c>
      <c r="F109" s="97">
        <v>179.53</v>
      </c>
      <c r="G109" s="97">
        <v>131.06</v>
      </c>
      <c r="H109" s="94" t="s">
        <v>6955</v>
      </c>
    </row>
    <row r="110" s="86" customFormat="1" ht="25" customHeight="1" spans="1:8">
      <c r="A110" s="94">
        <v>106</v>
      </c>
      <c r="B110" s="109" t="s">
        <v>6975</v>
      </c>
      <c r="C110" s="101" t="s">
        <v>1265</v>
      </c>
      <c r="D110" s="108">
        <v>4.4</v>
      </c>
      <c r="E110" s="108">
        <v>4.4</v>
      </c>
      <c r="F110" s="97">
        <v>179.53</v>
      </c>
      <c r="G110" s="97">
        <v>789.93</v>
      </c>
      <c r="H110" s="94" t="s">
        <v>6955</v>
      </c>
    </row>
    <row r="111" s="86" customFormat="1" ht="25" customHeight="1" spans="1:8">
      <c r="A111" s="94">
        <v>107</v>
      </c>
      <c r="B111" s="109" t="s">
        <v>6976</v>
      </c>
      <c r="C111" s="110" t="s">
        <v>6577</v>
      </c>
      <c r="D111" s="108">
        <v>3</v>
      </c>
      <c r="E111" s="108">
        <v>3</v>
      </c>
      <c r="F111" s="97">
        <v>179.53</v>
      </c>
      <c r="G111" s="97">
        <v>538.59</v>
      </c>
      <c r="H111" s="94" t="s">
        <v>6955</v>
      </c>
    </row>
    <row r="112" s="86" customFormat="1" ht="25" customHeight="1" spans="1:8">
      <c r="A112" s="94">
        <v>108</v>
      </c>
      <c r="B112" s="109" t="s">
        <v>6977</v>
      </c>
      <c r="C112" s="110" t="s">
        <v>6286</v>
      </c>
      <c r="D112" s="108">
        <v>1.65</v>
      </c>
      <c r="E112" s="108">
        <v>1.65</v>
      </c>
      <c r="F112" s="97">
        <v>179.53</v>
      </c>
      <c r="G112" s="97">
        <v>296.22</v>
      </c>
      <c r="H112" s="94" t="s">
        <v>6955</v>
      </c>
    </row>
    <row r="113" s="86" customFormat="1" ht="25" customHeight="1" spans="1:8">
      <c r="A113" s="94">
        <v>109</v>
      </c>
      <c r="B113" s="109" t="s">
        <v>6978</v>
      </c>
      <c r="C113" s="110" t="s">
        <v>6263</v>
      </c>
      <c r="D113" s="108">
        <v>5.65</v>
      </c>
      <c r="E113" s="108">
        <v>5.46</v>
      </c>
      <c r="F113" s="97">
        <v>179.53</v>
      </c>
      <c r="G113" s="97">
        <v>980.23</v>
      </c>
      <c r="H113" s="94" t="s">
        <v>6955</v>
      </c>
    </row>
    <row r="114" s="86" customFormat="1" ht="25" customHeight="1" spans="1:8">
      <c r="A114" s="94">
        <v>110</v>
      </c>
      <c r="B114" s="109" t="s">
        <v>6979</v>
      </c>
      <c r="C114" s="110" t="s">
        <v>6252</v>
      </c>
      <c r="D114" s="108">
        <v>7.49</v>
      </c>
      <c r="E114" s="108">
        <v>6.92</v>
      </c>
      <c r="F114" s="97">
        <v>179.53</v>
      </c>
      <c r="G114" s="97">
        <v>1242.35</v>
      </c>
      <c r="H114" s="94" t="s">
        <v>6955</v>
      </c>
    </row>
    <row r="115" s="86" customFormat="1" ht="25" customHeight="1" spans="1:8">
      <c r="A115" s="94">
        <v>111</v>
      </c>
      <c r="B115" s="109" t="s">
        <v>6980</v>
      </c>
      <c r="C115" s="110" t="s">
        <v>6259</v>
      </c>
      <c r="D115" s="108">
        <v>2.77</v>
      </c>
      <c r="E115" s="108">
        <v>2.77</v>
      </c>
      <c r="F115" s="97">
        <v>179.53</v>
      </c>
      <c r="G115" s="97">
        <v>497.3</v>
      </c>
      <c r="H115" s="94" t="s">
        <v>6955</v>
      </c>
    </row>
    <row r="116" s="86" customFormat="1" ht="25" customHeight="1" spans="1:8">
      <c r="A116" s="94">
        <v>112</v>
      </c>
      <c r="B116" s="109" t="s">
        <v>6981</v>
      </c>
      <c r="C116" s="110" t="s">
        <v>6274</v>
      </c>
      <c r="D116" s="108">
        <v>3.48</v>
      </c>
      <c r="E116" s="108">
        <v>3.48</v>
      </c>
      <c r="F116" s="97">
        <v>179.53</v>
      </c>
      <c r="G116" s="97">
        <v>624.76</v>
      </c>
      <c r="H116" s="94" t="s">
        <v>6955</v>
      </c>
    </row>
    <row r="117" s="86" customFormat="1" ht="25" customHeight="1" spans="1:8">
      <c r="A117" s="94">
        <v>113</v>
      </c>
      <c r="B117" s="109" t="s">
        <v>6982</v>
      </c>
      <c r="C117" s="110" t="s">
        <v>6417</v>
      </c>
      <c r="D117" s="108">
        <v>3.2</v>
      </c>
      <c r="E117" s="108">
        <v>3.2</v>
      </c>
      <c r="F117" s="97">
        <v>179.53</v>
      </c>
      <c r="G117" s="97">
        <v>574.5</v>
      </c>
      <c r="H117" s="94" t="s">
        <v>6955</v>
      </c>
    </row>
    <row r="118" s="86" customFormat="1" ht="25" customHeight="1" spans="1:8">
      <c r="A118" s="94">
        <v>114</v>
      </c>
      <c r="B118" s="109" t="s">
        <v>6983</v>
      </c>
      <c r="C118" s="110" t="s">
        <v>6984</v>
      </c>
      <c r="D118" s="108">
        <v>1.68</v>
      </c>
      <c r="E118" s="108">
        <v>1.68</v>
      </c>
      <c r="F118" s="97">
        <v>179.53</v>
      </c>
      <c r="G118" s="97">
        <v>301.61</v>
      </c>
      <c r="H118" s="94" t="s">
        <v>6955</v>
      </c>
    </row>
    <row r="119" s="86" customFormat="1" ht="25" customHeight="1" spans="1:8">
      <c r="A119" s="94">
        <v>115</v>
      </c>
      <c r="B119" s="109" t="s">
        <v>6985</v>
      </c>
      <c r="C119" s="110" t="s">
        <v>6368</v>
      </c>
      <c r="D119" s="108">
        <v>3.05</v>
      </c>
      <c r="E119" s="108">
        <v>3.05</v>
      </c>
      <c r="F119" s="97">
        <v>179.53</v>
      </c>
      <c r="G119" s="97">
        <v>547.57</v>
      </c>
      <c r="H119" s="94" t="s">
        <v>6955</v>
      </c>
    </row>
    <row r="120" s="86" customFormat="1" ht="25" customHeight="1" spans="1:8">
      <c r="A120" s="94">
        <v>116</v>
      </c>
      <c r="B120" s="109" t="s">
        <v>6986</v>
      </c>
      <c r="C120" s="110" t="s">
        <v>6368</v>
      </c>
      <c r="D120" s="108">
        <v>7.15</v>
      </c>
      <c r="E120" s="108">
        <v>7.15</v>
      </c>
      <c r="F120" s="97">
        <v>179.53</v>
      </c>
      <c r="G120" s="97">
        <v>1283.64</v>
      </c>
      <c r="H120" s="94" t="s">
        <v>6955</v>
      </c>
    </row>
    <row r="121" s="86" customFormat="1" ht="25" customHeight="1" spans="1:8">
      <c r="A121" s="94">
        <v>117</v>
      </c>
      <c r="B121" s="109" t="s">
        <v>6987</v>
      </c>
      <c r="C121" s="110" t="s">
        <v>6250</v>
      </c>
      <c r="D121" s="108">
        <v>1.04</v>
      </c>
      <c r="E121" s="108">
        <v>1.04</v>
      </c>
      <c r="F121" s="97">
        <v>179.53</v>
      </c>
      <c r="G121" s="97">
        <v>186.71</v>
      </c>
      <c r="H121" s="94" t="s">
        <v>6955</v>
      </c>
    </row>
    <row r="122" s="86" customFormat="1" ht="25" customHeight="1" spans="1:8">
      <c r="A122" s="94">
        <v>118</v>
      </c>
      <c r="B122" s="109" t="s">
        <v>6988</v>
      </c>
      <c r="C122" s="110" t="s">
        <v>6989</v>
      </c>
      <c r="D122" s="108">
        <v>5.4</v>
      </c>
      <c r="E122" s="108">
        <v>5.4</v>
      </c>
      <c r="F122" s="97">
        <v>179.53</v>
      </c>
      <c r="G122" s="97">
        <v>969.46</v>
      </c>
      <c r="H122" s="94" t="s">
        <v>6955</v>
      </c>
    </row>
    <row r="123" s="86" customFormat="1" ht="25" customHeight="1" spans="1:8">
      <c r="A123" s="94">
        <v>119</v>
      </c>
      <c r="B123" s="109" t="s">
        <v>3243</v>
      </c>
      <c r="C123" s="101" t="s">
        <v>6344</v>
      </c>
      <c r="D123" s="108">
        <v>2.21</v>
      </c>
      <c r="E123" s="108">
        <v>2.21</v>
      </c>
      <c r="F123" s="97">
        <v>179.53</v>
      </c>
      <c r="G123" s="97">
        <v>396.76</v>
      </c>
      <c r="H123" s="94" t="s">
        <v>6955</v>
      </c>
    </row>
    <row r="124" s="86" customFormat="1" ht="25" customHeight="1" spans="1:8">
      <c r="A124" s="94">
        <v>120</v>
      </c>
      <c r="B124" s="109" t="s">
        <v>6990</v>
      </c>
      <c r="C124" s="110" t="s">
        <v>6620</v>
      </c>
      <c r="D124" s="108">
        <v>4.85</v>
      </c>
      <c r="E124" s="108">
        <v>4.85</v>
      </c>
      <c r="F124" s="97">
        <v>179.53</v>
      </c>
      <c r="G124" s="97">
        <v>870.72</v>
      </c>
      <c r="H124" s="94" t="s">
        <v>6955</v>
      </c>
    </row>
    <row r="125" s="86" customFormat="1" ht="25" customHeight="1" spans="1:8">
      <c r="A125" s="94">
        <v>121</v>
      </c>
      <c r="B125" s="109" t="s">
        <v>6991</v>
      </c>
      <c r="C125" s="110" t="s">
        <v>6347</v>
      </c>
      <c r="D125" s="108">
        <v>1.19</v>
      </c>
      <c r="E125" s="108">
        <v>1.19</v>
      </c>
      <c r="F125" s="97">
        <v>179.53</v>
      </c>
      <c r="G125" s="97">
        <v>213.64</v>
      </c>
      <c r="H125" s="94" t="s">
        <v>6955</v>
      </c>
    </row>
    <row r="126" s="86" customFormat="1" ht="25" customHeight="1" spans="1:8">
      <c r="A126" s="94">
        <v>122</v>
      </c>
      <c r="B126" s="109" t="s">
        <v>6992</v>
      </c>
      <c r="C126" s="110" t="s">
        <v>6599</v>
      </c>
      <c r="D126" s="111">
        <v>5.2</v>
      </c>
      <c r="E126" s="111">
        <v>5.2</v>
      </c>
      <c r="F126" s="97">
        <v>179.53</v>
      </c>
      <c r="G126" s="97">
        <v>933.56</v>
      </c>
      <c r="H126" s="94" t="s">
        <v>6955</v>
      </c>
    </row>
    <row r="127" s="86" customFormat="1" ht="25" customHeight="1" spans="1:8">
      <c r="A127" s="94">
        <v>123</v>
      </c>
      <c r="B127" s="109" t="s">
        <v>6993</v>
      </c>
      <c r="C127" s="110" t="s">
        <v>6368</v>
      </c>
      <c r="D127" s="111">
        <v>6.96</v>
      </c>
      <c r="E127" s="111">
        <v>6.96</v>
      </c>
      <c r="F127" s="97">
        <v>179.53</v>
      </c>
      <c r="G127" s="97">
        <v>1249.53</v>
      </c>
      <c r="H127" s="94" t="s">
        <v>6955</v>
      </c>
    </row>
    <row r="128" s="86" customFormat="1" ht="25" customHeight="1" spans="1:8">
      <c r="A128" s="94">
        <v>124</v>
      </c>
      <c r="B128" s="112" t="s">
        <v>6994</v>
      </c>
      <c r="C128" s="113" t="s">
        <v>6322</v>
      </c>
      <c r="D128" s="111">
        <v>2.88</v>
      </c>
      <c r="E128" s="111">
        <v>2.88</v>
      </c>
      <c r="F128" s="97">
        <v>179.53</v>
      </c>
      <c r="G128" s="97">
        <v>517.05</v>
      </c>
      <c r="H128" s="94" t="s">
        <v>6955</v>
      </c>
    </row>
    <row r="129" s="86" customFormat="1" ht="25" customHeight="1" spans="1:8">
      <c r="A129" s="94">
        <v>125</v>
      </c>
      <c r="B129" s="112" t="s">
        <v>6995</v>
      </c>
      <c r="C129" s="113" t="s">
        <v>6263</v>
      </c>
      <c r="D129" s="111">
        <v>6.18</v>
      </c>
      <c r="E129" s="111">
        <v>5.75</v>
      </c>
      <c r="F129" s="97">
        <v>179.53</v>
      </c>
      <c r="G129" s="97">
        <v>1032.3</v>
      </c>
      <c r="H129" s="94" t="s">
        <v>6955</v>
      </c>
    </row>
    <row r="130" s="86" customFormat="1" ht="25" customHeight="1" spans="1:8">
      <c r="A130" s="94">
        <v>126</v>
      </c>
      <c r="B130" s="112" t="s">
        <v>6996</v>
      </c>
      <c r="C130" s="113" t="s">
        <v>6951</v>
      </c>
      <c r="D130" s="111">
        <v>5.68</v>
      </c>
      <c r="E130" s="111">
        <v>5.68</v>
      </c>
      <c r="F130" s="97">
        <v>179.53</v>
      </c>
      <c r="G130" s="97">
        <v>1019.73</v>
      </c>
      <c r="H130" s="94" t="s">
        <v>6955</v>
      </c>
    </row>
    <row r="131" s="86" customFormat="1" ht="25" customHeight="1" spans="1:8">
      <c r="A131" s="94">
        <v>127</v>
      </c>
      <c r="B131" s="112" t="s">
        <v>6997</v>
      </c>
      <c r="C131" s="113" t="s">
        <v>6286</v>
      </c>
      <c r="D131" s="111">
        <v>2</v>
      </c>
      <c r="E131" s="111">
        <v>2</v>
      </c>
      <c r="F131" s="97">
        <v>179.53</v>
      </c>
      <c r="G131" s="97">
        <v>359.06</v>
      </c>
      <c r="H131" s="94" t="s">
        <v>6955</v>
      </c>
    </row>
    <row r="132" s="86" customFormat="1" ht="25" customHeight="1" spans="1:8">
      <c r="A132" s="94">
        <v>128</v>
      </c>
      <c r="B132" s="112" t="s">
        <v>4048</v>
      </c>
      <c r="C132" s="113" t="s">
        <v>6271</v>
      </c>
      <c r="D132" s="111">
        <v>5.52</v>
      </c>
      <c r="E132" s="111">
        <v>5.52</v>
      </c>
      <c r="F132" s="97">
        <v>179.53</v>
      </c>
      <c r="G132" s="97">
        <v>991.01</v>
      </c>
      <c r="H132" s="94" t="s">
        <v>6955</v>
      </c>
    </row>
    <row r="133" s="86" customFormat="1" ht="25" customHeight="1" spans="1:8">
      <c r="A133" s="94">
        <v>129</v>
      </c>
      <c r="B133" s="112" t="s">
        <v>6998</v>
      </c>
      <c r="C133" s="113" t="s">
        <v>6462</v>
      </c>
      <c r="D133" s="111">
        <v>3.7</v>
      </c>
      <c r="E133" s="111">
        <v>3.7</v>
      </c>
      <c r="F133" s="97">
        <v>179.53</v>
      </c>
      <c r="G133" s="97">
        <v>664.26</v>
      </c>
      <c r="H133" s="94" t="s">
        <v>6955</v>
      </c>
    </row>
    <row r="134" s="86" customFormat="1" ht="25" customHeight="1" spans="1:8">
      <c r="A134" s="94">
        <v>130</v>
      </c>
      <c r="B134" s="112" t="s">
        <v>6999</v>
      </c>
      <c r="C134" s="113" t="s">
        <v>6248</v>
      </c>
      <c r="D134" s="111">
        <v>4.03</v>
      </c>
      <c r="E134" s="111">
        <v>4.03</v>
      </c>
      <c r="F134" s="97">
        <v>179.53</v>
      </c>
      <c r="G134" s="97">
        <v>723.51</v>
      </c>
      <c r="H134" s="94" t="s">
        <v>6955</v>
      </c>
    </row>
    <row r="135" s="86" customFormat="1" ht="25" customHeight="1" spans="1:8">
      <c r="A135" s="94">
        <v>131</v>
      </c>
      <c r="B135" s="112" t="s">
        <v>4966</v>
      </c>
      <c r="C135" s="113" t="s">
        <v>6298</v>
      </c>
      <c r="D135" s="111">
        <v>3.76</v>
      </c>
      <c r="E135" s="111">
        <v>3.76</v>
      </c>
      <c r="F135" s="97">
        <v>179.53</v>
      </c>
      <c r="G135" s="97">
        <v>675.03</v>
      </c>
      <c r="H135" s="94" t="s">
        <v>6955</v>
      </c>
    </row>
    <row r="136" s="86" customFormat="1" ht="25" customHeight="1" spans="1:8">
      <c r="A136" s="94">
        <v>132</v>
      </c>
      <c r="B136" s="112" t="s">
        <v>7000</v>
      </c>
      <c r="C136" s="113" t="s">
        <v>6951</v>
      </c>
      <c r="D136" s="111">
        <v>1.58</v>
      </c>
      <c r="E136" s="111">
        <v>0.74</v>
      </c>
      <c r="F136" s="97">
        <v>179.53</v>
      </c>
      <c r="G136" s="97">
        <v>132.85</v>
      </c>
      <c r="H136" s="94" t="s">
        <v>6955</v>
      </c>
    </row>
    <row r="137" s="86" customFormat="1" ht="25" customHeight="1" spans="1:8">
      <c r="A137" s="94">
        <v>133</v>
      </c>
      <c r="B137" s="112" t="s">
        <v>6974</v>
      </c>
      <c r="C137" s="113" t="s">
        <v>6478</v>
      </c>
      <c r="D137" s="111">
        <v>7.07</v>
      </c>
      <c r="E137" s="111">
        <v>7.05</v>
      </c>
      <c r="F137" s="97">
        <v>179.53</v>
      </c>
      <c r="G137" s="97">
        <v>1265.69</v>
      </c>
      <c r="H137" s="94" t="s">
        <v>6955</v>
      </c>
    </row>
    <row r="138" s="86" customFormat="1" ht="25" customHeight="1" spans="1:8">
      <c r="A138" s="94">
        <v>134</v>
      </c>
      <c r="B138" s="112" t="s">
        <v>7001</v>
      </c>
      <c r="C138" s="113" t="s">
        <v>6951</v>
      </c>
      <c r="D138" s="111">
        <v>0.9</v>
      </c>
      <c r="E138" s="111">
        <v>0.9</v>
      </c>
      <c r="F138" s="97">
        <v>179.53</v>
      </c>
      <c r="G138" s="97">
        <v>161.58</v>
      </c>
      <c r="H138" s="94" t="s">
        <v>6955</v>
      </c>
    </row>
    <row r="139" s="86" customFormat="1" ht="25" customHeight="1" spans="1:8">
      <c r="A139" s="94">
        <v>135</v>
      </c>
      <c r="B139" s="112" t="s">
        <v>3243</v>
      </c>
      <c r="C139" s="112" t="s">
        <v>6344</v>
      </c>
      <c r="D139" s="111">
        <v>5.71</v>
      </c>
      <c r="E139" s="111">
        <v>5.35</v>
      </c>
      <c r="F139" s="97">
        <v>179.53</v>
      </c>
      <c r="G139" s="97">
        <v>960.49</v>
      </c>
      <c r="H139" s="94" t="s">
        <v>6955</v>
      </c>
    </row>
    <row r="140" s="86" customFormat="1" ht="27" customHeight="1" spans="1:8">
      <c r="A140" s="94">
        <v>136</v>
      </c>
      <c r="B140" s="112" t="s">
        <v>7002</v>
      </c>
      <c r="C140" s="113" t="s">
        <v>6254</v>
      </c>
      <c r="D140" s="114">
        <v>0.97</v>
      </c>
      <c r="E140" s="114">
        <v>0.97</v>
      </c>
      <c r="F140" s="97">
        <v>179.53</v>
      </c>
      <c r="G140" s="97">
        <v>174.14</v>
      </c>
      <c r="H140" s="94" t="s">
        <v>6955</v>
      </c>
    </row>
    <row r="141" s="86" customFormat="1" ht="27" customHeight="1" spans="1:8">
      <c r="A141" s="94">
        <v>137</v>
      </c>
      <c r="B141" s="112" t="s">
        <v>7003</v>
      </c>
      <c r="C141" s="113" t="s">
        <v>6387</v>
      </c>
      <c r="D141" s="114">
        <v>6.56</v>
      </c>
      <c r="E141" s="114">
        <v>6.56</v>
      </c>
      <c r="F141" s="97">
        <v>179.53</v>
      </c>
      <c r="G141" s="97">
        <v>1177.72</v>
      </c>
      <c r="H141" s="94" t="s">
        <v>6955</v>
      </c>
    </row>
    <row r="142" s="86" customFormat="1" ht="27" customHeight="1" spans="1:8">
      <c r="A142" s="94">
        <v>138</v>
      </c>
      <c r="B142" s="115" t="s">
        <v>7004</v>
      </c>
      <c r="C142" s="116" t="s">
        <v>6274</v>
      </c>
      <c r="D142" s="114">
        <v>6.03</v>
      </c>
      <c r="E142" s="114">
        <v>3.63</v>
      </c>
      <c r="F142" s="97">
        <v>179.53</v>
      </c>
      <c r="G142" s="97">
        <v>651.69</v>
      </c>
      <c r="H142" s="94" t="s">
        <v>7005</v>
      </c>
    </row>
    <row r="143" s="86" customFormat="1" ht="27" customHeight="1" spans="1:8">
      <c r="A143" s="94">
        <v>139</v>
      </c>
      <c r="B143" s="115" t="s">
        <v>7006</v>
      </c>
      <c r="C143" s="116" t="s">
        <v>6620</v>
      </c>
      <c r="D143" s="114">
        <v>1.8</v>
      </c>
      <c r="E143" s="114">
        <v>1</v>
      </c>
      <c r="F143" s="97">
        <v>179.53</v>
      </c>
      <c r="G143" s="97">
        <v>179.53</v>
      </c>
      <c r="H143" s="94" t="s">
        <v>7005</v>
      </c>
    </row>
    <row r="144" s="86" customFormat="1" ht="27" customHeight="1" spans="1:8">
      <c r="A144" s="94">
        <v>140</v>
      </c>
      <c r="B144" s="115" t="s">
        <v>7007</v>
      </c>
      <c r="C144" s="116" t="s">
        <v>1265</v>
      </c>
      <c r="D144" s="114">
        <v>4.51</v>
      </c>
      <c r="E144" s="114">
        <v>3.6</v>
      </c>
      <c r="F144" s="97">
        <v>179.53</v>
      </c>
      <c r="G144" s="97">
        <v>646.31</v>
      </c>
      <c r="H144" s="94" t="s">
        <v>7005</v>
      </c>
    </row>
    <row r="145" s="86" customFormat="1" ht="27" customHeight="1" spans="1:8">
      <c r="A145" s="94">
        <v>141</v>
      </c>
      <c r="B145" s="115" t="s">
        <v>7008</v>
      </c>
      <c r="C145" s="116" t="s">
        <v>6254</v>
      </c>
      <c r="D145" s="114">
        <v>6.45</v>
      </c>
      <c r="E145" s="114">
        <v>4.45</v>
      </c>
      <c r="F145" s="97">
        <v>179.53</v>
      </c>
      <c r="G145" s="97">
        <v>798.91</v>
      </c>
      <c r="H145" s="94" t="s">
        <v>7005</v>
      </c>
    </row>
    <row r="146" s="86" customFormat="1" ht="27" customHeight="1" spans="1:8">
      <c r="A146" s="94">
        <v>142</v>
      </c>
      <c r="B146" s="115" t="s">
        <v>7009</v>
      </c>
      <c r="C146" s="115" t="s">
        <v>6631</v>
      </c>
      <c r="D146" s="114">
        <v>5.33</v>
      </c>
      <c r="E146" s="114">
        <v>3.6</v>
      </c>
      <c r="F146" s="97">
        <v>179.53</v>
      </c>
      <c r="G146" s="97">
        <v>646.31</v>
      </c>
      <c r="H146" s="94" t="s">
        <v>7005</v>
      </c>
    </row>
    <row r="147" s="86" customFormat="1" ht="27" customHeight="1" spans="1:8">
      <c r="A147" s="94">
        <v>143</v>
      </c>
      <c r="B147" s="115" t="s">
        <v>7010</v>
      </c>
      <c r="C147" s="116" t="s">
        <v>6254</v>
      </c>
      <c r="D147" s="114">
        <v>6.28</v>
      </c>
      <c r="E147" s="114">
        <v>3.07</v>
      </c>
      <c r="F147" s="97">
        <v>179.53</v>
      </c>
      <c r="G147" s="97">
        <v>551.16</v>
      </c>
      <c r="H147" s="94" t="s">
        <v>7005</v>
      </c>
    </row>
    <row r="148" s="86" customFormat="1" ht="27" customHeight="1" spans="1:8">
      <c r="A148" s="94">
        <v>144</v>
      </c>
      <c r="B148" s="115" t="s">
        <v>7011</v>
      </c>
      <c r="C148" s="116" t="s">
        <v>6411</v>
      </c>
      <c r="D148" s="114">
        <v>5.07</v>
      </c>
      <c r="E148" s="114">
        <v>3.64</v>
      </c>
      <c r="F148" s="97">
        <v>179.53</v>
      </c>
      <c r="G148" s="97">
        <v>653.49</v>
      </c>
      <c r="H148" s="94" t="s">
        <v>7005</v>
      </c>
    </row>
    <row r="149" s="86" customFormat="1" ht="27" customHeight="1" spans="1:8">
      <c r="A149" s="94">
        <v>145</v>
      </c>
      <c r="B149" s="115" t="s">
        <v>1305</v>
      </c>
      <c r="C149" s="116" t="s">
        <v>6322</v>
      </c>
      <c r="D149" s="114">
        <v>6.34</v>
      </c>
      <c r="E149" s="114">
        <v>1.94</v>
      </c>
      <c r="F149" s="97">
        <v>179.53</v>
      </c>
      <c r="G149" s="97">
        <v>348.29</v>
      </c>
      <c r="H149" s="94" t="s">
        <v>7005</v>
      </c>
    </row>
    <row r="150" s="86" customFormat="1" ht="27" customHeight="1" spans="1:8">
      <c r="A150" s="94">
        <v>146</v>
      </c>
      <c r="B150" s="115" t="s">
        <v>7012</v>
      </c>
      <c r="C150" s="116" t="s">
        <v>5065</v>
      </c>
      <c r="D150" s="114">
        <v>7.24</v>
      </c>
      <c r="E150" s="114">
        <v>4.21</v>
      </c>
      <c r="F150" s="97">
        <v>179.53</v>
      </c>
      <c r="G150" s="97">
        <v>755.82</v>
      </c>
      <c r="H150" s="94" t="s">
        <v>7005</v>
      </c>
    </row>
    <row r="151" s="86" customFormat="1" ht="27" customHeight="1" spans="1:8">
      <c r="A151" s="94">
        <v>147</v>
      </c>
      <c r="B151" s="115" t="s">
        <v>5155</v>
      </c>
      <c r="C151" s="116" t="s">
        <v>7013</v>
      </c>
      <c r="D151" s="114">
        <v>3.01</v>
      </c>
      <c r="E151" s="114">
        <v>1.38</v>
      </c>
      <c r="F151" s="97">
        <v>179.53</v>
      </c>
      <c r="G151" s="97">
        <v>247.75</v>
      </c>
      <c r="H151" s="94" t="s">
        <v>7005</v>
      </c>
    </row>
    <row r="152" s="86" customFormat="1" ht="27" customHeight="1" spans="1:8">
      <c r="A152" s="94">
        <v>148</v>
      </c>
      <c r="B152" s="115" t="s">
        <v>7014</v>
      </c>
      <c r="C152" s="116" t="s">
        <v>6286</v>
      </c>
      <c r="D152" s="114">
        <v>4.69</v>
      </c>
      <c r="E152" s="114">
        <v>1.68</v>
      </c>
      <c r="F152" s="97">
        <v>179.53</v>
      </c>
      <c r="G152" s="97">
        <v>301.61</v>
      </c>
      <c r="H152" s="94" t="s">
        <v>7005</v>
      </c>
    </row>
    <row r="153" s="86" customFormat="1" ht="27" customHeight="1" spans="1:8">
      <c r="A153" s="94">
        <v>149</v>
      </c>
      <c r="B153" s="115" t="s">
        <v>7015</v>
      </c>
      <c r="C153" s="116" t="s">
        <v>6417</v>
      </c>
      <c r="D153" s="114">
        <v>6.48</v>
      </c>
      <c r="E153" s="114">
        <v>1.93</v>
      </c>
      <c r="F153" s="97">
        <v>179.53</v>
      </c>
      <c r="G153" s="97">
        <v>346.49</v>
      </c>
      <c r="H153" s="94" t="s">
        <v>7005</v>
      </c>
    </row>
    <row r="154" s="86" customFormat="1" ht="27" customHeight="1" spans="1:8">
      <c r="A154" s="94">
        <v>150</v>
      </c>
      <c r="B154" s="115" t="s">
        <v>7016</v>
      </c>
      <c r="C154" s="116" t="s">
        <v>6737</v>
      </c>
      <c r="D154" s="114">
        <v>5.2</v>
      </c>
      <c r="E154" s="114">
        <v>3.12</v>
      </c>
      <c r="F154" s="97">
        <v>179.53</v>
      </c>
      <c r="G154" s="97">
        <v>560.13</v>
      </c>
      <c r="H154" s="94" t="s">
        <v>7005</v>
      </c>
    </row>
    <row r="155" s="86" customFormat="1" ht="27" customHeight="1" spans="1:8">
      <c r="A155" s="94">
        <v>151</v>
      </c>
      <c r="B155" s="115" t="s">
        <v>7017</v>
      </c>
      <c r="C155" s="116" t="s">
        <v>6312</v>
      </c>
      <c r="D155" s="114">
        <v>5.65</v>
      </c>
      <c r="E155" s="114">
        <v>2.91</v>
      </c>
      <c r="F155" s="97">
        <v>179.53</v>
      </c>
      <c r="G155" s="97">
        <v>522.43</v>
      </c>
      <c r="H155" s="94" t="s">
        <v>7005</v>
      </c>
    </row>
    <row r="156" s="86" customFormat="1" ht="27" customHeight="1" spans="1:8">
      <c r="A156" s="94">
        <v>152</v>
      </c>
      <c r="B156" s="115" t="s">
        <v>4167</v>
      </c>
      <c r="C156" s="116" t="s">
        <v>6474</v>
      </c>
      <c r="D156" s="114">
        <v>1.27</v>
      </c>
      <c r="E156" s="114">
        <v>0.62</v>
      </c>
      <c r="F156" s="97">
        <v>179.53</v>
      </c>
      <c r="G156" s="97">
        <v>111.31</v>
      </c>
      <c r="H156" s="94" t="s">
        <v>7005</v>
      </c>
    </row>
    <row r="157" s="86" customFormat="1" ht="27" customHeight="1" spans="1:8">
      <c r="A157" s="94">
        <v>153</v>
      </c>
      <c r="B157" s="115" t="s">
        <v>7018</v>
      </c>
      <c r="C157" s="116" t="s">
        <v>6259</v>
      </c>
      <c r="D157" s="114">
        <v>4.77</v>
      </c>
      <c r="E157" s="114">
        <v>1.53</v>
      </c>
      <c r="F157" s="97">
        <v>179.53</v>
      </c>
      <c r="G157" s="97">
        <v>274.68</v>
      </c>
      <c r="H157" s="94" t="s">
        <v>7005</v>
      </c>
    </row>
    <row r="158" s="86" customFormat="1" ht="27" customHeight="1" spans="1:8">
      <c r="A158" s="94">
        <v>154</v>
      </c>
      <c r="B158" s="115" t="s">
        <v>7019</v>
      </c>
      <c r="C158" s="116" t="s">
        <v>6286</v>
      </c>
      <c r="D158" s="114">
        <v>2.72</v>
      </c>
      <c r="E158" s="114">
        <v>2.18</v>
      </c>
      <c r="F158" s="97">
        <v>179.53</v>
      </c>
      <c r="G158" s="97">
        <v>391.38</v>
      </c>
      <c r="H158" s="94" t="s">
        <v>7005</v>
      </c>
    </row>
    <row r="159" s="86" customFormat="1" ht="27" customHeight="1" spans="1:8">
      <c r="A159" s="94">
        <v>155</v>
      </c>
      <c r="B159" s="115" t="s">
        <v>7020</v>
      </c>
      <c r="C159" s="116" t="s">
        <v>6360</v>
      </c>
      <c r="D159" s="114">
        <v>6.39</v>
      </c>
      <c r="E159" s="114">
        <v>3.16</v>
      </c>
      <c r="F159" s="97">
        <v>179.53</v>
      </c>
      <c r="G159" s="97">
        <v>567.31</v>
      </c>
      <c r="H159" s="94" t="s">
        <v>7005</v>
      </c>
    </row>
    <row r="160" s="86" customFormat="1" ht="27" customHeight="1" spans="1:8">
      <c r="A160" s="94">
        <v>156</v>
      </c>
      <c r="B160" s="115" t="s">
        <v>5752</v>
      </c>
      <c r="C160" s="116" t="s">
        <v>6332</v>
      </c>
      <c r="D160" s="114">
        <v>4.15</v>
      </c>
      <c r="E160" s="114">
        <v>2.34</v>
      </c>
      <c r="F160" s="97">
        <v>179.53</v>
      </c>
      <c r="G160" s="97">
        <v>420.1</v>
      </c>
      <c r="H160" s="94" t="s">
        <v>7005</v>
      </c>
    </row>
    <row r="161" s="86" customFormat="1" ht="27" customHeight="1" spans="1:8">
      <c r="A161" s="94">
        <v>157</v>
      </c>
      <c r="B161" s="115" t="s">
        <v>7021</v>
      </c>
      <c r="C161" s="116" t="s">
        <v>6276</v>
      </c>
      <c r="D161" s="114">
        <v>9.59</v>
      </c>
      <c r="E161" s="114">
        <v>4.76</v>
      </c>
      <c r="F161" s="97">
        <v>179.53</v>
      </c>
      <c r="G161" s="97">
        <v>854.56</v>
      </c>
      <c r="H161" s="94" t="s">
        <v>7005</v>
      </c>
    </row>
    <row r="162" s="86" customFormat="1" ht="27" customHeight="1" spans="1:8">
      <c r="A162" s="94">
        <v>158</v>
      </c>
      <c r="B162" s="115" t="s">
        <v>7022</v>
      </c>
      <c r="C162" s="116" t="s">
        <v>6599</v>
      </c>
      <c r="D162" s="114">
        <v>4.39</v>
      </c>
      <c r="E162" s="114">
        <v>3.63</v>
      </c>
      <c r="F162" s="97">
        <v>179.53</v>
      </c>
      <c r="G162" s="97">
        <v>651.69</v>
      </c>
      <c r="H162" s="94" t="s">
        <v>7005</v>
      </c>
    </row>
    <row r="163" s="86" customFormat="1" ht="27" customHeight="1" spans="1:8">
      <c r="A163" s="94">
        <v>159</v>
      </c>
      <c r="B163" s="115" t="s">
        <v>1910</v>
      </c>
      <c r="C163" s="116" t="s">
        <v>6368</v>
      </c>
      <c r="D163" s="114">
        <v>5.63</v>
      </c>
      <c r="E163" s="114">
        <v>3.33</v>
      </c>
      <c r="F163" s="97">
        <v>179.53</v>
      </c>
      <c r="G163" s="97">
        <v>597.83</v>
      </c>
      <c r="H163" s="94" t="s">
        <v>7005</v>
      </c>
    </row>
    <row r="164" s="86" customFormat="1" ht="27" customHeight="1" spans="1:8">
      <c r="A164" s="94">
        <v>160</v>
      </c>
      <c r="B164" s="115" t="s">
        <v>7023</v>
      </c>
      <c r="C164" s="115" t="s">
        <v>6344</v>
      </c>
      <c r="D164" s="114">
        <v>2.26</v>
      </c>
      <c r="E164" s="114">
        <v>1.83</v>
      </c>
      <c r="F164" s="97">
        <v>179.53</v>
      </c>
      <c r="G164" s="97">
        <v>328.54</v>
      </c>
      <c r="H164" s="94" t="s">
        <v>7005</v>
      </c>
    </row>
    <row r="165" s="86" customFormat="1" ht="27" customHeight="1" spans="1:8">
      <c r="A165" s="94">
        <v>161</v>
      </c>
      <c r="B165" s="115" t="s">
        <v>7024</v>
      </c>
      <c r="C165" s="116" t="s">
        <v>6368</v>
      </c>
      <c r="D165" s="114">
        <v>6.19</v>
      </c>
      <c r="E165" s="114">
        <v>3.65</v>
      </c>
      <c r="F165" s="97">
        <v>179.53</v>
      </c>
      <c r="G165" s="97">
        <v>655.28</v>
      </c>
      <c r="H165" s="94" t="s">
        <v>7005</v>
      </c>
    </row>
    <row r="166" s="86" customFormat="1" ht="27" customHeight="1" spans="1:8">
      <c r="A166" s="94">
        <v>162</v>
      </c>
      <c r="B166" s="115" t="s">
        <v>4136</v>
      </c>
      <c r="C166" s="116" t="s">
        <v>6417</v>
      </c>
      <c r="D166" s="114">
        <v>6.37</v>
      </c>
      <c r="E166" s="114">
        <v>4.04</v>
      </c>
      <c r="F166" s="97">
        <v>179.53</v>
      </c>
      <c r="G166" s="97">
        <v>725.3</v>
      </c>
      <c r="H166" s="94" t="s">
        <v>7005</v>
      </c>
    </row>
    <row r="167" s="86" customFormat="1" ht="27" customHeight="1" spans="1:8">
      <c r="A167" s="94">
        <v>163</v>
      </c>
      <c r="B167" s="115" t="s">
        <v>7025</v>
      </c>
      <c r="C167" s="115" t="s">
        <v>6863</v>
      </c>
      <c r="D167" s="114">
        <v>4.65</v>
      </c>
      <c r="E167" s="114">
        <v>2.98</v>
      </c>
      <c r="F167" s="97">
        <v>179.53</v>
      </c>
      <c r="G167" s="97">
        <v>535</v>
      </c>
      <c r="H167" s="94" t="s">
        <v>7005</v>
      </c>
    </row>
    <row r="168" s="86" customFormat="1" ht="27" customHeight="1" spans="1:8">
      <c r="A168" s="94">
        <v>164</v>
      </c>
      <c r="B168" s="115" t="s">
        <v>2984</v>
      </c>
      <c r="C168" s="116" t="s">
        <v>6349</v>
      </c>
      <c r="D168" s="114">
        <v>5.79</v>
      </c>
      <c r="E168" s="114">
        <v>3.79</v>
      </c>
      <c r="F168" s="97">
        <v>179.53</v>
      </c>
      <c r="G168" s="97">
        <v>680.42</v>
      </c>
      <c r="H168" s="94" t="s">
        <v>7005</v>
      </c>
    </row>
    <row r="169" s="86" customFormat="1" ht="27" customHeight="1" spans="1:8">
      <c r="A169" s="94">
        <v>165</v>
      </c>
      <c r="B169" s="115" t="s">
        <v>7026</v>
      </c>
      <c r="C169" s="116" t="s">
        <v>6577</v>
      </c>
      <c r="D169" s="114">
        <v>7.51</v>
      </c>
      <c r="E169" s="114">
        <v>4.23</v>
      </c>
      <c r="F169" s="97">
        <v>179.53</v>
      </c>
      <c r="G169" s="97">
        <v>759.41</v>
      </c>
      <c r="H169" s="94" t="s">
        <v>7005</v>
      </c>
    </row>
    <row r="170" s="87" customFormat="1" ht="30" customHeight="1" spans="1:8">
      <c r="A170" s="94">
        <v>166</v>
      </c>
      <c r="B170" s="115" t="s">
        <v>7027</v>
      </c>
      <c r="C170" s="115" t="s">
        <v>6344</v>
      </c>
      <c r="D170" s="114">
        <v>6.53</v>
      </c>
      <c r="E170" s="114">
        <v>1.53</v>
      </c>
      <c r="F170" s="97">
        <v>179.53</v>
      </c>
      <c r="G170" s="97">
        <v>274.68</v>
      </c>
      <c r="H170" s="94" t="s">
        <v>7005</v>
      </c>
    </row>
    <row r="171" s="86" customFormat="1" ht="30" customHeight="1" spans="1:8">
      <c r="A171" s="94">
        <v>167</v>
      </c>
      <c r="B171" s="115" t="s">
        <v>3985</v>
      </c>
      <c r="C171" s="105" t="s">
        <v>6329</v>
      </c>
      <c r="D171" s="114">
        <v>5.11</v>
      </c>
      <c r="E171" s="114">
        <v>3.03</v>
      </c>
      <c r="F171" s="97">
        <v>179.53</v>
      </c>
      <c r="G171" s="97">
        <v>543.98</v>
      </c>
      <c r="H171" s="94" t="s">
        <v>7005</v>
      </c>
    </row>
    <row r="172" s="86" customFormat="1" ht="30" customHeight="1" spans="1:8">
      <c r="A172" s="94">
        <v>168</v>
      </c>
      <c r="B172" s="115" t="s">
        <v>3543</v>
      </c>
      <c r="C172" s="116" t="s">
        <v>6276</v>
      </c>
      <c r="D172" s="114">
        <v>4.27</v>
      </c>
      <c r="E172" s="114">
        <v>4.24</v>
      </c>
      <c r="F172" s="97">
        <v>179.53</v>
      </c>
      <c r="G172" s="97">
        <v>761.21</v>
      </c>
      <c r="H172" s="94" t="s">
        <v>7005</v>
      </c>
    </row>
    <row r="173" s="86" customFormat="1" ht="30" customHeight="1" spans="1:8">
      <c r="A173" s="94">
        <v>169</v>
      </c>
      <c r="B173" s="115" t="s">
        <v>7028</v>
      </c>
      <c r="C173" s="116" t="s">
        <v>6296</v>
      </c>
      <c r="D173" s="117">
        <v>3.63</v>
      </c>
      <c r="E173" s="117">
        <v>3.63</v>
      </c>
      <c r="F173" s="97">
        <v>179.53</v>
      </c>
      <c r="G173" s="97">
        <v>651.69</v>
      </c>
      <c r="H173" s="94" t="s">
        <v>7005</v>
      </c>
    </row>
    <row r="174" s="86" customFormat="1" ht="30" customHeight="1" spans="1:8">
      <c r="A174" s="94">
        <v>170</v>
      </c>
      <c r="B174" s="101" t="s">
        <v>7029</v>
      </c>
      <c r="C174" s="101" t="s">
        <v>5065</v>
      </c>
      <c r="D174" s="117">
        <v>3.16</v>
      </c>
      <c r="E174" s="117">
        <v>2.35</v>
      </c>
      <c r="F174" s="97">
        <v>179.53</v>
      </c>
      <c r="G174" s="97">
        <v>421.9</v>
      </c>
      <c r="H174" s="94" t="s">
        <v>7005</v>
      </c>
    </row>
    <row r="175" s="86" customFormat="1" ht="30" customHeight="1" spans="1:8">
      <c r="A175" s="94">
        <v>171</v>
      </c>
      <c r="B175" s="118" t="s">
        <v>7030</v>
      </c>
      <c r="C175" s="119" t="s">
        <v>6322</v>
      </c>
      <c r="D175" s="117">
        <v>0.88</v>
      </c>
      <c r="E175" s="117">
        <v>0.88</v>
      </c>
      <c r="F175" s="97">
        <v>179.53</v>
      </c>
      <c r="G175" s="97">
        <v>157.99</v>
      </c>
      <c r="H175" s="94" t="s">
        <v>7031</v>
      </c>
    </row>
    <row r="176" s="86" customFormat="1" ht="30" customHeight="1" spans="1:8">
      <c r="A176" s="94">
        <v>172</v>
      </c>
      <c r="B176" s="118" t="s">
        <v>7032</v>
      </c>
      <c r="C176" s="119" t="s">
        <v>6312</v>
      </c>
      <c r="D176" s="117">
        <v>4.47</v>
      </c>
      <c r="E176" s="117">
        <v>4.47</v>
      </c>
      <c r="F176" s="97">
        <v>179.53</v>
      </c>
      <c r="G176" s="97">
        <v>802.5</v>
      </c>
      <c r="H176" s="94" t="s">
        <v>7031</v>
      </c>
    </row>
    <row r="177" s="86" customFormat="1" ht="30" customHeight="1" spans="1:8">
      <c r="A177" s="94">
        <v>173</v>
      </c>
      <c r="B177" s="118" t="s">
        <v>7033</v>
      </c>
      <c r="C177" s="119" t="s">
        <v>1265</v>
      </c>
      <c r="D177" s="117">
        <v>2.45</v>
      </c>
      <c r="E177" s="117">
        <v>2.45</v>
      </c>
      <c r="F177" s="97">
        <v>179.53</v>
      </c>
      <c r="G177" s="97">
        <v>439.85</v>
      </c>
      <c r="H177" s="94" t="s">
        <v>7031</v>
      </c>
    </row>
    <row r="178" s="86" customFormat="1" ht="30" customHeight="1" spans="1:8">
      <c r="A178" s="94">
        <v>174</v>
      </c>
      <c r="B178" s="118" t="s">
        <v>7034</v>
      </c>
      <c r="C178" s="119" t="s">
        <v>6322</v>
      </c>
      <c r="D178" s="117">
        <v>0.53</v>
      </c>
      <c r="E178" s="117">
        <v>0.53</v>
      </c>
      <c r="F178" s="97">
        <v>179.53</v>
      </c>
      <c r="G178" s="97">
        <v>95.15</v>
      </c>
      <c r="H178" s="94" t="s">
        <v>7031</v>
      </c>
    </row>
    <row r="179" s="86" customFormat="1" ht="30" customHeight="1" spans="1:8">
      <c r="A179" s="94">
        <v>175</v>
      </c>
      <c r="B179" s="118" t="s">
        <v>7035</v>
      </c>
      <c r="C179" s="119" t="s">
        <v>6254</v>
      </c>
      <c r="D179" s="117">
        <v>3.67</v>
      </c>
      <c r="E179" s="117">
        <v>2.77</v>
      </c>
      <c r="F179" s="97">
        <v>179.53</v>
      </c>
      <c r="G179" s="97">
        <v>497.3</v>
      </c>
      <c r="H179" s="94" t="s">
        <v>7031</v>
      </c>
    </row>
    <row r="180" s="86" customFormat="1" ht="30" customHeight="1" spans="1:8">
      <c r="A180" s="94">
        <v>176</v>
      </c>
      <c r="B180" s="118" t="s">
        <v>7036</v>
      </c>
      <c r="C180" s="119" t="s">
        <v>6387</v>
      </c>
      <c r="D180" s="117">
        <v>4.42</v>
      </c>
      <c r="E180" s="117">
        <v>4.42</v>
      </c>
      <c r="F180" s="97">
        <v>179.53</v>
      </c>
      <c r="G180" s="97">
        <v>793.52</v>
      </c>
      <c r="H180" s="94" t="s">
        <v>7031</v>
      </c>
    </row>
    <row r="181" s="86" customFormat="1" ht="30" customHeight="1" spans="1:8">
      <c r="A181" s="94">
        <v>177</v>
      </c>
      <c r="B181" s="37" t="s">
        <v>7037</v>
      </c>
      <c r="C181" s="38" t="s">
        <v>6332</v>
      </c>
      <c r="D181" s="117">
        <v>5.66</v>
      </c>
      <c r="E181" s="117">
        <v>5.66</v>
      </c>
      <c r="F181" s="97">
        <v>179.53</v>
      </c>
      <c r="G181" s="97">
        <v>1016.14</v>
      </c>
      <c r="H181" s="94" t="s">
        <v>7031</v>
      </c>
    </row>
    <row r="182" s="86" customFormat="1" ht="30" customHeight="1" spans="1:8">
      <c r="A182" s="94">
        <v>178</v>
      </c>
      <c r="B182" s="118" t="s">
        <v>7038</v>
      </c>
      <c r="C182" s="119" t="s">
        <v>6276</v>
      </c>
      <c r="D182" s="117">
        <v>4.7</v>
      </c>
      <c r="E182" s="117">
        <v>4.1</v>
      </c>
      <c r="F182" s="97">
        <v>179.53</v>
      </c>
      <c r="G182" s="97">
        <v>736.07</v>
      </c>
      <c r="H182" s="94" t="s">
        <v>7031</v>
      </c>
    </row>
    <row r="183" s="86" customFormat="1" ht="30" customHeight="1" spans="1:8">
      <c r="A183" s="94">
        <v>179</v>
      </c>
      <c r="B183" s="118" t="s">
        <v>7039</v>
      </c>
      <c r="C183" s="119" t="s">
        <v>6280</v>
      </c>
      <c r="D183" s="117">
        <v>3.23</v>
      </c>
      <c r="E183" s="117">
        <v>3.23</v>
      </c>
      <c r="F183" s="97">
        <v>179.53</v>
      </c>
      <c r="G183" s="97">
        <v>579.88</v>
      </c>
      <c r="H183" s="94" t="s">
        <v>7031</v>
      </c>
    </row>
    <row r="184" s="86" customFormat="1" ht="30" customHeight="1" spans="1:8">
      <c r="A184" s="94">
        <v>180</v>
      </c>
      <c r="B184" s="118" t="s">
        <v>51</v>
      </c>
      <c r="C184" s="119" t="s">
        <v>6252</v>
      </c>
      <c r="D184" s="117">
        <v>5.3</v>
      </c>
      <c r="E184" s="117">
        <v>5.3</v>
      </c>
      <c r="F184" s="97">
        <v>179.53</v>
      </c>
      <c r="G184" s="97">
        <v>951.51</v>
      </c>
      <c r="H184" s="94" t="s">
        <v>7031</v>
      </c>
    </row>
    <row r="185" s="86" customFormat="1" ht="30" customHeight="1" spans="1:8">
      <c r="A185" s="94">
        <v>181</v>
      </c>
      <c r="B185" s="118" t="s">
        <v>7040</v>
      </c>
      <c r="C185" s="119" t="s">
        <v>6442</v>
      </c>
      <c r="D185" s="117">
        <v>0.7</v>
      </c>
      <c r="E185" s="117">
        <v>0.7</v>
      </c>
      <c r="F185" s="97">
        <v>179.53</v>
      </c>
      <c r="G185" s="97">
        <v>125.67</v>
      </c>
      <c r="H185" s="94" t="s">
        <v>7031</v>
      </c>
    </row>
    <row r="186" s="86" customFormat="1" ht="30" customHeight="1" spans="1:8">
      <c r="A186" s="94">
        <v>182</v>
      </c>
      <c r="B186" s="118" t="s">
        <v>7041</v>
      </c>
      <c r="C186" s="119" t="s">
        <v>6492</v>
      </c>
      <c r="D186" s="117">
        <v>3</v>
      </c>
      <c r="E186" s="117">
        <v>3</v>
      </c>
      <c r="F186" s="97">
        <v>179.53</v>
      </c>
      <c r="G186" s="97">
        <v>538.59</v>
      </c>
      <c r="H186" s="94" t="s">
        <v>7031</v>
      </c>
    </row>
    <row r="187" s="86" customFormat="1" ht="30" customHeight="1" spans="1:8">
      <c r="A187" s="94">
        <v>183</v>
      </c>
      <c r="B187" s="118" t="s">
        <v>7042</v>
      </c>
      <c r="C187" s="119" t="s">
        <v>6280</v>
      </c>
      <c r="D187" s="117">
        <v>3.7</v>
      </c>
      <c r="E187" s="117">
        <v>2.36</v>
      </c>
      <c r="F187" s="97">
        <v>179.53</v>
      </c>
      <c r="G187" s="97">
        <v>423.69</v>
      </c>
      <c r="H187" s="94" t="s">
        <v>7031</v>
      </c>
    </row>
    <row r="188" s="86" customFormat="1" ht="30" customHeight="1" spans="1:8">
      <c r="A188" s="94">
        <v>184</v>
      </c>
      <c r="B188" s="118" t="s">
        <v>7043</v>
      </c>
      <c r="C188" s="119" t="s">
        <v>6312</v>
      </c>
      <c r="D188" s="117">
        <v>1.84</v>
      </c>
      <c r="E188" s="117">
        <v>1.84</v>
      </c>
      <c r="F188" s="97">
        <v>179.53</v>
      </c>
      <c r="G188" s="97">
        <v>330.34</v>
      </c>
      <c r="H188" s="94" t="s">
        <v>7031</v>
      </c>
    </row>
    <row r="189" s="86" customFormat="1" ht="30" customHeight="1" spans="1:8">
      <c r="A189" s="94">
        <v>185</v>
      </c>
      <c r="B189" s="118" t="s">
        <v>7044</v>
      </c>
      <c r="C189" s="119" t="s">
        <v>6365</v>
      </c>
      <c r="D189" s="117">
        <v>2.42</v>
      </c>
      <c r="E189" s="117">
        <v>2.42</v>
      </c>
      <c r="F189" s="97">
        <v>179.53</v>
      </c>
      <c r="G189" s="97">
        <v>434.46</v>
      </c>
      <c r="H189" s="94" t="s">
        <v>7031</v>
      </c>
    </row>
    <row r="190" s="86" customFormat="1" ht="30" customHeight="1" spans="1:8">
      <c r="A190" s="94">
        <v>186</v>
      </c>
      <c r="B190" s="118" t="s">
        <v>7045</v>
      </c>
      <c r="C190" s="119" t="s">
        <v>6474</v>
      </c>
      <c r="D190" s="117">
        <v>0.6</v>
      </c>
      <c r="E190" s="117">
        <v>0.6</v>
      </c>
      <c r="F190" s="97">
        <v>179.53</v>
      </c>
      <c r="G190" s="97">
        <v>107.72</v>
      </c>
      <c r="H190" s="94" t="s">
        <v>7031</v>
      </c>
    </row>
    <row r="191" s="86" customFormat="1" ht="30" customHeight="1" spans="1:8">
      <c r="A191" s="94">
        <v>187</v>
      </c>
      <c r="B191" s="118" t="s">
        <v>7046</v>
      </c>
      <c r="C191" s="119" t="s">
        <v>6312</v>
      </c>
      <c r="D191" s="117">
        <v>4.98</v>
      </c>
      <c r="E191" s="117">
        <v>4.98</v>
      </c>
      <c r="F191" s="97">
        <v>179.53</v>
      </c>
      <c r="G191" s="97">
        <v>894.06</v>
      </c>
      <c r="H191" s="94" t="s">
        <v>7031</v>
      </c>
    </row>
    <row r="192" s="86" customFormat="1" ht="30" customHeight="1" spans="1:8">
      <c r="A192" s="94">
        <v>188</v>
      </c>
      <c r="B192" s="118" t="s">
        <v>7047</v>
      </c>
      <c r="C192" s="119" t="s">
        <v>6312</v>
      </c>
      <c r="D192" s="117">
        <v>2.76</v>
      </c>
      <c r="E192" s="117">
        <v>2.06</v>
      </c>
      <c r="F192" s="97">
        <v>179.53</v>
      </c>
      <c r="G192" s="97">
        <v>369.83</v>
      </c>
      <c r="H192" s="94" t="s">
        <v>7031</v>
      </c>
    </row>
    <row r="193" s="86" customFormat="1" ht="30" customHeight="1" spans="1:8">
      <c r="A193" s="94">
        <v>189</v>
      </c>
      <c r="B193" s="118" t="s">
        <v>7048</v>
      </c>
      <c r="C193" s="118" t="s">
        <v>6344</v>
      </c>
      <c r="D193" s="117">
        <v>6.06</v>
      </c>
      <c r="E193" s="117">
        <v>6.06</v>
      </c>
      <c r="F193" s="97">
        <v>179.53</v>
      </c>
      <c r="G193" s="97">
        <v>1087.95</v>
      </c>
      <c r="H193" s="94" t="s">
        <v>7031</v>
      </c>
    </row>
    <row r="194" s="86" customFormat="1" ht="30" customHeight="1" spans="1:8">
      <c r="A194" s="94">
        <v>190</v>
      </c>
      <c r="B194" s="118" t="s">
        <v>7049</v>
      </c>
      <c r="C194" s="119" t="s">
        <v>6398</v>
      </c>
      <c r="D194" s="117">
        <v>1.56</v>
      </c>
      <c r="E194" s="117">
        <v>1.56</v>
      </c>
      <c r="F194" s="97">
        <v>179.53</v>
      </c>
      <c r="G194" s="97">
        <v>280.07</v>
      </c>
      <c r="H194" s="94" t="s">
        <v>7031</v>
      </c>
    </row>
    <row r="195" s="86" customFormat="1" ht="30" customHeight="1" spans="1:8">
      <c r="A195" s="94">
        <v>191</v>
      </c>
      <c r="B195" s="118" t="s">
        <v>7050</v>
      </c>
      <c r="C195" s="119" t="s">
        <v>6274</v>
      </c>
      <c r="D195" s="117">
        <v>3.12</v>
      </c>
      <c r="E195" s="117">
        <v>3.12</v>
      </c>
      <c r="F195" s="97">
        <v>179.53</v>
      </c>
      <c r="G195" s="97">
        <v>560.13</v>
      </c>
      <c r="H195" s="94" t="s">
        <v>7031</v>
      </c>
    </row>
    <row r="196" s="86" customFormat="1" ht="30" customHeight="1" spans="1:8">
      <c r="A196" s="94">
        <v>192</v>
      </c>
      <c r="B196" s="118" t="s">
        <v>7051</v>
      </c>
      <c r="C196" s="118" t="s">
        <v>6344</v>
      </c>
      <c r="D196" s="117">
        <v>0.7</v>
      </c>
      <c r="E196" s="117">
        <v>0.7</v>
      </c>
      <c r="F196" s="97">
        <v>179.53</v>
      </c>
      <c r="G196" s="97">
        <v>125.67</v>
      </c>
      <c r="H196" s="94" t="s">
        <v>7031</v>
      </c>
    </row>
    <row r="197" s="86" customFormat="1" ht="30" customHeight="1" spans="1:8">
      <c r="A197" s="94">
        <v>193</v>
      </c>
      <c r="B197" s="118" t="s">
        <v>7052</v>
      </c>
      <c r="C197" s="119" t="s">
        <v>7053</v>
      </c>
      <c r="D197" s="117">
        <v>2.05</v>
      </c>
      <c r="E197" s="117">
        <v>2.05</v>
      </c>
      <c r="F197" s="97">
        <v>179.53</v>
      </c>
      <c r="G197" s="97">
        <v>368.04</v>
      </c>
      <c r="H197" s="94" t="s">
        <v>7031</v>
      </c>
    </row>
    <row r="198" s="86" customFormat="1" ht="30" customHeight="1" spans="1:8">
      <c r="A198" s="94">
        <v>194</v>
      </c>
      <c r="B198" s="118" t="s">
        <v>7054</v>
      </c>
      <c r="C198" s="119" t="s">
        <v>6332</v>
      </c>
      <c r="D198" s="120">
        <v>2.7</v>
      </c>
      <c r="E198" s="120">
        <v>2.7</v>
      </c>
      <c r="F198" s="97">
        <v>179.53</v>
      </c>
      <c r="G198" s="97">
        <v>484.73</v>
      </c>
      <c r="H198" s="94" t="s">
        <v>7031</v>
      </c>
    </row>
    <row r="199" s="86" customFormat="1" ht="30" customHeight="1" spans="1:8">
      <c r="A199" s="94">
        <v>195</v>
      </c>
      <c r="B199" s="118" t="s">
        <v>7055</v>
      </c>
      <c r="C199" s="119" t="s">
        <v>7056</v>
      </c>
      <c r="D199" s="120">
        <v>2</v>
      </c>
      <c r="E199" s="120">
        <v>2</v>
      </c>
      <c r="F199" s="97">
        <v>179.53</v>
      </c>
      <c r="G199" s="97">
        <v>359.06</v>
      </c>
      <c r="H199" s="94" t="s">
        <v>7031</v>
      </c>
    </row>
    <row r="200" s="86" customFormat="1" ht="30" customHeight="1" spans="1:8">
      <c r="A200" s="94">
        <v>196</v>
      </c>
      <c r="B200" s="118" t="s">
        <v>7057</v>
      </c>
      <c r="C200" s="118" t="s">
        <v>6271</v>
      </c>
      <c r="D200" s="120">
        <v>3.88</v>
      </c>
      <c r="E200" s="120">
        <v>3.88</v>
      </c>
      <c r="F200" s="97">
        <v>179.53</v>
      </c>
      <c r="G200" s="97">
        <v>696.58</v>
      </c>
      <c r="H200" s="94" t="s">
        <v>7031</v>
      </c>
    </row>
    <row r="201" s="86" customFormat="1" ht="30" customHeight="1" spans="1:8">
      <c r="A201" s="94">
        <v>197</v>
      </c>
      <c r="B201" s="118" t="s">
        <v>7058</v>
      </c>
      <c r="C201" s="119" t="s">
        <v>6957</v>
      </c>
      <c r="D201" s="120">
        <v>2.94</v>
      </c>
      <c r="E201" s="120">
        <v>2.94</v>
      </c>
      <c r="F201" s="97">
        <v>179.53</v>
      </c>
      <c r="G201" s="97">
        <v>527.82</v>
      </c>
      <c r="H201" s="94" t="s">
        <v>7031</v>
      </c>
    </row>
    <row r="202" s="86" customFormat="1" ht="30" customHeight="1" spans="1:8">
      <c r="A202" s="94">
        <v>198</v>
      </c>
      <c r="B202" s="118" t="s">
        <v>7059</v>
      </c>
      <c r="C202" s="119" t="s">
        <v>6972</v>
      </c>
      <c r="D202" s="120">
        <v>3.26</v>
      </c>
      <c r="E202" s="120">
        <v>2.77</v>
      </c>
      <c r="F202" s="97">
        <v>179.53</v>
      </c>
      <c r="G202" s="97">
        <v>497.3</v>
      </c>
      <c r="H202" s="94" t="s">
        <v>7031</v>
      </c>
    </row>
    <row r="203" s="86" customFormat="1" ht="33" customHeight="1" spans="1:8">
      <c r="A203" s="94">
        <v>199</v>
      </c>
      <c r="B203" s="118" t="s">
        <v>7060</v>
      </c>
      <c r="C203" s="119" t="s">
        <v>7061</v>
      </c>
      <c r="D203" s="121">
        <v>3.1</v>
      </c>
      <c r="E203" s="121">
        <v>3.1</v>
      </c>
      <c r="F203" s="97">
        <v>179.53</v>
      </c>
      <c r="G203" s="97">
        <v>556.54</v>
      </c>
      <c r="H203" s="94" t="s">
        <v>7031</v>
      </c>
    </row>
    <row r="204" s="86" customFormat="1" ht="33" customHeight="1" spans="1:8">
      <c r="A204" s="94">
        <v>200</v>
      </c>
      <c r="B204" s="118" t="s">
        <v>7062</v>
      </c>
      <c r="C204" s="119" t="s">
        <v>7063</v>
      </c>
      <c r="D204" s="121">
        <v>5.38</v>
      </c>
      <c r="E204" s="121">
        <v>4.38</v>
      </c>
      <c r="F204" s="97">
        <v>179.53</v>
      </c>
      <c r="G204" s="97">
        <v>786.34</v>
      </c>
      <c r="H204" s="94" t="s">
        <v>7031</v>
      </c>
    </row>
    <row r="205" s="86" customFormat="1" ht="33" customHeight="1" spans="1:8">
      <c r="A205" s="94">
        <v>201</v>
      </c>
      <c r="B205" s="122" t="s">
        <v>7064</v>
      </c>
      <c r="C205" s="123" t="s">
        <v>6276</v>
      </c>
      <c r="D205" s="121">
        <v>3.47</v>
      </c>
      <c r="E205" s="121">
        <v>3.47</v>
      </c>
      <c r="F205" s="97">
        <v>179.53</v>
      </c>
      <c r="G205" s="97">
        <v>622.97</v>
      </c>
      <c r="H205" s="94" t="s">
        <v>7065</v>
      </c>
    </row>
    <row r="206" s="86" customFormat="1" ht="33" customHeight="1" spans="1:8">
      <c r="A206" s="94">
        <v>202</v>
      </c>
      <c r="B206" s="122" t="s">
        <v>7066</v>
      </c>
      <c r="C206" s="123" t="s">
        <v>6349</v>
      </c>
      <c r="D206" s="121">
        <v>1.6</v>
      </c>
      <c r="E206" s="121">
        <v>1.6</v>
      </c>
      <c r="F206" s="97">
        <v>179.53</v>
      </c>
      <c r="G206" s="97">
        <v>287.25</v>
      </c>
      <c r="H206" s="94" t="s">
        <v>7065</v>
      </c>
    </row>
    <row r="207" s="86" customFormat="1" ht="33" customHeight="1" spans="1:8">
      <c r="A207" s="94">
        <v>203</v>
      </c>
      <c r="B207" s="122" t="s">
        <v>7067</v>
      </c>
      <c r="C207" s="122" t="s">
        <v>6344</v>
      </c>
      <c r="D207" s="121">
        <v>5.67</v>
      </c>
      <c r="E207" s="121">
        <v>4.1</v>
      </c>
      <c r="F207" s="97">
        <v>179.53</v>
      </c>
      <c r="G207" s="97">
        <v>736.07</v>
      </c>
      <c r="H207" s="94" t="s">
        <v>7065</v>
      </c>
    </row>
    <row r="208" s="86" customFormat="1" ht="33" customHeight="1" spans="1:8">
      <c r="A208" s="94">
        <v>204</v>
      </c>
      <c r="B208" s="122" t="s">
        <v>7068</v>
      </c>
      <c r="C208" s="123" t="s">
        <v>6347</v>
      </c>
      <c r="D208" s="121">
        <v>4.51</v>
      </c>
      <c r="E208" s="121">
        <v>3.1</v>
      </c>
      <c r="F208" s="97">
        <v>179.53</v>
      </c>
      <c r="G208" s="97">
        <v>556.54</v>
      </c>
      <c r="H208" s="94" t="s">
        <v>7065</v>
      </c>
    </row>
    <row r="209" s="86" customFormat="1" ht="33" customHeight="1" spans="1:8">
      <c r="A209" s="94">
        <v>205</v>
      </c>
      <c r="B209" s="122" t="s">
        <v>7069</v>
      </c>
      <c r="C209" s="123" t="s">
        <v>6259</v>
      </c>
      <c r="D209" s="121">
        <v>2.22</v>
      </c>
      <c r="E209" s="121">
        <v>1.12</v>
      </c>
      <c r="F209" s="97">
        <v>179.53</v>
      </c>
      <c r="G209" s="97">
        <v>201.07</v>
      </c>
      <c r="H209" s="94" t="s">
        <v>7065</v>
      </c>
    </row>
    <row r="210" s="86" customFormat="1" ht="33" customHeight="1" spans="1:8">
      <c r="A210" s="94">
        <v>206</v>
      </c>
      <c r="B210" s="122" t="s">
        <v>7070</v>
      </c>
      <c r="C210" s="123" t="s">
        <v>6280</v>
      </c>
      <c r="D210" s="121">
        <v>0.66</v>
      </c>
      <c r="E210" s="121">
        <v>0.66</v>
      </c>
      <c r="F210" s="97">
        <v>179.53</v>
      </c>
      <c r="G210" s="97">
        <v>118.49</v>
      </c>
      <c r="H210" s="94" t="s">
        <v>7065</v>
      </c>
    </row>
    <row r="211" s="86" customFormat="1" ht="33" customHeight="1" spans="1:8">
      <c r="A211" s="94">
        <v>207</v>
      </c>
      <c r="B211" s="122" t="s">
        <v>7071</v>
      </c>
      <c r="C211" s="123" t="s">
        <v>6599</v>
      </c>
      <c r="D211" s="121">
        <v>1</v>
      </c>
      <c r="E211" s="121">
        <v>1</v>
      </c>
      <c r="F211" s="97">
        <v>179.53</v>
      </c>
      <c r="G211" s="97">
        <v>179.53</v>
      </c>
      <c r="H211" s="94" t="s">
        <v>7065</v>
      </c>
    </row>
    <row r="212" s="86" customFormat="1" ht="33" customHeight="1" spans="1:8">
      <c r="A212" s="94">
        <v>208</v>
      </c>
      <c r="B212" s="122" t="s">
        <v>7072</v>
      </c>
      <c r="C212" s="123" t="s">
        <v>6368</v>
      </c>
      <c r="D212" s="121">
        <v>3.28</v>
      </c>
      <c r="E212" s="121">
        <v>3.28</v>
      </c>
      <c r="F212" s="97">
        <v>179.53</v>
      </c>
      <c r="G212" s="97">
        <v>588.86</v>
      </c>
      <c r="H212" s="94" t="s">
        <v>7065</v>
      </c>
    </row>
    <row r="213" s="86" customFormat="1" ht="33" customHeight="1" spans="1:8">
      <c r="A213" s="94">
        <v>209</v>
      </c>
      <c r="B213" s="122" t="s">
        <v>7073</v>
      </c>
      <c r="C213" s="123" t="s">
        <v>6478</v>
      </c>
      <c r="D213" s="121">
        <v>3.56</v>
      </c>
      <c r="E213" s="121">
        <v>3.56</v>
      </c>
      <c r="F213" s="97">
        <v>179.53</v>
      </c>
      <c r="G213" s="97">
        <v>639.13</v>
      </c>
      <c r="H213" s="94" t="s">
        <v>7065</v>
      </c>
    </row>
    <row r="214" s="86" customFormat="1" ht="33" customHeight="1" spans="1:8">
      <c r="A214" s="94">
        <v>210</v>
      </c>
      <c r="B214" s="122" t="s">
        <v>7074</v>
      </c>
      <c r="C214" s="123" t="s">
        <v>6368</v>
      </c>
      <c r="D214" s="121">
        <v>4.15</v>
      </c>
      <c r="E214" s="121">
        <v>4.15</v>
      </c>
      <c r="F214" s="97">
        <v>179.53</v>
      </c>
      <c r="G214" s="97">
        <v>745.05</v>
      </c>
      <c r="H214" s="94" t="s">
        <v>7065</v>
      </c>
    </row>
    <row r="215" s="86" customFormat="1" ht="33" customHeight="1" spans="1:8">
      <c r="A215" s="94">
        <v>211</v>
      </c>
      <c r="B215" s="122" t="s">
        <v>7075</v>
      </c>
      <c r="C215" s="123" t="s">
        <v>6398</v>
      </c>
      <c r="D215" s="121">
        <v>1.73</v>
      </c>
      <c r="E215" s="121">
        <v>1.73</v>
      </c>
      <c r="F215" s="97">
        <v>179.53</v>
      </c>
      <c r="G215" s="97">
        <v>310.59</v>
      </c>
      <c r="H215" s="94" t="s">
        <v>7065</v>
      </c>
    </row>
    <row r="216" s="86" customFormat="1" ht="33" customHeight="1" spans="1:8">
      <c r="A216" s="94">
        <v>212</v>
      </c>
      <c r="B216" s="122" t="s">
        <v>7076</v>
      </c>
      <c r="C216" s="123" t="s">
        <v>6250</v>
      </c>
      <c r="D216" s="121">
        <v>1.3</v>
      </c>
      <c r="E216" s="121">
        <v>1.3</v>
      </c>
      <c r="F216" s="97">
        <v>179.53</v>
      </c>
      <c r="G216" s="97">
        <v>233.39</v>
      </c>
      <c r="H216" s="94" t="s">
        <v>7065</v>
      </c>
    </row>
    <row r="217" s="86" customFormat="1" ht="33" customHeight="1" spans="1:8">
      <c r="A217" s="94">
        <v>213</v>
      </c>
      <c r="B217" s="122" t="s">
        <v>562</v>
      </c>
      <c r="C217" s="123" t="s">
        <v>6322</v>
      </c>
      <c r="D217" s="121">
        <v>4.13</v>
      </c>
      <c r="E217" s="121">
        <v>3.5</v>
      </c>
      <c r="F217" s="97">
        <v>179.53</v>
      </c>
      <c r="G217" s="97">
        <v>628.36</v>
      </c>
      <c r="H217" s="94" t="s">
        <v>7065</v>
      </c>
    </row>
    <row r="218" s="86" customFormat="1" ht="33" customHeight="1" spans="1:8">
      <c r="A218" s="94">
        <v>214</v>
      </c>
      <c r="B218" s="122" t="s">
        <v>7077</v>
      </c>
      <c r="C218" s="123" t="s">
        <v>6274</v>
      </c>
      <c r="D218" s="121">
        <v>5.82</v>
      </c>
      <c r="E218" s="121">
        <v>5.4</v>
      </c>
      <c r="F218" s="97">
        <v>179.53</v>
      </c>
      <c r="G218" s="97">
        <v>969.46</v>
      </c>
      <c r="H218" s="94" t="s">
        <v>7065</v>
      </c>
    </row>
    <row r="219" s="86" customFormat="1" ht="33" customHeight="1" spans="1:9">
      <c r="A219" s="94">
        <v>215</v>
      </c>
      <c r="B219" s="122" t="s">
        <v>7078</v>
      </c>
      <c r="C219" s="123" t="s">
        <v>6276</v>
      </c>
      <c r="D219" s="121">
        <v>5.5</v>
      </c>
      <c r="E219" s="121">
        <v>4.4</v>
      </c>
      <c r="F219" s="97">
        <v>179.53</v>
      </c>
      <c r="G219" s="97">
        <v>789.93</v>
      </c>
      <c r="H219" s="94" t="s">
        <v>7065</v>
      </c>
      <c r="I219" s="86">
        <v>1</v>
      </c>
    </row>
    <row r="220" s="86" customFormat="1" ht="33" customHeight="1" spans="1:8">
      <c r="A220" s="94">
        <v>216</v>
      </c>
      <c r="B220" s="122" t="s">
        <v>7079</v>
      </c>
      <c r="C220" s="123" t="s">
        <v>6577</v>
      </c>
      <c r="D220" s="121">
        <v>2.4</v>
      </c>
      <c r="E220" s="121">
        <v>2.4</v>
      </c>
      <c r="F220" s="97">
        <v>179.53</v>
      </c>
      <c r="G220" s="97">
        <v>430.87</v>
      </c>
      <c r="H220" s="94" t="s">
        <v>7065</v>
      </c>
    </row>
    <row r="221" s="86" customFormat="1" ht="33" customHeight="1" spans="1:8">
      <c r="A221" s="94">
        <v>217</v>
      </c>
      <c r="B221" s="122" t="s">
        <v>7080</v>
      </c>
      <c r="C221" s="123" t="s">
        <v>6296</v>
      </c>
      <c r="D221" s="121">
        <v>4.81</v>
      </c>
      <c r="E221" s="121">
        <v>4.81</v>
      </c>
      <c r="F221" s="97">
        <v>179.53</v>
      </c>
      <c r="G221" s="97">
        <v>863.54</v>
      </c>
      <c r="H221" s="94" t="s">
        <v>7065</v>
      </c>
    </row>
    <row r="222" s="86" customFormat="1" ht="33" customHeight="1" spans="1:8">
      <c r="A222" s="94">
        <v>218</v>
      </c>
      <c r="B222" s="122" t="s">
        <v>7081</v>
      </c>
      <c r="C222" s="123" t="s">
        <v>6271</v>
      </c>
      <c r="D222" s="121">
        <v>4.01</v>
      </c>
      <c r="E222" s="121">
        <v>4.01</v>
      </c>
      <c r="F222" s="97">
        <v>179.53</v>
      </c>
      <c r="G222" s="97">
        <v>719.92</v>
      </c>
      <c r="H222" s="94" t="s">
        <v>7065</v>
      </c>
    </row>
    <row r="223" s="86" customFormat="1" ht="33" customHeight="1" spans="1:8">
      <c r="A223" s="94">
        <v>219</v>
      </c>
      <c r="B223" s="122" t="s">
        <v>7082</v>
      </c>
      <c r="C223" s="123" t="s">
        <v>6276</v>
      </c>
      <c r="D223" s="121">
        <v>1.72</v>
      </c>
      <c r="E223" s="121">
        <v>1.72</v>
      </c>
      <c r="F223" s="97">
        <v>179.53</v>
      </c>
      <c r="G223" s="97">
        <v>308.79</v>
      </c>
      <c r="H223" s="94" t="s">
        <v>7065</v>
      </c>
    </row>
    <row r="224" s="86" customFormat="1" ht="33" customHeight="1" spans="1:8">
      <c r="A224" s="94">
        <v>220</v>
      </c>
      <c r="B224" s="122" t="s">
        <v>7083</v>
      </c>
      <c r="C224" s="123" t="s">
        <v>6464</v>
      </c>
      <c r="D224" s="121">
        <v>1.5</v>
      </c>
      <c r="E224" s="121">
        <v>1.5</v>
      </c>
      <c r="F224" s="97">
        <v>179.53</v>
      </c>
      <c r="G224" s="97">
        <v>269.3</v>
      </c>
      <c r="H224" s="94" t="s">
        <v>7065</v>
      </c>
    </row>
    <row r="225" s="86" customFormat="1" ht="33" customHeight="1" spans="1:8">
      <c r="A225" s="94">
        <v>221</v>
      </c>
      <c r="B225" s="122" t="s">
        <v>7084</v>
      </c>
      <c r="C225" s="123" t="s">
        <v>6252</v>
      </c>
      <c r="D225" s="121">
        <v>6.36</v>
      </c>
      <c r="E225" s="121">
        <v>5.01</v>
      </c>
      <c r="F225" s="97">
        <v>179.53</v>
      </c>
      <c r="G225" s="97">
        <v>899.45</v>
      </c>
      <c r="H225" s="94" t="s">
        <v>7065</v>
      </c>
    </row>
    <row r="226" s="86" customFormat="1" ht="33" customHeight="1" spans="1:8">
      <c r="A226" s="94">
        <v>222</v>
      </c>
      <c r="B226" s="122" t="s">
        <v>7085</v>
      </c>
      <c r="C226" s="123" t="s">
        <v>6296</v>
      </c>
      <c r="D226" s="121">
        <v>4.11</v>
      </c>
      <c r="E226" s="121">
        <v>4.11</v>
      </c>
      <c r="F226" s="97">
        <v>179.53</v>
      </c>
      <c r="G226" s="97">
        <v>737.87</v>
      </c>
      <c r="H226" s="94" t="s">
        <v>7065</v>
      </c>
    </row>
    <row r="227" s="86" customFormat="1" ht="33" customHeight="1" spans="1:8">
      <c r="A227" s="94">
        <v>223</v>
      </c>
      <c r="B227" s="122" t="s">
        <v>7086</v>
      </c>
      <c r="C227" s="123" t="s">
        <v>6248</v>
      </c>
      <c r="D227" s="121">
        <v>4.46</v>
      </c>
      <c r="E227" s="121">
        <v>4.46</v>
      </c>
      <c r="F227" s="97">
        <v>179.53</v>
      </c>
      <c r="G227" s="97">
        <v>800.7</v>
      </c>
      <c r="H227" s="94" t="s">
        <v>7065</v>
      </c>
    </row>
    <row r="228" s="86" customFormat="1" ht="33" customHeight="1" spans="1:8">
      <c r="A228" s="94">
        <v>224</v>
      </c>
      <c r="B228" s="122" t="s">
        <v>7087</v>
      </c>
      <c r="C228" s="123" t="s">
        <v>6322</v>
      </c>
      <c r="D228" s="121">
        <v>4.66</v>
      </c>
      <c r="E228" s="121">
        <v>4.66</v>
      </c>
      <c r="F228" s="97">
        <v>179.53</v>
      </c>
      <c r="G228" s="97">
        <v>836.61</v>
      </c>
      <c r="H228" s="94" t="s">
        <v>7065</v>
      </c>
    </row>
    <row r="229" s="86" customFormat="1" ht="33" customHeight="1" spans="1:8">
      <c r="A229" s="94">
        <v>225</v>
      </c>
      <c r="B229" s="122" t="s">
        <v>7088</v>
      </c>
      <c r="C229" s="123" t="s">
        <v>6271</v>
      </c>
      <c r="D229" s="121">
        <v>3.77</v>
      </c>
      <c r="E229" s="121">
        <v>3.77</v>
      </c>
      <c r="F229" s="97">
        <v>179.53</v>
      </c>
      <c r="G229" s="97">
        <v>676.83</v>
      </c>
      <c r="H229" s="94" t="s">
        <v>7065</v>
      </c>
    </row>
    <row r="230" s="86" customFormat="1" ht="33" customHeight="1" spans="1:8">
      <c r="A230" s="94">
        <v>226</v>
      </c>
      <c r="B230" s="122" t="s">
        <v>7089</v>
      </c>
      <c r="C230" s="123" t="s">
        <v>6462</v>
      </c>
      <c r="D230" s="121">
        <v>5.18</v>
      </c>
      <c r="E230" s="121">
        <v>5.18</v>
      </c>
      <c r="F230" s="97">
        <v>179.53</v>
      </c>
      <c r="G230" s="97">
        <v>929.97</v>
      </c>
      <c r="H230" s="94" t="s">
        <v>7065</v>
      </c>
    </row>
    <row r="231" s="86" customFormat="1" ht="33" customHeight="1" spans="1:8">
      <c r="A231" s="94">
        <v>227</v>
      </c>
      <c r="B231" s="122" t="s">
        <v>7090</v>
      </c>
      <c r="C231" s="123" t="s">
        <v>6286</v>
      </c>
      <c r="D231" s="121">
        <v>1.3</v>
      </c>
      <c r="E231" s="121">
        <v>1.3</v>
      </c>
      <c r="F231" s="97">
        <v>179.53</v>
      </c>
      <c r="G231" s="97">
        <v>233.39</v>
      </c>
      <c r="H231" s="94" t="s">
        <v>7065</v>
      </c>
    </row>
    <row r="232" s="86" customFormat="1" ht="33" customHeight="1" spans="1:8">
      <c r="A232" s="94">
        <v>228</v>
      </c>
      <c r="B232" s="122" t="s">
        <v>7091</v>
      </c>
      <c r="C232" s="123" t="s">
        <v>6280</v>
      </c>
      <c r="D232" s="121">
        <v>2.79</v>
      </c>
      <c r="E232" s="121">
        <v>2.79</v>
      </c>
      <c r="F232" s="97">
        <v>179.53</v>
      </c>
      <c r="G232" s="97">
        <v>500.89</v>
      </c>
      <c r="H232" s="94" t="s">
        <v>7065</v>
      </c>
    </row>
    <row r="233" s="86" customFormat="1" ht="25" customHeight="1" spans="1:8">
      <c r="A233" s="94">
        <v>229</v>
      </c>
      <c r="B233" s="122" t="s">
        <v>7092</v>
      </c>
      <c r="C233" s="123" t="s">
        <v>6478</v>
      </c>
      <c r="D233" s="124">
        <v>2.01</v>
      </c>
      <c r="E233" s="124">
        <v>2.01</v>
      </c>
      <c r="F233" s="97">
        <v>179.53</v>
      </c>
      <c r="G233" s="97">
        <v>360.86</v>
      </c>
      <c r="H233" s="94" t="s">
        <v>7065</v>
      </c>
    </row>
    <row r="234" s="86" customFormat="1" ht="25" customHeight="1" spans="1:8">
      <c r="A234" s="94">
        <v>230</v>
      </c>
      <c r="B234" s="122" t="s">
        <v>7093</v>
      </c>
      <c r="C234" s="123" t="s">
        <v>6683</v>
      </c>
      <c r="D234" s="124">
        <v>3.44</v>
      </c>
      <c r="E234" s="124">
        <v>3.44</v>
      </c>
      <c r="F234" s="97">
        <v>179.53</v>
      </c>
      <c r="G234" s="97">
        <v>617.58</v>
      </c>
      <c r="H234" s="94" t="s">
        <v>7065</v>
      </c>
    </row>
    <row r="235" s="86" customFormat="1" ht="25" customHeight="1" spans="1:8">
      <c r="A235" s="94">
        <v>231</v>
      </c>
      <c r="B235" s="125" t="s">
        <v>7094</v>
      </c>
      <c r="C235" s="126" t="s">
        <v>6474</v>
      </c>
      <c r="D235" s="124">
        <v>3.74</v>
      </c>
      <c r="E235" s="124">
        <v>3.74</v>
      </c>
      <c r="F235" s="97">
        <v>179.53</v>
      </c>
      <c r="G235" s="97">
        <v>671.44</v>
      </c>
      <c r="H235" s="94" t="s">
        <v>7095</v>
      </c>
    </row>
    <row r="236" s="86" customFormat="1" ht="25" customHeight="1" spans="1:8">
      <c r="A236" s="94">
        <v>232</v>
      </c>
      <c r="B236" s="125" t="s">
        <v>7096</v>
      </c>
      <c r="C236" s="126" t="s">
        <v>6254</v>
      </c>
      <c r="D236" s="124">
        <v>4.17</v>
      </c>
      <c r="E236" s="124">
        <v>4.17</v>
      </c>
      <c r="F236" s="97">
        <v>179.53</v>
      </c>
      <c r="G236" s="97">
        <v>748.64</v>
      </c>
      <c r="H236" s="94" t="s">
        <v>7095</v>
      </c>
    </row>
    <row r="237" s="86" customFormat="1" ht="25" customHeight="1" spans="1:8">
      <c r="A237" s="94">
        <v>233</v>
      </c>
      <c r="B237" s="125" t="s">
        <v>6964</v>
      </c>
      <c r="C237" s="126" t="s">
        <v>6474</v>
      </c>
      <c r="D237" s="124">
        <v>5.23</v>
      </c>
      <c r="E237" s="124">
        <v>3.7</v>
      </c>
      <c r="F237" s="97">
        <v>179.53</v>
      </c>
      <c r="G237" s="97">
        <v>664.26</v>
      </c>
      <c r="H237" s="94" t="s">
        <v>7095</v>
      </c>
    </row>
    <row r="238" s="86" customFormat="1" ht="25" customHeight="1" spans="1:8">
      <c r="A238" s="94">
        <v>234</v>
      </c>
      <c r="B238" s="125" t="s">
        <v>7097</v>
      </c>
      <c r="C238" s="126" t="s">
        <v>6269</v>
      </c>
      <c r="D238" s="124">
        <v>3.8</v>
      </c>
      <c r="E238" s="124">
        <v>2.5</v>
      </c>
      <c r="F238" s="97">
        <v>179.53</v>
      </c>
      <c r="G238" s="97">
        <v>448.83</v>
      </c>
      <c r="H238" s="94" t="s">
        <v>7095</v>
      </c>
    </row>
    <row r="239" s="86" customFormat="1" ht="25" customHeight="1" spans="1:8">
      <c r="A239" s="94">
        <v>235</v>
      </c>
      <c r="B239" s="125" t="s">
        <v>7098</v>
      </c>
      <c r="C239" s="126" t="s">
        <v>6254</v>
      </c>
      <c r="D239" s="124">
        <v>1.45</v>
      </c>
      <c r="E239" s="124">
        <v>1.45</v>
      </c>
      <c r="F239" s="97">
        <v>179.53</v>
      </c>
      <c r="G239" s="97">
        <v>260.32</v>
      </c>
      <c r="H239" s="94" t="s">
        <v>7095</v>
      </c>
    </row>
    <row r="240" s="86" customFormat="1" ht="25" customHeight="1" spans="1:8">
      <c r="A240" s="94">
        <v>236</v>
      </c>
      <c r="B240" s="125" t="s">
        <v>7099</v>
      </c>
      <c r="C240" s="126" t="s">
        <v>6492</v>
      </c>
      <c r="D240" s="124">
        <v>3.97</v>
      </c>
      <c r="E240" s="124">
        <v>3.97</v>
      </c>
      <c r="F240" s="97">
        <v>179.53</v>
      </c>
      <c r="G240" s="97">
        <v>712.73</v>
      </c>
      <c r="H240" s="94" t="s">
        <v>7095</v>
      </c>
    </row>
    <row r="241" s="86" customFormat="1" ht="25" customHeight="1" spans="1:8">
      <c r="A241" s="94">
        <v>237</v>
      </c>
      <c r="B241" s="125" t="s">
        <v>7100</v>
      </c>
      <c r="C241" s="126" t="s">
        <v>6280</v>
      </c>
      <c r="D241" s="124">
        <v>5.76</v>
      </c>
      <c r="E241" s="124">
        <v>5.76</v>
      </c>
      <c r="F241" s="97">
        <v>179.53</v>
      </c>
      <c r="G241" s="97">
        <v>1034.09</v>
      </c>
      <c r="H241" s="94" t="s">
        <v>7095</v>
      </c>
    </row>
    <row r="242" s="86" customFormat="1" ht="25" customHeight="1" spans="1:8">
      <c r="A242" s="94">
        <v>238</v>
      </c>
      <c r="B242" s="125" t="s">
        <v>7101</v>
      </c>
      <c r="C242" s="125" t="s">
        <v>6344</v>
      </c>
      <c r="D242" s="124">
        <v>2.11</v>
      </c>
      <c r="E242" s="124">
        <v>2.11</v>
      </c>
      <c r="F242" s="97">
        <v>179.53</v>
      </c>
      <c r="G242" s="97">
        <v>378.81</v>
      </c>
      <c r="H242" s="94" t="s">
        <v>7095</v>
      </c>
    </row>
    <row r="243" s="86" customFormat="1" ht="25" customHeight="1" spans="1:8">
      <c r="A243" s="94">
        <v>239</v>
      </c>
      <c r="B243" s="125" t="s">
        <v>7102</v>
      </c>
      <c r="C243" s="126" t="s">
        <v>6254</v>
      </c>
      <c r="D243" s="124">
        <v>1.5</v>
      </c>
      <c r="E243" s="124">
        <v>1.5</v>
      </c>
      <c r="F243" s="97">
        <v>179.53</v>
      </c>
      <c r="G243" s="97">
        <v>269.3</v>
      </c>
      <c r="H243" s="94" t="s">
        <v>7095</v>
      </c>
    </row>
    <row r="244" s="86" customFormat="1" ht="25" customHeight="1" spans="1:8">
      <c r="A244" s="94">
        <v>240</v>
      </c>
      <c r="B244" s="125" t="s">
        <v>7103</v>
      </c>
      <c r="C244" s="126" t="s">
        <v>6332</v>
      </c>
      <c r="D244" s="124">
        <v>2.95</v>
      </c>
      <c r="E244" s="124">
        <v>2.95</v>
      </c>
      <c r="F244" s="97">
        <v>179.53</v>
      </c>
      <c r="G244" s="97">
        <v>529.61</v>
      </c>
      <c r="H244" s="94" t="s">
        <v>7095</v>
      </c>
    </row>
    <row r="245" s="86" customFormat="1" ht="25" customHeight="1" spans="1:8">
      <c r="A245" s="94">
        <v>241</v>
      </c>
      <c r="B245" s="125" t="s">
        <v>7104</v>
      </c>
      <c r="C245" s="126" t="s">
        <v>6464</v>
      </c>
      <c r="D245" s="124">
        <v>4.21</v>
      </c>
      <c r="E245" s="124">
        <v>2.1</v>
      </c>
      <c r="F245" s="97">
        <v>179.53</v>
      </c>
      <c r="G245" s="97">
        <v>377.01</v>
      </c>
      <c r="H245" s="94" t="s">
        <v>7095</v>
      </c>
    </row>
    <row r="246" s="86" customFormat="1" ht="25" customHeight="1" spans="1:8">
      <c r="A246" s="94">
        <v>242</v>
      </c>
      <c r="B246" s="125" t="s">
        <v>7105</v>
      </c>
      <c r="C246" s="126" t="s">
        <v>6951</v>
      </c>
      <c r="D246" s="124">
        <v>0.9</v>
      </c>
      <c r="E246" s="124">
        <v>0.9</v>
      </c>
      <c r="F246" s="97">
        <v>179.53</v>
      </c>
      <c r="G246" s="97">
        <v>161.58</v>
      </c>
      <c r="H246" s="94" t="s">
        <v>7095</v>
      </c>
    </row>
    <row r="247" s="86" customFormat="1" ht="25" customHeight="1" spans="1:8">
      <c r="A247" s="94">
        <v>243</v>
      </c>
      <c r="B247" s="125" t="s">
        <v>7106</v>
      </c>
      <c r="C247" s="126" t="s">
        <v>6620</v>
      </c>
      <c r="D247" s="124">
        <v>3.7</v>
      </c>
      <c r="E247" s="124">
        <v>3.7</v>
      </c>
      <c r="F247" s="97">
        <v>179.53</v>
      </c>
      <c r="G247" s="97">
        <v>664.26</v>
      </c>
      <c r="H247" s="94" t="s">
        <v>7095</v>
      </c>
    </row>
    <row r="248" s="86" customFormat="1" ht="25" customHeight="1" spans="1:8">
      <c r="A248" s="94">
        <v>244</v>
      </c>
      <c r="B248" s="125" t="s">
        <v>7107</v>
      </c>
      <c r="C248" s="126" t="s">
        <v>6923</v>
      </c>
      <c r="D248" s="124">
        <v>1.1</v>
      </c>
      <c r="E248" s="124">
        <v>1.1</v>
      </c>
      <c r="F248" s="97">
        <v>179.53</v>
      </c>
      <c r="G248" s="97">
        <v>197.48</v>
      </c>
      <c r="H248" s="94" t="s">
        <v>7095</v>
      </c>
    </row>
    <row r="249" s="86" customFormat="1" ht="25" customHeight="1" spans="1:8">
      <c r="A249" s="94">
        <v>245</v>
      </c>
      <c r="B249" s="125" t="s">
        <v>7108</v>
      </c>
      <c r="C249" s="126" t="s">
        <v>6368</v>
      </c>
      <c r="D249" s="124">
        <v>3.3</v>
      </c>
      <c r="E249" s="124">
        <v>3.3</v>
      </c>
      <c r="F249" s="97">
        <v>179.53</v>
      </c>
      <c r="G249" s="97">
        <v>592.45</v>
      </c>
      <c r="H249" s="94" t="s">
        <v>7095</v>
      </c>
    </row>
    <row r="250" s="86" customFormat="1" ht="25" customHeight="1" spans="1:8">
      <c r="A250" s="94">
        <v>246</v>
      </c>
      <c r="B250" s="125" t="s">
        <v>7109</v>
      </c>
      <c r="C250" s="126" t="s">
        <v>6252</v>
      </c>
      <c r="D250" s="124">
        <v>1.36</v>
      </c>
      <c r="E250" s="124">
        <v>1.36</v>
      </c>
      <c r="F250" s="97">
        <v>179.53</v>
      </c>
      <c r="G250" s="97">
        <v>244.16</v>
      </c>
      <c r="H250" s="94" t="s">
        <v>7095</v>
      </c>
    </row>
    <row r="251" s="86" customFormat="1" ht="25" customHeight="1" spans="1:8">
      <c r="A251" s="94">
        <v>247</v>
      </c>
      <c r="B251" s="125" t="s">
        <v>7110</v>
      </c>
      <c r="C251" s="126" t="s">
        <v>6387</v>
      </c>
      <c r="D251" s="124">
        <v>3.45</v>
      </c>
      <c r="E251" s="124">
        <v>3.45</v>
      </c>
      <c r="F251" s="97">
        <v>179.53</v>
      </c>
      <c r="G251" s="97">
        <v>619.38</v>
      </c>
      <c r="H251" s="94" t="s">
        <v>7095</v>
      </c>
    </row>
    <row r="252" s="86" customFormat="1" ht="25" customHeight="1" spans="1:8">
      <c r="A252" s="94">
        <v>248</v>
      </c>
      <c r="B252" s="125" t="s">
        <v>7111</v>
      </c>
      <c r="C252" s="126" t="s">
        <v>6695</v>
      </c>
      <c r="D252" s="124">
        <v>0.74</v>
      </c>
      <c r="E252" s="124">
        <v>0.74</v>
      </c>
      <c r="F252" s="97">
        <v>179.53</v>
      </c>
      <c r="G252" s="97">
        <v>132.85</v>
      </c>
      <c r="H252" s="94" t="s">
        <v>7095</v>
      </c>
    </row>
    <row r="253" s="86" customFormat="1" ht="25" customHeight="1" spans="1:8">
      <c r="A253" s="94">
        <v>249</v>
      </c>
      <c r="B253" s="125" t="s">
        <v>7112</v>
      </c>
      <c r="C253" s="126" t="s">
        <v>6248</v>
      </c>
      <c r="D253" s="124">
        <v>1.88</v>
      </c>
      <c r="E253" s="124">
        <v>1.88</v>
      </c>
      <c r="F253" s="97">
        <v>179.53</v>
      </c>
      <c r="G253" s="97">
        <v>337.52</v>
      </c>
      <c r="H253" s="94" t="s">
        <v>7095</v>
      </c>
    </row>
    <row r="254" s="86" customFormat="1" ht="25" customHeight="1" spans="1:8">
      <c r="A254" s="94">
        <v>250</v>
      </c>
      <c r="B254" s="37" t="s">
        <v>7113</v>
      </c>
      <c r="C254" s="37" t="s">
        <v>6344</v>
      </c>
      <c r="D254" s="124">
        <v>2.24</v>
      </c>
      <c r="E254" s="124">
        <v>2.24</v>
      </c>
      <c r="F254" s="97">
        <v>179.53</v>
      </c>
      <c r="G254" s="97">
        <v>402.15</v>
      </c>
      <c r="H254" s="94" t="s">
        <v>7095</v>
      </c>
    </row>
    <row r="255" s="86" customFormat="1" ht="25" customHeight="1" spans="1:8">
      <c r="A255" s="94">
        <v>251</v>
      </c>
      <c r="B255" s="125" t="s">
        <v>7114</v>
      </c>
      <c r="C255" s="126" t="s">
        <v>6368</v>
      </c>
      <c r="D255" s="124">
        <v>2.2</v>
      </c>
      <c r="E255" s="124">
        <v>2.2</v>
      </c>
      <c r="F255" s="97">
        <v>179.53</v>
      </c>
      <c r="G255" s="97">
        <v>394.97</v>
      </c>
      <c r="H255" s="94" t="s">
        <v>7095</v>
      </c>
    </row>
    <row r="256" s="86" customFormat="1" ht="25" customHeight="1" spans="1:8">
      <c r="A256" s="94">
        <v>252</v>
      </c>
      <c r="B256" s="125" t="s">
        <v>7114</v>
      </c>
      <c r="C256" s="126" t="s">
        <v>6368</v>
      </c>
      <c r="D256" s="124">
        <v>1.99</v>
      </c>
      <c r="E256" s="124">
        <v>0.99</v>
      </c>
      <c r="F256" s="97">
        <v>179.53</v>
      </c>
      <c r="G256" s="97">
        <v>177.73</v>
      </c>
      <c r="H256" s="94" t="s">
        <v>7095</v>
      </c>
    </row>
    <row r="257" s="86" customFormat="1" ht="25" customHeight="1" spans="1:8">
      <c r="A257" s="94">
        <v>253</v>
      </c>
      <c r="B257" s="125" t="s">
        <v>6558</v>
      </c>
      <c r="C257" s="126" t="s">
        <v>6261</v>
      </c>
      <c r="D257" s="124">
        <v>3.89</v>
      </c>
      <c r="E257" s="124">
        <v>3.89</v>
      </c>
      <c r="F257" s="97">
        <v>179.53</v>
      </c>
      <c r="G257" s="97">
        <v>698.37</v>
      </c>
      <c r="H257" s="94" t="s">
        <v>7095</v>
      </c>
    </row>
    <row r="258" s="86" customFormat="1" ht="25" customHeight="1" spans="1:8">
      <c r="A258" s="94">
        <v>254</v>
      </c>
      <c r="B258" s="125" t="s">
        <v>7115</v>
      </c>
      <c r="C258" s="126" t="s">
        <v>7063</v>
      </c>
      <c r="D258" s="124">
        <v>0.65</v>
      </c>
      <c r="E258" s="124">
        <v>0.65</v>
      </c>
      <c r="F258" s="97">
        <v>179.53</v>
      </c>
      <c r="G258" s="97">
        <v>116.69</v>
      </c>
      <c r="H258" s="94" t="s">
        <v>7095</v>
      </c>
    </row>
    <row r="259" s="86" customFormat="1" ht="25" customHeight="1" spans="1:8">
      <c r="A259" s="94">
        <v>255</v>
      </c>
      <c r="B259" s="125" t="s">
        <v>7116</v>
      </c>
      <c r="C259" s="126" t="s">
        <v>6252</v>
      </c>
      <c r="D259" s="124">
        <v>0.9</v>
      </c>
      <c r="E259" s="124">
        <v>0.9</v>
      </c>
      <c r="F259" s="97">
        <v>179.53</v>
      </c>
      <c r="G259" s="97">
        <v>161.58</v>
      </c>
      <c r="H259" s="94" t="s">
        <v>7095</v>
      </c>
    </row>
    <row r="260" s="86" customFormat="1" ht="25" customHeight="1" spans="1:8">
      <c r="A260" s="94">
        <v>256</v>
      </c>
      <c r="B260" s="37" t="s">
        <v>7117</v>
      </c>
      <c r="C260" s="38" t="s">
        <v>6599</v>
      </c>
      <c r="D260" s="124">
        <v>3.2</v>
      </c>
      <c r="E260" s="124">
        <v>3.2</v>
      </c>
      <c r="F260" s="97">
        <v>179.53</v>
      </c>
      <c r="G260" s="97">
        <v>574.5</v>
      </c>
      <c r="H260" s="94" t="s">
        <v>7095</v>
      </c>
    </row>
    <row r="261" s="86" customFormat="1" ht="25" customHeight="1" spans="1:8">
      <c r="A261" s="94">
        <v>257</v>
      </c>
      <c r="B261" s="125" t="s">
        <v>7118</v>
      </c>
      <c r="C261" s="125" t="s">
        <v>6624</v>
      </c>
      <c r="D261" s="124">
        <v>5.6</v>
      </c>
      <c r="E261" s="124">
        <v>5.6</v>
      </c>
      <c r="F261" s="97">
        <v>179.53</v>
      </c>
      <c r="G261" s="97">
        <v>1005.37</v>
      </c>
      <c r="H261" s="94" t="s">
        <v>7095</v>
      </c>
    </row>
    <row r="262" s="86" customFormat="1" customHeight="1" spans="1:8">
      <c r="A262" s="94">
        <v>258</v>
      </c>
      <c r="B262" s="125" t="s">
        <v>7119</v>
      </c>
      <c r="C262" s="126" t="s">
        <v>6620</v>
      </c>
      <c r="D262" s="124">
        <v>3.63</v>
      </c>
      <c r="E262" s="124">
        <v>3.63</v>
      </c>
      <c r="F262" s="97">
        <v>179.53</v>
      </c>
      <c r="G262" s="97">
        <v>651.69</v>
      </c>
      <c r="H262" s="94" t="s">
        <v>7095</v>
      </c>
    </row>
    <row r="263" s="86" customFormat="1" ht="25" customHeight="1" spans="1:8">
      <c r="A263" s="94">
        <v>259</v>
      </c>
      <c r="B263" s="125" t="s">
        <v>7120</v>
      </c>
      <c r="C263" s="125" t="s">
        <v>6283</v>
      </c>
      <c r="D263" s="124">
        <v>6.46</v>
      </c>
      <c r="E263" s="124">
        <v>6.46</v>
      </c>
      <c r="F263" s="97">
        <v>179.53</v>
      </c>
      <c r="G263" s="97">
        <v>1159.76</v>
      </c>
      <c r="H263" s="94" t="s">
        <v>7095</v>
      </c>
    </row>
    <row r="264" s="86" customFormat="1" ht="25" customHeight="1" spans="1:8">
      <c r="A264" s="94">
        <v>260</v>
      </c>
      <c r="B264" s="125" t="s">
        <v>7121</v>
      </c>
      <c r="C264" s="126" t="s">
        <v>6577</v>
      </c>
      <c r="D264" s="124">
        <v>3.34</v>
      </c>
      <c r="E264" s="124">
        <v>3.34</v>
      </c>
      <c r="F264" s="97">
        <v>179.53</v>
      </c>
      <c r="G264" s="97">
        <v>599.63</v>
      </c>
      <c r="H264" s="94" t="s">
        <v>7095</v>
      </c>
    </row>
    <row r="265" s="86" customFormat="1" ht="25" customHeight="1" spans="1:8">
      <c r="A265" s="94">
        <v>261</v>
      </c>
      <c r="B265" s="125" t="s">
        <v>7122</v>
      </c>
      <c r="C265" s="126" t="s">
        <v>6417</v>
      </c>
      <c r="D265" s="124">
        <v>5.28</v>
      </c>
      <c r="E265" s="124">
        <v>3.58</v>
      </c>
      <c r="F265" s="97">
        <v>179.53</v>
      </c>
      <c r="G265" s="97">
        <v>642.72</v>
      </c>
      <c r="H265" s="94" t="s">
        <v>7095</v>
      </c>
    </row>
    <row r="266" s="86" customFormat="1" ht="25" customHeight="1" spans="1:8">
      <c r="A266" s="94">
        <v>262</v>
      </c>
      <c r="B266" s="125" t="s">
        <v>7123</v>
      </c>
      <c r="C266" s="126" t="s">
        <v>6989</v>
      </c>
      <c r="D266" s="124">
        <v>5.79</v>
      </c>
      <c r="E266" s="124">
        <v>5.79</v>
      </c>
      <c r="F266" s="97">
        <v>179.53</v>
      </c>
      <c r="G266" s="97">
        <v>1039.48</v>
      </c>
      <c r="H266" s="94" t="s">
        <v>7095</v>
      </c>
    </row>
    <row r="267" s="86" customFormat="1" ht="25" customHeight="1" spans="1:8">
      <c r="A267" s="94">
        <v>263</v>
      </c>
      <c r="B267" s="101" t="s">
        <v>7124</v>
      </c>
      <c r="C267" s="101" t="s">
        <v>6462</v>
      </c>
      <c r="D267" s="124">
        <v>6.55</v>
      </c>
      <c r="E267" s="124">
        <v>6.55</v>
      </c>
      <c r="F267" s="97">
        <v>179.53</v>
      </c>
      <c r="G267" s="97">
        <v>1175.92</v>
      </c>
      <c r="H267" s="94" t="s">
        <v>7095</v>
      </c>
    </row>
    <row r="268" s="86" customFormat="1" ht="25" customHeight="1" spans="1:8">
      <c r="A268" s="94">
        <v>264</v>
      </c>
      <c r="B268" s="125" t="s">
        <v>7125</v>
      </c>
      <c r="C268" s="126" t="s">
        <v>6349</v>
      </c>
      <c r="D268" s="124">
        <v>1.07</v>
      </c>
      <c r="E268" s="124">
        <v>0.37</v>
      </c>
      <c r="F268" s="97">
        <v>179.53</v>
      </c>
      <c r="G268" s="97">
        <v>66.43</v>
      </c>
      <c r="H268" s="94" t="s">
        <v>7095</v>
      </c>
    </row>
    <row r="269" s="86" customFormat="1" ht="31" customHeight="1" spans="1:8">
      <c r="A269" s="94">
        <v>265</v>
      </c>
      <c r="B269" s="125" t="s">
        <v>7126</v>
      </c>
      <c r="C269" s="126" t="s">
        <v>6283</v>
      </c>
      <c r="D269" s="127">
        <v>2.01</v>
      </c>
      <c r="E269" s="127">
        <v>2.01</v>
      </c>
      <c r="F269" s="97">
        <v>179.53</v>
      </c>
      <c r="G269" s="97">
        <v>360.86</v>
      </c>
      <c r="H269" s="94" t="s">
        <v>7095</v>
      </c>
    </row>
    <row r="270" s="86" customFormat="1" ht="31" customHeight="1" spans="1:8">
      <c r="A270" s="94">
        <v>266</v>
      </c>
      <c r="B270" s="125" t="s">
        <v>7127</v>
      </c>
      <c r="C270" s="126" t="s">
        <v>6252</v>
      </c>
      <c r="D270" s="127">
        <v>4.44</v>
      </c>
      <c r="E270" s="127">
        <v>4.44</v>
      </c>
      <c r="F270" s="97">
        <v>179.53</v>
      </c>
      <c r="G270" s="97">
        <v>797.11</v>
      </c>
      <c r="H270" s="94" t="s">
        <v>7095</v>
      </c>
    </row>
    <row r="271" s="86" customFormat="1" ht="31" customHeight="1" spans="1:8">
      <c r="A271" s="94">
        <v>267</v>
      </c>
      <c r="B271" s="128" t="s">
        <v>7128</v>
      </c>
      <c r="C271" s="129" t="s">
        <v>6274</v>
      </c>
      <c r="D271" s="127">
        <v>4.12</v>
      </c>
      <c r="E271" s="127">
        <v>4.12</v>
      </c>
      <c r="F271" s="97">
        <v>179.53</v>
      </c>
      <c r="G271" s="97">
        <v>739.66</v>
      </c>
      <c r="H271" s="94" t="s">
        <v>7129</v>
      </c>
    </row>
    <row r="272" s="86" customFormat="1" ht="31" customHeight="1" spans="1:8">
      <c r="A272" s="94">
        <v>268</v>
      </c>
      <c r="B272" s="128" t="s">
        <v>7130</v>
      </c>
      <c r="C272" s="128" t="s">
        <v>6344</v>
      </c>
      <c r="D272" s="127">
        <v>2.1</v>
      </c>
      <c r="E272" s="127">
        <v>2.1</v>
      </c>
      <c r="F272" s="97">
        <v>179.53</v>
      </c>
      <c r="G272" s="97">
        <v>377.01</v>
      </c>
      <c r="H272" s="94" t="s">
        <v>7129</v>
      </c>
    </row>
    <row r="273" s="86" customFormat="1" ht="31" customHeight="1" spans="1:8">
      <c r="A273" s="94">
        <v>269</v>
      </c>
      <c r="B273" s="128" t="s">
        <v>7131</v>
      </c>
      <c r="C273" s="38" t="s">
        <v>6577</v>
      </c>
      <c r="D273" s="127">
        <v>5.24</v>
      </c>
      <c r="E273" s="127">
        <v>5.24</v>
      </c>
      <c r="F273" s="97">
        <v>179.53</v>
      </c>
      <c r="G273" s="97">
        <v>940.74</v>
      </c>
      <c r="H273" s="94" t="s">
        <v>7129</v>
      </c>
    </row>
    <row r="274" s="86" customFormat="1" ht="31" customHeight="1" spans="1:8">
      <c r="A274" s="94">
        <v>270</v>
      </c>
      <c r="B274" s="128" t="s">
        <v>7132</v>
      </c>
      <c r="C274" s="129" t="s">
        <v>7133</v>
      </c>
      <c r="D274" s="127">
        <v>6.39</v>
      </c>
      <c r="E274" s="127">
        <v>6.39</v>
      </c>
      <c r="F274" s="97">
        <v>179.53</v>
      </c>
      <c r="G274" s="97">
        <v>1147.2</v>
      </c>
      <c r="H274" s="94" t="s">
        <v>7129</v>
      </c>
    </row>
    <row r="275" s="86" customFormat="1" ht="31" customHeight="1" spans="1:8">
      <c r="A275" s="94">
        <v>271</v>
      </c>
      <c r="B275" s="128" t="s">
        <v>7134</v>
      </c>
      <c r="C275" s="129" t="s">
        <v>6286</v>
      </c>
      <c r="D275" s="127">
        <v>2.98</v>
      </c>
      <c r="E275" s="127">
        <v>2.98</v>
      </c>
      <c r="F275" s="97">
        <v>179.53</v>
      </c>
      <c r="G275" s="97">
        <v>535</v>
      </c>
      <c r="H275" s="94" t="s">
        <v>7129</v>
      </c>
    </row>
    <row r="276" s="86" customFormat="1" ht="31" customHeight="1" spans="1:8">
      <c r="A276" s="94">
        <v>272</v>
      </c>
      <c r="B276" s="128" t="s">
        <v>7135</v>
      </c>
      <c r="C276" s="128" t="s">
        <v>6344</v>
      </c>
      <c r="D276" s="127">
        <v>4.59</v>
      </c>
      <c r="E276" s="127">
        <v>4.59</v>
      </c>
      <c r="F276" s="97">
        <v>179.53</v>
      </c>
      <c r="G276" s="97">
        <v>824.04</v>
      </c>
      <c r="H276" s="94" t="s">
        <v>7129</v>
      </c>
    </row>
    <row r="277" s="86" customFormat="1" ht="31" customHeight="1" spans="1:8">
      <c r="A277" s="94">
        <v>273</v>
      </c>
      <c r="B277" s="128" t="s">
        <v>7136</v>
      </c>
      <c r="C277" s="129" t="s">
        <v>6398</v>
      </c>
      <c r="D277" s="127">
        <v>2.35</v>
      </c>
      <c r="E277" s="127">
        <v>2.35</v>
      </c>
      <c r="F277" s="97">
        <v>179.53</v>
      </c>
      <c r="G277" s="97">
        <v>421.9</v>
      </c>
      <c r="H277" s="94" t="s">
        <v>7129</v>
      </c>
    </row>
    <row r="278" s="86" customFormat="1" ht="31" customHeight="1" spans="1:8">
      <c r="A278" s="94">
        <v>274</v>
      </c>
      <c r="B278" s="128" t="s">
        <v>7137</v>
      </c>
      <c r="C278" s="129" t="s">
        <v>6276</v>
      </c>
      <c r="D278" s="127">
        <v>2.04</v>
      </c>
      <c r="E278" s="127">
        <v>2.04</v>
      </c>
      <c r="F278" s="97">
        <v>179.53</v>
      </c>
      <c r="G278" s="97">
        <v>366.24</v>
      </c>
      <c r="H278" s="94" t="s">
        <v>7129</v>
      </c>
    </row>
    <row r="279" s="86" customFormat="1" ht="31" customHeight="1" spans="1:8">
      <c r="A279" s="94">
        <v>275</v>
      </c>
      <c r="B279" s="128" t="s">
        <v>7138</v>
      </c>
      <c r="C279" s="129" t="s">
        <v>6274</v>
      </c>
      <c r="D279" s="127">
        <v>3.73</v>
      </c>
      <c r="E279" s="127">
        <v>3.73</v>
      </c>
      <c r="F279" s="97">
        <v>179.53</v>
      </c>
      <c r="G279" s="97">
        <v>669.65</v>
      </c>
      <c r="H279" s="94" t="s">
        <v>7129</v>
      </c>
    </row>
    <row r="280" s="86" customFormat="1" ht="31" customHeight="1" spans="1:8">
      <c r="A280" s="94">
        <v>276</v>
      </c>
      <c r="B280" s="128" t="s">
        <v>7139</v>
      </c>
      <c r="C280" s="129" t="s">
        <v>6248</v>
      </c>
      <c r="D280" s="127">
        <v>4.79</v>
      </c>
      <c r="E280" s="127">
        <v>4.79</v>
      </c>
      <c r="F280" s="97">
        <v>179.53</v>
      </c>
      <c r="G280" s="97">
        <v>859.95</v>
      </c>
      <c r="H280" s="94" t="s">
        <v>7129</v>
      </c>
    </row>
    <row r="281" s="86" customFormat="1" ht="31" customHeight="1" spans="1:8">
      <c r="A281" s="94">
        <v>277</v>
      </c>
      <c r="B281" s="128" t="s">
        <v>7140</v>
      </c>
      <c r="C281" s="129" t="s">
        <v>6608</v>
      </c>
      <c r="D281" s="127">
        <v>1</v>
      </c>
      <c r="E281" s="127">
        <v>1</v>
      </c>
      <c r="F281" s="97">
        <v>179.53</v>
      </c>
      <c r="G281" s="97">
        <v>179.53</v>
      </c>
      <c r="H281" s="94" t="s">
        <v>7129</v>
      </c>
    </row>
    <row r="282" s="86" customFormat="1" ht="31" customHeight="1" spans="1:8">
      <c r="A282" s="94">
        <v>278</v>
      </c>
      <c r="B282" s="128" t="s">
        <v>7141</v>
      </c>
      <c r="C282" s="129" t="s">
        <v>6620</v>
      </c>
      <c r="D282" s="127">
        <v>4.57</v>
      </c>
      <c r="E282" s="127">
        <v>4.57</v>
      </c>
      <c r="F282" s="97">
        <v>179.53</v>
      </c>
      <c r="G282" s="97">
        <v>820.45</v>
      </c>
      <c r="H282" s="94" t="s">
        <v>7129</v>
      </c>
    </row>
    <row r="283" s="86" customFormat="1" ht="31" customHeight="1" spans="1:8">
      <c r="A283" s="94">
        <v>279</v>
      </c>
      <c r="B283" s="128" t="s">
        <v>7142</v>
      </c>
      <c r="C283" s="129" t="s">
        <v>6322</v>
      </c>
      <c r="D283" s="127">
        <v>1</v>
      </c>
      <c r="E283" s="127">
        <v>1</v>
      </c>
      <c r="F283" s="97">
        <v>179.53</v>
      </c>
      <c r="G283" s="97">
        <v>179.53</v>
      </c>
      <c r="H283" s="94" t="s">
        <v>7129</v>
      </c>
    </row>
    <row r="284" s="86" customFormat="1" ht="31" customHeight="1" spans="1:8">
      <c r="A284" s="94">
        <v>280</v>
      </c>
      <c r="B284" s="128" t="s">
        <v>7143</v>
      </c>
      <c r="C284" s="129" t="s">
        <v>6620</v>
      </c>
      <c r="D284" s="127">
        <v>7.35</v>
      </c>
      <c r="E284" s="127">
        <v>7.35</v>
      </c>
      <c r="F284" s="97">
        <v>179.53</v>
      </c>
      <c r="G284" s="97">
        <v>1319.55</v>
      </c>
      <c r="H284" s="94" t="s">
        <v>7129</v>
      </c>
    </row>
    <row r="285" s="86" customFormat="1" ht="31" customHeight="1" spans="1:8">
      <c r="A285" s="94">
        <v>281</v>
      </c>
      <c r="B285" s="128" t="s">
        <v>7144</v>
      </c>
      <c r="C285" s="129" t="s">
        <v>6263</v>
      </c>
      <c r="D285" s="127">
        <v>2.87</v>
      </c>
      <c r="E285" s="127">
        <v>2.87</v>
      </c>
      <c r="F285" s="97">
        <v>179.53</v>
      </c>
      <c r="G285" s="97">
        <v>515.25</v>
      </c>
      <c r="H285" s="94" t="s">
        <v>7129</v>
      </c>
    </row>
    <row r="286" s="86" customFormat="1" ht="31" customHeight="1" spans="1:8">
      <c r="A286" s="94">
        <v>282</v>
      </c>
      <c r="B286" s="101" t="s">
        <v>7145</v>
      </c>
      <c r="C286" s="105" t="s">
        <v>6269</v>
      </c>
      <c r="D286" s="127">
        <v>4.16</v>
      </c>
      <c r="E286" s="127">
        <v>4.16</v>
      </c>
      <c r="F286" s="97">
        <v>179.53</v>
      </c>
      <c r="G286" s="97">
        <v>746.84</v>
      </c>
      <c r="H286" s="94" t="s">
        <v>7129</v>
      </c>
    </row>
    <row r="287" s="86" customFormat="1" ht="31" customHeight="1" spans="1:8">
      <c r="A287" s="94">
        <v>283</v>
      </c>
      <c r="B287" s="128" t="s">
        <v>7146</v>
      </c>
      <c r="C287" s="128" t="s">
        <v>6344</v>
      </c>
      <c r="D287" s="127">
        <v>2.53</v>
      </c>
      <c r="E287" s="127">
        <v>2.53</v>
      </c>
      <c r="F287" s="97">
        <v>179.53</v>
      </c>
      <c r="G287" s="97">
        <v>454.21</v>
      </c>
      <c r="H287" s="94" t="s">
        <v>7129</v>
      </c>
    </row>
    <row r="288" s="86" customFormat="1" ht="31" customHeight="1" spans="1:8">
      <c r="A288" s="94">
        <v>284</v>
      </c>
      <c r="B288" s="128" t="s">
        <v>7147</v>
      </c>
      <c r="C288" s="129" t="s">
        <v>6398</v>
      </c>
      <c r="D288" s="127">
        <v>1.42</v>
      </c>
      <c r="E288" s="127">
        <v>1.42</v>
      </c>
      <c r="F288" s="97">
        <v>179.53</v>
      </c>
      <c r="G288" s="97">
        <v>254.93</v>
      </c>
      <c r="H288" s="94" t="s">
        <v>7129</v>
      </c>
    </row>
    <row r="289" s="86" customFormat="1" ht="31" customHeight="1" spans="1:8">
      <c r="A289" s="94">
        <v>285</v>
      </c>
      <c r="B289" s="128" t="s">
        <v>7148</v>
      </c>
      <c r="C289" s="129" t="s">
        <v>6252</v>
      </c>
      <c r="D289" s="127">
        <v>3.96</v>
      </c>
      <c r="E289" s="127">
        <v>3.96</v>
      </c>
      <c r="F289" s="97">
        <v>179.53</v>
      </c>
      <c r="G289" s="97">
        <v>710.94</v>
      </c>
      <c r="H289" s="94" t="s">
        <v>7129</v>
      </c>
    </row>
    <row r="290" s="86" customFormat="1" ht="31" customHeight="1" spans="1:8">
      <c r="A290" s="94">
        <v>286</v>
      </c>
      <c r="B290" s="128" t="s">
        <v>7149</v>
      </c>
      <c r="C290" s="129" t="s">
        <v>6312</v>
      </c>
      <c r="D290" s="127">
        <v>3.42</v>
      </c>
      <c r="E290" s="127">
        <v>3.42</v>
      </c>
      <c r="F290" s="97">
        <v>179.53</v>
      </c>
      <c r="G290" s="97">
        <v>613.99</v>
      </c>
      <c r="H290" s="94" t="s">
        <v>7129</v>
      </c>
    </row>
    <row r="291" s="86" customFormat="1" ht="31" customHeight="1" spans="1:8">
      <c r="A291" s="94">
        <v>287</v>
      </c>
      <c r="B291" s="128" t="s">
        <v>7150</v>
      </c>
      <c r="C291" s="129" t="s">
        <v>6298</v>
      </c>
      <c r="D291" s="127">
        <v>6.25</v>
      </c>
      <c r="E291" s="127">
        <v>6.25</v>
      </c>
      <c r="F291" s="97">
        <v>179.53</v>
      </c>
      <c r="G291" s="97">
        <v>1122.06</v>
      </c>
      <c r="H291" s="94" t="s">
        <v>7129</v>
      </c>
    </row>
    <row r="292" s="86" customFormat="1" ht="31" customHeight="1" spans="1:8">
      <c r="A292" s="94">
        <v>288</v>
      </c>
      <c r="B292" s="128" t="s">
        <v>7151</v>
      </c>
      <c r="C292" s="129" t="s">
        <v>7152</v>
      </c>
      <c r="D292" s="127">
        <v>1.22</v>
      </c>
      <c r="E292" s="127">
        <v>1.22</v>
      </c>
      <c r="F292" s="97">
        <v>179.53</v>
      </c>
      <c r="G292" s="97">
        <v>219.03</v>
      </c>
      <c r="H292" s="94" t="s">
        <v>7129</v>
      </c>
    </row>
    <row r="293" s="86" customFormat="1" ht="31" customHeight="1" spans="1:8">
      <c r="A293" s="94">
        <v>289</v>
      </c>
      <c r="B293" s="128" t="s">
        <v>7153</v>
      </c>
      <c r="C293" s="129" t="s">
        <v>6283</v>
      </c>
      <c r="D293" s="127">
        <v>6.34</v>
      </c>
      <c r="E293" s="127">
        <v>6.34</v>
      </c>
      <c r="F293" s="97">
        <v>179.53</v>
      </c>
      <c r="G293" s="97">
        <v>1138.22</v>
      </c>
      <c r="H293" s="94" t="s">
        <v>7129</v>
      </c>
    </row>
    <row r="294" s="86" customFormat="1" ht="31" customHeight="1" spans="1:8">
      <c r="A294" s="94">
        <v>290</v>
      </c>
      <c r="B294" s="128" t="s">
        <v>7154</v>
      </c>
      <c r="C294" s="128" t="s">
        <v>6624</v>
      </c>
      <c r="D294" s="127">
        <v>2.26</v>
      </c>
      <c r="E294" s="127">
        <v>2.26</v>
      </c>
      <c r="F294" s="97">
        <v>179.53</v>
      </c>
      <c r="G294" s="97">
        <v>405.74</v>
      </c>
      <c r="H294" s="94" t="s">
        <v>7129</v>
      </c>
    </row>
    <row r="295" s="86" customFormat="1" ht="31" customHeight="1" spans="1:8">
      <c r="A295" s="94">
        <v>291</v>
      </c>
      <c r="B295" s="128" t="s">
        <v>7071</v>
      </c>
      <c r="C295" s="129" t="s">
        <v>6599</v>
      </c>
      <c r="D295" s="127">
        <v>2.15</v>
      </c>
      <c r="E295" s="127">
        <v>2.15</v>
      </c>
      <c r="F295" s="97">
        <v>179.53</v>
      </c>
      <c r="G295" s="97">
        <v>385.99</v>
      </c>
      <c r="H295" s="94" t="s">
        <v>7129</v>
      </c>
    </row>
    <row r="296" s="86" customFormat="1" ht="31" customHeight="1" spans="1:8">
      <c r="A296" s="94">
        <v>292</v>
      </c>
      <c r="B296" s="128" t="s">
        <v>7155</v>
      </c>
      <c r="C296" s="129" t="s">
        <v>6387</v>
      </c>
      <c r="D296" s="127">
        <v>2.21</v>
      </c>
      <c r="E296" s="127">
        <v>2.21</v>
      </c>
      <c r="F296" s="97">
        <v>179.53</v>
      </c>
      <c r="G296" s="97">
        <v>396.76</v>
      </c>
      <c r="H296" s="94" t="s">
        <v>7129</v>
      </c>
    </row>
    <row r="297" s="86" customFormat="1" ht="31" customHeight="1" spans="1:8">
      <c r="A297" s="94">
        <v>293</v>
      </c>
      <c r="B297" s="128" t="s">
        <v>7156</v>
      </c>
      <c r="C297" s="128" t="s">
        <v>6624</v>
      </c>
      <c r="D297" s="127">
        <v>2.69</v>
      </c>
      <c r="E297" s="127">
        <v>2.69</v>
      </c>
      <c r="F297" s="97">
        <v>179.53</v>
      </c>
      <c r="G297" s="97">
        <v>482.94</v>
      </c>
      <c r="H297" s="94" t="s">
        <v>7129</v>
      </c>
    </row>
    <row r="298" s="86" customFormat="1" ht="31" customHeight="1" spans="1:8">
      <c r="A298" s="94">
        <v>294</v>
      </c>
      <c r="B298" s="128" t="s">
        <v>7157</v>
      </c>
      <c r="C298" s="129" t="s">
        <v>6737</v>
      </c>
      <c r="D298" s="127">
        <v>5.26</v>
      </c>
      <c r="E298" s="127">
        <v>5.26</v>
      </c>
      <c r="F298" s="97">
        <v>179.53</v>
      </c>
      <c r="G298" s="97">
        <v>944.33</v>
      </c>
      <c r="H298" s="94" t="s">
        <v>7129</v>
      </c>
    </row>
    <row r="299" s="86" customFormat="1" ht="31" customHeight="1" spans="1:8">
      <c r="A299" s="94">
        <v>295</v>
      </c>
      <c r="B299" s="128" t="s">
        <v>7158</v>
      </c>
      <c r="C299" s="129" t="s">
        <v>6248</v>
      </c>
      <c r="D299" s="127">
        <v>2.87</v>
      </c>
      <c r="E299" s="127">
        <v>2.87</v>
      </c>
      <c r="F299" s="97">
        <v>179.53</v>
      </c>
      <c r="G299" s="97">
        <v>515.25</v>
      </c>
      <c r="H299" s="94" t="s">
        <v>7129</v>
      </c>
    </row>
    <row r="300" s="86" customFormat="1" ht="31" customHeight="1" spans="1:8">
      <c r="A300" s="94">
        <v>296</v>
      </c>
      <c r="B300" s="128" t="s">
        <v>7159</v>
      </c>
      <c r="C300" s="129" t="s">
        <v>6620</v>
      </c>
      <c r="D300" s="127">
        <v>5.58</v>
      </c>
      <c r="E300" s="127">
        <v>5.58</v>
      </c>
      <c r="F300" s="97">
        <v>179.53</v>
      </c>
      <c r="G300" s="97">
        <v>1001.78</v>
      </c>
      <c r="H300" s="94" t="s">
        <v>7129</v>
      </c>
    </row>
    <row r="301" s="86" customFormat="1" ht="33" customHeight="1" spans="1:8">
      <c r="A301" s="94">
        <v>297</v>
      </c>
      <c r="B301" s="128" t="s">
        <v>7160</v>
      </c>
      <c r="C301" s="129" t="s">
        <v>6296</v>
      </c>
      <c r="D301" s="121">
        <v>1.99</v>
      </c>
      <c r="E301" s="121">
        <v>1.99</v>
      </c>
      <c r="F301" s="97">
        <v>179.53</v>
      </c>
      <c r="G301" s="97">
        <v>357.26</v>
      </c>
      <c r="H301" s="94" t="s">
        <v>7129</v>
      </c>
    </row>
    <row r="302" s="86" customFormat="1" ht="27" customHeight="1" spans="1:8">
      <c r="A302" s="94">
        <v>298</v>
      </c>
      <c r="B302" s="128" t="s">
        <v>7161</v>
      </c>
      <c r="C302" s="129" t="s">
        <v>6271</v>
      </c>
      <c r="D302" s="130">
        <v>2.75</v>
      </c>
      <c r="E302" s="130">
        <v>2.75</v>
      </c>
      <c r="F302" s="97">
        <v>179.53</v>
      </c>
      <c r="G302" s="97">
        <v>493.71</v>
      </c>
      <c r="H302" s="94" t="s">
        <v>7129</v>
      </c>
    </row>
    <row r="303" s="86" customFormat="1" ht="27" customHeight="1" spans="1:8">
      <c r="A303" s="94">
        <v>299</v>
      </c>
      <c r="B303" s="122" t="s">
        <v>7162</v>
      </c>
      <c r="C303" s="122" t="s">
        <v>6347</v>
      </c>
      <c r="D303" s="130">
        <v>7.1</v>
      </c>
      <c r="E303" s="130">
        <v>7.1</v>
      </c>
      <c r="F303" s="97">
        <v>179.53</v>
      </c>
      <c r="G303" s="97">
        <v>1274.66</v>
      </c>
      <c r="H303" s="94" t="s">
        <v>7129</v>
      </c>
    </row>
    <row r="304" s="86" customFormat="1" ht="27" customHeight="1" spans="1:8">
      <c r="A304" s="94">
        <v>300</v>
      </c>
      <c r="B304" s="131" t="s">
        <v>7163</v>
      </c>
      <c r="C304" s="132" t="s">
        <v>6387</v>
      </c>
      <c r="D304" s="130">
        <v>1.68</v>
      </c>
      <c r="E304" s="130">
        <v>1.68</v>
      </c>
      <c r="F304" s="97">
        <v>179.53</v>
      </c>
      <c r="G304" s="97">
        <v>301.61</v>
      </c>
      <c r="H304" s="94" t="s">
        <v>7164</v>
      </c>
    </row>
    <row r="305" s="86" customFormat="1" ht="27" customHeight="1" spans="1:8">
      <c r="A305" s="94">
        <v>301</v>
      </c>
      <c r="B305" s="131" t="s">
        <v>7165</v>
      </c>
      <c r="C305" s="132" t="s">
        <v>6474</v>
      </c>
      <c r="D305" s="130">
        <v>1.5</v>
      </c>
      <c r="E305" s="130">
        <v>1.5</v>
      </c>
      <c r="F305" s="97">
        <v>179.53</v>
      </c>
      <c r="G305" s="97">
        <v>269.3</v>
      </c>
      <c r="H305" s="94" t="s">
        <v>7164</v>
      </c>
    </row>
    <row r="306" s="86" customFormat="1" ht="27" customHeight="1" spans="1:8">
      <c r="A306" s="94">
        <v>302</v>
      </c>
      <c r="B306" s="37" t="s">
        <v>7166</v>
      </c>
      <c r="C306" s="38" t="s">
        <v>6300</v>
      </c>
      <c r="D306" s="130">
        <v>4.04</v>
      </c>
      <c r="E306" s="130">
        <v>4.04</v>
      </c>
      <c r="F306" s="97">
        <v>179.53</v>
      </c>
      <c r="G306" s="97">
        <v>725.3</v>
      </c>
      <c r="H306" s="94" t="s">
        <v>7164</v>
      </c>
    </row>
    <row r="307" s="86" customFormat="1" ht="27" customHeight="1" spans="1:8">
      <c r="A307" s="94">
        <v>303</v>
      </c>
      <c r="B307" s="131" t="s">
        <v>7167</v>
      </c>
      <c r="C307" s="132" t="s">
        <v>6312</v>
      </c>
      <c r="D307" s="130">
        <v>2.71</v>
      </c>
      <c r="E307" s="130">
        <v>2.66</v>
      </c>
      <c r="F307" s="97">
        <v>179.53</v>
      </c>
      <c r="G307" s="97">
        <v>477.55</v>
      </c>
      <c r="H307" s="94" t="s">
        <v>7164</v>
      </c>
    </row>
    <row r="308" s="86" customFormat="1" ht="27" customHeight="1" spans="1:8">
      <c r="A308" s="94">
        <v>304</v>
      </c>
      <c r="B308" s="131" t="s">
        <v>7168</v>
      </c>
      <c r="C308" s="132" t="s">
        <v>6737</v>
      </c>
      <c r="D308" s="130">
        <v>6.12</v>
      </c>
      <c r="E308" s="130">
        <v>6.12</v>
      </c>
      <c r="F308" s="97">
        <v>179.53</v>
      </c>
      <c r="G308" s="97">
        <v>1098.72</v>
      </c>
      <c r="H308" s="94" t="s">
        <v>7164</v>
      </c>
    </row>
    <row r="309" s="86" customFormat="1" ht="27" customHeight="1" spans="1:8">
      <c r="A309" s="94">
        <v>305</v>
      </c>
      <c r="B309" s="131" t="s">
        <v>7169</v>
      </c>
      <c r="C309" s="132" t="s">
        <v>6248</v>
      </c>
      <c r="D309" s="130">
        <v>4.02</v>
      </c>
      <c r="E309" s="130">
        <v>4.02</v>
      </c>
      <c r="F309" s="97">
        <v>179.53</v>
      </c>
      <c r="G309" s="97">
        <v>721.71</v>
      </c>
      <c r="H309" s="94" t="s">
        <v>7164</v>
      </c>
    </row>
    <row r="310" s="86" customFormat="1" ht="27" customHeight="1" spans="1:8">
      <c r="A310" s="94">
        <v>306</v>
      </c>
      <c r="B310" s="131" t="s">
        <v>7170</v>
      </c>
      <c r="C310" s="132" t="s">
        <v>6332</v>
      </c>
      <c r="D310" s="130">
        <v>4.67</v>
      </c>
      <c r="E310" s="130">
        <v>4.67</v>
      </c>
      <c r="F310" s="97">
        <v>179.53</v>
      </c>
      <c r="G310" s="97">
        <v>838.41</v>
      </c>
      <c r="H310" s="94" t="s">
        <v>7164</v>
      </c>
    </row>
    <row r="311" s="86" customFormat="1" ht="27" customHeight="1" spans="1:8">
      <c r="A311" s="94">
        <v>307</v>
      </c>
      <c r="B311" s="131" t="s">
        <v>7171</v>
      </c>
      <c r="C311" s="132" t="s">
        <v>6248</v>
      </c>
      <c r="D311" s="130">
        <v>4.22</v>
      </c>
      <c r="E311" s="130">
        <v>4.22</v>
      </c>
      <c r="F311" s="97">
        <v>179.53</v>
      </c>
      <c r="G311" s="97">
        <v>757.62</v>
      </c>
      <c r="H311" s="94" t="s">
        <v>7164</v>
      </c>
    </row>
    <row r="312" s="86" customFormat="1" ht="27" customHeight="1" spans="1:8">
      <c r="A312" s="94">
        <v>308</v>
      </c>
      <c r="B312" s="131" t="s">
        <v>7172</v>
      </c>
      <c r="C312" s="132" t="s">
        <v>6252</v>
      </c>
      <c r="D312" s="130">
        <v>0.9</v>
      </c>
      <c r="E312" s="130">
        <v>0.9</v>
      </c>
      <c r="F312" s="97">
        <v>179.53</v>
      </c>
      <c r="G312" s="97">
        <v>161.58</v>
      </c>
      <c r="H312" s="94" t="s">
        <v>7164</v>
      </c>
    </row>
    <row r="313" s="86" customFormat="1" ht="27" customHeight="1" spans="1:8">
      <c r="A313" s="94">
        <v>309</v>
      </c>
      <c r="B313" s="37" t="s">
        <v>7173</v>
      </c>
      <c r="C313" s="38" t="s">
        <v>6274</v>
      </c>
      <c r="D313" s="130">
        <v>7.45</v>
      </c>
      <c r="E313" s="130">
        <v>7.45</v>
      </c>
      <c r="F313" s="97">
        <v>179.53</v>
      </c>
      <c r="G313" s="97">
        <v>1337.5</v>
      </c>
      <c r="H313" s="94" t="s">
        <v>7164</v>
      </c>
    </row>
    <row r="314" s="86" customFormat="1" ht="27" customHeight="1" spans="1:8">
      <c r="A314" s="94">
        <v>310</v>
      </c>
      <c r="B314" s="131" t="s">
        <v>7174</v>
      </c>
      <c r="C314" s="132" t="s">
        <v>6252</v>
      </c>
      <c r="D314" s="130">
        <v>3.76</v>
      </c>
      <c r="E314" s="130">
        <v>3.76</v>
      </c>
      <c r="F314" s="97">
        <v>179.53</v>
      </c>
      <c r="G314" s="97">
        <v>675.03</v>
      </c>
      <c r="H314" s="94" t="s">
        <v>7164</v>
      </c>
    </row>
    <row r="315" s="86" customFormat="1" ht="27" customHeight="1" spans="1:8">
      <c r="A315" s="94">
        <v>311</v>
      </c>
      <c r="B315" s="131" t="s">
        <v>7175</v>
      </c>
      <c r="C315" s="132" t="s">
        <v>6599</v>
      </c>
      <c r="D315" s="130">
        <v>1.6</v>
      </c>
      <c r="E315" s="130">
        <v>1.6</v>
      </c>
      <c r="F315" s="97">
        <v>179.53</v>
      </c>
      <c r="G315" s="97">
        <v>287.25</v>
      </c>
      <c r="H315" s="94" t="s">
        <v>7164</v>
      </c>
    </row>
    <row r="316" s="86" customFormat="1" ht="27" customHeight="1" spans="1:8">
      <c r="A316" s="94">
        <v>312</v>
      </c>
      <c r="B316" s="131" t="s">
        <v>7176</v>
      </c>
      <c r="C316" s="132" t="s">
        <v>6276</v>
      </c>
      <c r="D316" s="130">
        <v>3.8</v>
      </c>
      <c r="E316" s="130">
        <v>3.8</v>
      </c>
      <c r="F316" s="97">
        <v>179.53</v>
      </c>
      <c r="G316" s="97">
        <v>682.21</v>
      </c>
      <c r="H316" s="94" t="s">
        <v>7164</v>
      </c>
    </row>
    <row r="317" s="87" customFormat="1" ht="27" customHeight="1" spans="1:8">
      <c r="A317" s="94">
        <v>313</v>
      </c>
      <c r="B317" s="37" t="s">
        <v>7177</v>
      </c>
      <c r="C317" s="38" t="s">
        <v>6276</v>
      </c>
      <c r="D317" s="130">
        <v>6</v>
      </c>
      <c r="E317" s="130">
        <v>6</v>
      </c>
      <c r="F317" s="97">
        <v>179.53</v>
      </c>
      <c r="G317" s="97">
        <v>1077.18</v>
      </c>
      <c r="H317" s="94" t="s">
        <v>7164</v>
      </c>
    </row>
    <row r="318" s="86" customFormat="1" ht="27" customHeight="1" spans="1:8">
      <c r="A318" s="94">
        <v>314</v>
      </c>
      <c r="B318" s="131" t="s">
        <v>7178</v>
      </c>
      <c r="C318" s="132" t="s">
        <v>7179</v>
      </c>
      <c r="D318" s="130">
        <v>2.94</v>
      </c>
      <c r="E318" s="130">
        <v>2.94</v>
      </c>
      <c r="F318" s="97">
        <v>179.53</v>
      </c>
      <c r="G318" s="97">
        <v>527.82</v>
      </c>
      <c r="H318" s="94" t="s">
        <v>7164</v>
      </c>
    </row>
    <row r="319" s="86" customFormat="1" ht="27" customHeight="1" spans="1:8">
      <c r="A319" s="94">
        <v>315</v>
      </c>
      <c r="B319" s="131" t="s">
        <v>7180</v>
      </c>
      <c r="C319" s="101" t="s">
        <v>6280</v>
      </c>
      <c r="D319" s="130">
        <v>11.01</v>
      </c>
      <c r="E319" s="130">
        <v>11.01</v>
      </c>
      <c r="F319" s="97">
        <v>179.53</v>
      </c>
      <c r="G319" s="97">
        <v>1976.63</v>
      </c>
      <c r="H319" s="94" t="s">
        <v>7164</v>
      </c>
    </row>
    <row r="320" s="86" customFormat="1" ht="27" customHeight="1" spans="1:8">
      <c r="A320" s="94">
        <v>316</v>
      </c>
      <c r="B320" s="131" t="s">
        <v>7181</v>
      </c>
      <c r="C320" s="132" t="s">
        <v>6577</v>
      </c>
      <c r="D320" s="130">
        <v>5.4</v>
      </c>
      <c r="E320" s="130">
        <v>5.4</v>
      </c>
      <c r="F320" s="97">
        <v>179.53</v>
      </c>
      <c r="G320" s="97">
        <v>969.46</v>
      </c>
      <c r="H320" s="94" t="s">
        <v>7164</v>
      </c>
    </row>
    <row r="321" s="86" customFormat="1" ht="27" customHeight="1" spans="1:8">
      <c r="A321" s="94">
        <v>317</v>
      </c>
      <c r="B321" s="131" t="s">
        <v>7182</v>
      </c>
      <c r="C321" s="131" t="s">
        <v>6308</v>
      </c>
      <c r="D321" s="130">
        <v>6.4</v>
      </c>
      <c r="E321" s="130">
        <v>6.4</v>
      </c>
      <c r="F321" s="97">
        <v>179.53</v>
      </c>
      <c r="G321" s="97">
        <v>1148.99</v>
      </c>
      <c r="H321" s="94" t="s">
        <v>7164</v>
      </c>
    </row>
    <row r="322" s="86" customFormat="1" ht="27" customHeight="1" spans="1:8">
      <c r="A322" s="94">
        <v>318</v>
      </c>
      <c r="B322" s="131" t="s">
        <v>7183</v>
      </c>
      <c r="C322" s="132" t="s">
        <v>6577</v>
      </c>
      <c r="D322" s="130">
        <v>1.31</v>
      </c>
      <c r="E322" s="130">
        <v>1.31</v>
      </c>
      <c r="F322" s="97">
        <v>179.53</v>
      </c>
      <c r="G322" s="97">
        <v>235.18</v>
      </c>
      <c r="H322" s="94" t="s">
        <v>7164</v>
      </c>
    </row>
    <row r="323" s="86" customFormat="1" ht="36" customHeight="1" spans="1:8">
      <c r="A323" s="94">
        <v>319</v>
      </c>
      <c r="B323" s="131" t="s">
        <v>7184</v>
      </c>
      <c r="C323" s="131" t="s">
        <v>6308</v>
      </c>
      <c r="D323" s="133">
        <v>2</v>
      </c>
      <c r="E323" s="133">
        <v>2</v>
      </c>
      <c r="F323" s="97">
        <v>179.53</v>
      </c>
      <c r="G323" s="97">
        <v>359.06</v>
      </c>
      <c r="H323" s="94" t="s">
        <v>7164</v>
      </c>
    </row>
    <row r="324" s="86" customFormat="1" ht="36" customHeight="1" spans="1:8">
      <c r="A324" s="94">
        <v>320</v>
      </c>
      <c r="B324" s="131" t="s">
        <v>7185</v>
      </c>
      <c r="C324" s="132" t="s">
        <v>6737</v>
      </c>
      <c r="D324" s="133">
        <v>1.4</v>
      </c>
      <c r="E324" s="133">
        <v>1.4</v>
      </c>
      <c r="F324" s="97">
        <v>179.53</v>
      </c>
      <c r="G324" s="97">
        <v>251.34</v>
      </c>
      <c r="H324" s="94" t="s">
        <v>7164</v>
      </c>
    </row>
    <row r="325" s="86" customFormat="1" ht="36" customHeight="1" spans="1:8">
      <c r="A325" s="94">
        <v>321</v>
      </c>
      <c r="B325" s="134" t="s">
        <v>7186</v>
      </c>
      <c r="C325" s="135" t="s">
        <v>6363</v>
      </c>
      <c r="D325" s="133">
        <v>4.56</v>
      </c>
      <c r="E325" s="133">
        <v>4.56</v>
      </c>
      <c r="F325" s="97">
        <v>179.53</v>
      </c>
      <c r="G325" s="97">
        <v>818.66</v>
      </c>
      <c r="H325" s="94" t="s">
        <v>7187</v>
      </c>
    </row>
    <row r="326" s="86" customFormat="1" ht="36" customHeight="1" spans="1:8">
      <c r="A326" s="94">
        <v>322</v>
      </c>
      <c r="B326" s="134" t="s">
        <v>7188</v>
      </c>
      <c r="C326" s="135" t="s">
        <v>6252</v>
      </c>
      <c r="D326" s="133">
        <v>1.47</v>
      </c>
      <c r="E326" s="133">
        <v>1.27</v>
      </c>
      <c r="F326" s="97">
        <v>179.53</v>
      </c>
      <c r="G326" s="97">
        <v>228</v>
      </c>
      <c r="H326" s="94" t="s">
        <v>7187</v>
      </c>
    </row>
    <row r="327" s="86" customFormat="1" ht="36" customHeight="1" spans="1:8">
      <c r="A327" s="94">
        <v>323</v>
      </c>
      <c r="B327" s="134" t="s">
        <v>4603</v>
      </c>
      <c r="C327" s="134" t="s">
        <v>6624</v>
      </c>
      <c r="D327" s="133">
        <v>1.6</v>
      </c>
      <c r="E327" s="133">
        <v>1.6</v>
      </c>
      <c r="F327" s="97">
        <v>179.53</v>
      </c>
      <c r="G327" s="97">
        <v>287.25</v>
      </c>
      <c r="H327" s="94" t="s">
        <v>7187</v>
      </c>
    </row>
    <row r="328" s="86" customFormat="1" ht="36" customHeight="1" spans="1:8">
      <c r="A328" s="94">
        <v>324</v>
      </c>
      <c r="B328" s="134" t="s">
        <v>7189</v>
      </c>
      <c r="C328" s="135" t="s">
        <v>6286</v>
      </c>
      <c r="D328" s="133">
        <v>2.14</v>
      </c>
      <c r="E328" s="133">
        <v>2.14</v>
      </c>
      <c r="F328" s="97">
        <v>179.53</v>
      </c>
      <c r="G328" s="97">
        <v>384.19</v>
      </c>
      <c r="H328" s="94" t="s">
        <v>7187</v>
      </c>
    </row>
    <row r="329" s="86" customFormat="1" ht="36" customHeight="1" spans="1:8">
      <c r="A329" s="94">
        <v>325</v>
      </c>
      <c r="B329" s="134" t="s">
        <v>7190</v>
      </c>
      <c r="C329" s="135" t="s">
        <v>6298</v>
      </c>
      <c r="D329" s="133">
        <v>4.2</v>
      </c>
      <c r="E329" s="133">
        <v>3.86</v>
      </c>
      <c r="F329" s="97">
        <v>179.53</v>
      </c>
      <c r="G329" s="97">
        <v>692.99</v>
      </c>
      <c r="H329" s="94" t="s">
        <v>7187</v>
      </c>
    </row>
    <row r="330" s="86" customFormat="1" ht="36" customHeight="1" spans="1:8">
      <c r="A330" s="94">
        <v>326</v>
      </c>
      <c r="B330" s="134" t="s">
        <v>7191</v>
      </c>
      <c r="C330" s="135" t="s">
        <v>6411</v>
      </c>
      <c r="D330" s="133">
        <v>2.22</v>
      </c>
      <c r="E330" s="133">
        <v>2.22</v>
      </c>
      <c r="F330" s="97">
        <v>179.53</v>
      </c>
      <c r="G330" s="97">
        <v>398.56</v>
      </c>
      <c r="H330" s="94" t="s">
        <v>7187</v>
      </c>
    </row>
    <row r="331" s="86" customFormat="1" ht="36" customHeight="1" spans="1:8">
      <c r="A331" s="94">
        <v>327</v>
      </c>
      <c r="B331" s="134" t="s">
        <v>7192</v>
      </c>
      <c r="C331" s="135" t="s">
        <v>6411</v>
      </c>
      <c r="D331" s="133">
        <v>1.95</v>
      </c>
      <c r="E331" s="133">
        <v>1.95</v>
      </c>
      <c r="F331" s="97">
        <v>179.53</v>
      </c>
      <c r="G331" s="97">
        <v>350.08</v>
      </c>
      <c r="H331" s="94" t="s">
        <v>7187</v>
      </c>
    </row>
    <row r="332" s="86" customFormat="1" ht="36" customHeight="1" spans="1:8">
      <c r="A332" s="94">
        <v>328</v>
      </c>
      <c r="B332" s="134" t="s">
        <v>7193</v>
      </c>
      <c r="C332" s="134" t="s">
        <v>6467</v>
      </c>
      <c r="D332" s="133">
        <v>2.5</v>
      </c>
      <c r="E332" s="133">
        <v>1.98</v>
      </c>
      <c r="F332" s="97">
        <v>179.53</v>
      </c>
      <c r="G332" s="97">
        <v>355.47</v>
      </c>
      <c r="H332" s="94" t="s">
        <v>7187</v>
      </c>
    </row>
    <row r="333" s="86" customFormat="1" ht="36" customHeight="1" spans="1:8">
      <c r="A333" s="94">
        <v>329</v>
      </c>
      <c r="B333" s="134" t="s">
        <v>7194</v>
      </c>
      <c r="C333" s="135" t="s">
        <v>6387</v>
      </c>
      <c r="D333" s="133">
        <v>2.7</v>
      </c>
      <c r="E333" s="133">
        <v>1.4</v>
      </c>
      <c r="F333" s="97">
        <v>179.53</v>
      </c>
      <c r="G333" s="97">
        <v>251.34</v>
      </c>
      <c r="H333" s="94" t="s">
        <v>7187</v>
      </c>
    </row>
    <row r="334" s="86" customFormat="1" ht="36" customHeight="1" spans="1:8">
      <c r="A334" s="94">
        <v>330</v>
      </c>
      <c r="B334" s="134" t="s">
        <v>7195</v>
      </c>
      <c r="C334" s="135" t="s">
        <v>6411</v>
      </c>
      <c r="D334" s="133">
        <v>3.9</v>
      </c>
      <c r="E334" s="133">
        <v>3.9</v>
      </c>
      <c r="F334" s="97">
        <v>179.53</v>
      </c>
      <c r="G334" s="97">
        <v>700.17</v>
      </c>
      <c r="H334" s="94" t="s">
        <v>7187</v>
      </c>
    </row>
    <row r="335" s="86" customFormat="1" ht="36" customHeight="1" spans="1:8">
      <c r="A335" s="94">
        <v>331</v>
      </c>
      <c r="B335" s="134" t="s">
        <v>7196</v>
      </c>
      <c r="C335" s="135" t="s">
        <v>6254</v>
      </c>
      <c r="D335" s="133">
        <v>1.4</v>
      </c>
      <c r="E335" s="133">
        <v>1.4</v>
      </c>
      <c r="F335" s="97">
        <v>179.53</v>
      </c>
      <c r="G335" s="97">
        <v>251.34</v>
      </c>
      <c r="H335" s="94" t="s">
        <v>7187</v>
      </c>
    </row>
    <row r="336" s="88" customFormat="1" ht="36" customHeight="1" spans="1:8">
      <c r="A336" s="94">
        <v>332</v>
      </c>
      <c r="B336" s="134" t="s">
        <v>7197</v>
      </c>
      <c r="C336" s="135" t="s">
        <v>6494</v>
      </c>
      <c r="D336" s="133">
        <v>4.07</v>
      </c>
      <c r="E336" s="133">
        <v>4.07</v>
      </c>
      <c r="F336" s="97">
        <v>179.53</v>
      </c>
      <c r="G336" s="97">
        <v>730.69</v>
      </c>
      <c r="H336" s="94" t="s">
        <v>7187</v>
      </c>
    </row>
    <row r="337" s="86" customFormat="1" ht="36" customHeight="1" spans="1:8">
      <c r="A337" s="94">
        <v>333</v>
      </c>
      <c r="B337" s="134" t="s">
        <v>7198</v>
      </c>
      <c r="C337" s="135" t="s">
        <v>6577</v>
      </c>
      <c r="D337" s="133">
        <v>0.37</v>
      </c>
      <c r="E337" s="133">
        <v>0.37</v>
      </c>
      <c r="F337" s="97">
        <v>179.53</v>
      </c>
      <c r="G337" s="97">
        <v>66.43</v>
      </c>
      <c r="H337" s="94" t="s">
        <v>7187</v>
      </c>
    </row>
    <row r="338" s="86" customFormat="1" ht="36" customHeight="1" spans="1:8">
      <c r="A338" s="94">
        <v>334</v>
      </c>
      <c r="B338" s="101" t="s">
        <v>7199</v>
      </c>
      <c r="C338" s="101" t="s">
        <v>6411</v>
      </c>
      <c r="D338" s="133">
        <v>5.25</v>
      </c>
      <c r="E338" s="133">
        <v>3.9</v>
      </c>
      <c r="F338" s="97">
        <v>179.53</v>
      </c>
      <c r="G338" s="97">
        <v>700.17</v>
      </c>
      <c r="H338" s="94" t="s">
        <v>7187</v>
      </c>
    </row>
    <row r="339" s="86" customFormat="1" ht="36" customHeight="1" spans="1:8">
      <c r="A339" s="94">
        <v>335</v>
      </c>
      <c r="B339" s="134" t="s">
        <v>7200</v>
      </c>
      <c r="C339" s="135" t="s">
        <v>6411</v>
      </c>
      <c r="D339" s="133">
        <v>3.58</v>
      </c>
      <c r="E339" s="133">
        <v>3.58</v>
      </c>
      <c r="F339" s="97">
        <v>179.53</v>
      </c>
      <c r="G339" s="97">
        <v>642.72</v>
      </c>
      <c r="H339" s="94" t="s">
        <v>7187</v>
      </c>
    </row>
    <row r="340" s="86" customFormat="1" ht="36" customHeight="1" spans="1:8">
      <c r="A340" s="94">
        <v>336</v>
      </c>
      <c r="B340" s="134" t="s">
        <v>7201</v>
      </c>
      <c r="C340" s="135" t="s">
        <v>1265</v>
      </c>
      <c r="D340" s="133">
        <v>0.7</v>
      </c>
      <c r="E340" s="133">
        <v>0.7</v>
      </c>
      <c r="F340" s="97">
        <v>179.53</v>
      </c>
      <c r="G340" s="97">
        <v>125.67</v>
      </c>
      <c r="H340" s="94" t="s">
        <v>7187</v>
      </c>
    </row>
    <row r="341" s="86" customFormat="1" ht="36" customHeight="1" spans="1:8">
      <c r="A341" s="94">
        <v>337</v>
      </c>
      <c r="B341" s="134" t="s">
        <v>7202</v>
      </c>
      <c r="C341" s="135" t="s">
        <v>6417</v>
      </c>
      <c r="D341" s="133">
        <v>1.2</v>
      </c>
      <c r="E341" s="133">
        <v>1.2</v>
      </c>
      <c r="F341" s="97">
        <v>179.53</v>
      </c>
      <c r="G341" s="97">
        <v>215.44</v>
      </c>
      <c r="H341" s="94" t="s">
        <v>7187</v>
      </c>
    </row>
    <row r="342" s="86" customFormat="1" ht="36" customHeight="1" spans="1:8">
      <c r="A342" s="94">
        <v>338</v>
      </c>
      <c r="B342" s="134" t="s">
        <v>7203</v>
      </c>
      <c r="C342" s="135" t="s">
        <v>6274</v>
      </c>
      <c r="D342" s="133">
        <v>4.4</v>
      </c>
      <c r="E342" s="133">
        <v>3.63</v>
      </c>
      <c r="F342" s="97">
        <v>179.53</v>
      </c>
      <c r="G342" s="97">
        <v>651.69</v>
      </c>
      <c r="H342" s="94" t="s">
        <v>7187</v>
      </c>
    </row>
    <row r="343" s="86" customFormat="1" ht="36" customHeight="1" spans="1:8">
      <c r="A343" s="94">
        <v>339</v>
      </c>
      <c r="B343" s="134" t="s">
        <v>7204</v>
      </c>
      <c r="C343" s="135" t="s">
        <v>6322</v>
      </c>
      <c r="D343" s="133">
        <v>0.62</v>
      </c>
      <c r="E343" s="133">
        <v>0.62</v>
      </c>
      <c r="F343" s="97">
        <v>179.53</v>
      </c>
      <c r="G343" s="97">
        <v>111.31</v>
      </c>
      <c r="H343" s="94" t="s">
        <v>7187</v>
      </c>
    </row>
    <row r="344" s="86" customFormat="1" ht="36" customHeight="1" spans="1:8">
      <c r="A344" s="94">
        <v>340</v>
      </c>
      <c r="B344" s="134" t="s">
        <v>7205</v>
      </c>
      <c r="C344" s="135" t="s">
        <v>6462</v>
      </c>
      <c r="D344" s="133">
        <v>3.58</v>
      </c>
      <c r="E344" s="133">
        <v>3.58</v>
      </c>
      <c r="F344" s="97">
        <v>179.53</v>
      </c>
      <c r="G344" s="97">
        <v>642.72</v>
      </c>
      <c r="H344" s="94" t="s">
        <v>7187</v>
      </c>
    </row>
    <row r="345" s="86" customFormat="1" ht="36" customHeight="1" spans="1:8">
      <c r="A345" s="94">
        <v>341</v>
      </c>
      <c r="B345" s="134" t="s">
        <v>7206</v>
      </c>
      <c r="C345" s="135" t="s">
        <v>6417</v>
      </c>
      <c r="D345" s="133">
        <v>1.6</v>
      </c>
      <c r="E345" s="133">
        <v>1.6</v>
      </c>
      <c r="F345" s="97">
        <v>179.53</v>
      </c>
      <c r="G345" s="97">
        <v>287.25</v>
      </c>
      <c r="H345" s="94" t="s">
        <v>7187</v>
      </c>
    </row>
    <row r="346" s="86" customFormat="1" ht="36" customHeight="1" spans="1:8">
      <c r="A346" s="94">
        <v>342</v>
      </c>
      <c r="B346" s="134" t="s">
        <v>7207</v>
      </c>
      <c r="C346" s="135" t="s">
        <v>6294</v>
      </c>
      <c r="D346" s="133">
        <v>1.11</v>
      </c>
      <c r="E346" s="133">
        <v>1.11</v>
      </c>
      <c r="F346" s="97">
        <v>179.53</v>
      </c>
      <c r="G346" s="97">
        <v>199.28</v>
      </c>
      <c r="H346" s="94" t="s">
        <v>7187</v>
      </c>
    </row>
    <row r="347" s="86" customFormat="1" ht="36" customHeight="1" spans="1:8">
      <c r="A347" s="94">
        <v>343</v>
      </c>
      <c r="B347" s="134" t="s">
        <v>7208</v>
      </c>
      <c r="C347" s="135" t="s">
        <v>6276</v>
      </c>
      <c r="D347" s="133">
        <v>2.15</v>
      </c>
      <c r="E347" s="133">
        <v>2.15</v>
      </c>
      <c r="F347" s="97">
        <v>179.53</v>
      </c>
      <c r="G347" s="97">
        <v>385.99</v>
      </c>
      <c r="H347" s="94" t="s">
        <v>7187</v>
      </c>
    </row>
    <row r="348" s="86" customFormat="1" ht="36" customHeight="1" spans="1:8">
      <c r="A348" s="94">
        <v>344</v>
      </c>
      <c r="B348" s="134" t="s">
        <v>7209</v>
      </c>
      <c r="C348" s="135" t="s">
        <v>6280</v>
      </c>
      <c r="D348" s="133">
        <v>2.72</v>
      </c>
      <c r="E348" s="133">
        <v>2.72</v>
      </c>
      <c r="F348" s="97">
        <v>179.53</v>
      </c>
      <c r="G348" s="97">
        <v>488.32</v>
      </c>
      <c r="H348" s="94" t="s">
        <v>7187</v>
      </c>
    </row>
    <row r="349" s="86" customFormat="1" ht="36" customHeight="1" spans="1:8">
      <c r="A349" s="94">
        <v>345</v>
      </c>
      <c r="B349" s="134" t="s">
        <v>7210</v>
      </c>
      <c r="C349" s="135" t="s">
        <v>6274</v>
      </c>
      <c r="D349" s="133">
        <v>1.13</v>
      </c>
      <c r="E349" s="133">
        <v>0.63</v>
      </c>
      <c r="F349" s="97">
        <v>179.53</v>
      </c>
      <c r="G349" s="97">
        <v>113.1</v>
      </c>
      <c r="H349" s="94" t="s">
        <v>7187</v>
      </c>
    </row>
    <row r="350" s="86" customFormat="1" ht="36" customHeight="1" spans="1:8">
      <c r="A350" s="94">
        <v>346</v>
      </c>
      <c r="B350" s="134" t="s">
        <v>7211</v>
      </c>
      <c r="C350" s="135" t="s">
        <v>6312</v>
      </c>
      <c r="D350" s="133">
        <v>4.21</v>
      </c>
      <c r="E350" s="133">
        <v>4.21</v>
      </c>
      <c r="F350" s="97">
        <v>179.53</v>
      </c>
      <c r="G350" s="97">
        <v>755.82</v>
      </c>
      <c r="H350" s="94" t="s">
        <v>7187</v>
      </c>
    </row>
    <row r="351" s="86" customFormat="1" ht="36" customHeight="1" spans="1:8">
      <c r="A351" s="94">
        <v>347</v>
      </c>
      <c r="B351" s="134" t="s">
        <v>7212</v>
      </c>
      <c r="C351" s="134" t="s">
        <v>6344</v>
      </c>
      <c r="D351" s="133">
        <v>3</v>
      </c>
      <c r="E351" s="133">
        <v>3</v>
      </c>
      <c r="F351" s="97">
        <v>179.53</v>
      </c>
      <c r="G351" s="97">
        <v>538.59</v>
      </c>
      <c r="H351" s="94" t="s">
        <v>7187</v>
      </c>
    </row>
    <row r="352" s="86" customFormat="1" ht="36" customHeight="1" spans="1:8">
      <c r="A352" s="94">
        <v>348</v>
      </c>
      <c r="B352" s="134" t="s">
        <v>7213</v>
      </c>
      <c r="C352" s="135" t="s">
        <v>5065</v>
      </c>
      <c r="D352" s="133">
        <v>6.18</v>
      </c>
      <c r="E352" s="133">
        <v>6.18</v>
      </c>
      <c r="F352" s="97">
        <v>179.53</v>
      </c>
      <c r="G352" s="97">
        <v>1109.5</v>
      </c>
      <c r="H352" s="94" t="s">
        <v>7187</v>
      </c>
    </row>
    <row r="353" s="86" customFormat="1" ht="33" customHeight="1" spans="1:8">
      <c r="A353" s="94">
        <v>349</v>
      </c>
      <c r="B353" s="134" t="s">
        <v>7214</v>
      </c>
      <c r="C353" s="135" t="s">
        <v>6417</v>
      </c>
      <c r="D353" s="136">
        <v>2.46</v>
      </c>
      <c r="E353" s="136">
        <v>2.46</v>
      </c>
      <c r="F353" s="97">
        <v>179.53</v>
      </c>
      <c r="G353" s="97">
        <v>441.64</v>
      </c>
      <c r="H353" s="94" t="s">
        <v>7187</v>
      </c>
    </row>
    <row r="354" s="86" customFormat="1" ht="33" customHeight="1" spans="1:8">
      <c r="A354" s="94">
        <v>350</v>
      </c>
      <c r="B354" s="134" t="s">
        <v>7215</v>
      </c>
      <c r="C354" s="135" t="s">
        <v>7216</v>
      </c>
      <c r="D354" s="136">
        <v>3.13</v>
      </c>
      <c r="E354" s="136">
        <v>3.13</v>
      </c>
      <c r="F354" s="97">
        <v>179.53</v>
      </c>
      <c r="G354" s="97">
        <v>561.93</v>
      </c>
      <c r="H354" s="94" t="s">
        <v>7187</v>
      </c>
    </row>
    <row r="355" s="86" customFormat="1" ht="33" customHeight="1" spans="1:8">
      <c r="A355" s="94">
        <v>351</v>
      </c>
      <c r="B355" s="137" t="s">
        <v>7217</v>
      </c>
      <c r="C355" s="138" t="s">
        <v>6271</v>
      </c>
      <c r="D355" s="136">
        <v>2.76</v>
      </c>
      <c r="E355" s="136">
        <v>2.76</v>
      </c>
      <c r="F355" s="97">
        <v>179.53</v>
      </c>
      <c r="G355" s="97">
        <v>495.5</v>
      </c>
      <c r="H355" s="94" t="s">
        <v>7218</v>
      </c>
    </row>
    <row r="356" s="86" customFormat="1" ht="33" customHeight="1" spans="1:8">
      <c r="A356" s="94">
        <v>352</v>
      </c>
      <c r="B356" s="137" t="s">
        <v>7136</v>
      </c>
      <c r="C356" s="138" t="s">
        <v>6312</v>
      </c>
      <c r="D356" s="136">
        <v>7.4</v>
      </c>
      <c r="E356" s="136">
        <v>7.4</v>
      </c>
      <c r="F356" s="97">
        <v>179.53</v>
      </c>
      <c r="G356" s="97">
        <v>1328.52</v>
      </c>
      <c r="H356" s="94" t="s">
        <v>7218</v>
      </c>
    </row>
    <row r="357" s="86" customFormat="1" ht="33" customHeight="1" spans="1:8">
      <c r="A357" s="94">
        <v>353</v>
      </c>
      <c r="B357" s="137" t="s">
        <v>7219</v>
      </c>
      <c r="C357" s="138" t="s">
        <v>6312</v>
      </c>
      <c r="D357" s="136">
        <v>2.73</v>
      </c>
      <c r="E357" s="136">
        <v>2.73</v>
      </c>
      <c r="F357" s="97">
        <v>179.53</v>
      </c>
      <c r="G357" s="97">
        <v>490.12</v>
      </c>
      <c r="H357" s="94" t="s">
        <v>7218</v>
      </c>
    </row>
    <row r="358" s="86" customFormat="1" ht="33" customHeight="1" spans="1:8">
      <c r="A358" s="94">
        <v>354</v>
      </c>
      <c r="B358" s="137" t="s">
        <v>7220</v>
      </c>
      <c r="C358" s="137" t="s">
        <v>6624</v>
      </c>
      <c r="D358" s="136">
        <v>5.5</v>
      </c>
      <c r="E358" s="136">
        <v>5.5</v>
      </c>
      <c r="F358" s="97">
        <v>179.53</v>
      </c>
      <c r="G358" s="97">
        <v>987.42</v>
      </c>
      <c r="H358" s="94" t="s">
        <v>7218</v>
      </c>
    </row>
    <row r="359" s="86" customFormat="1" ht="33" customHeight="1" spans="1:8">
      <c r="A359" s="94">
        <v>355</v>
      </c>
      <c r="B359" s="137" t="s">
        <v>7077</v>
      </c>
      <c r="C359" s="138" t="s">
        <v>6462</v>
      </c>
      <c r="D359" s="136">
        <v>5.36</v>
      </c>
      <c r="E359" s="136">
        <v>5.36</v>
      </c>
      <c r="F359" s="97">
        <v>179.53</v>
      </c>
      <c r="G359" s="97">
        <v>962.28</v>
      </c>
      <c r="H359" s="94" t="s">
        <v>7218</v>
      </c>
    </row>
    <row r="360" s="86" customFormat="1" ht="33" customHeight="1" spans="1:8">
      <c r="A360" s="94">
        <v>356</v>
      </c>
      <c r="B360" s="137" t="s">
        <v>7221</v>
      </c>
      <c r="C360" s="138" t="s">
        <v>6248</v>
      </c>
      <c r="D360" s="136">
        <v>7.64</v>
      </c>
      <c r="E360" s="136">
        <v>7.64</v>
      </c>
      <c r="F360" s="97">
        <v>179.53</v>
      </c>
      <c r="G360" s="97">
        <v>1371.61</v>
      </c>
      <c r="H360" s="94" t="s">
        <v>7218</v>
      </c>
    </row>
    <row r="361" s="86" customFormat="1" ht="33" customHeight="1" spans="1:8">
      <c r="A361" s="94">
        <v>357</v>
      </c>
      <c r="B361" s="137" t="s">
        <v>7222</v>
      </c>
      <c r="C361" s="138" t="s">
        <v>6269</v>
      </c>
      <c r="D361" s="136">
        <v>3.46</v>
      </c>
      <c r="E361" s="136">
        <v>3.46</v>
      </c>
      <c r="F361" s="97">
        <v>179.53</v>
      </c>
      <c r="G361" s="97">
        <v>621.17</v>
      </c>
      <c r="H361" s="94" t="s">
        <v>7218</v>
      </c>
    </row>
    <row r="362" s="86" customFormat="1" ht="33" customHeight="1" spans="1:8">
      <c r="A362" s="94">
        <v>358</v>
      </c>
      <c r="B362" s="137" t="s">
        <v>7223</v>
      </c>
      <c r="C362" s="138" t="s">
        <v>6296</v>
      </c>
      <c r="D362" s="136">
        <v>3.7</v>
      </c>
      <c r="E362" s="136">
        <v>3.7</v>
      </c>
      <c r="F362" s="97">
        <v>179.53</v>
      </c>
      <c r="G362" s="97">
        <v>664.26</v>
      </c>
      <c r="H362" s="94" t="s">
        <v>7218</v>
      </c>
    </row>
    <row r="363" s="86" customFormat="1" ht="33" customHeight="1" spans="1:8">
      <c r="A363" s="94">
        <v>359</v>
      </c>
      <c r="B363" s="137" t="s">
        <v>7224</v>
      </c>
      <c r="C363" s="138" t="s">
        <v>6274</v>
      </c>
      <c r="D363" s="136">
        <v>3.98</v>
      </c>
      <c r="E363" s="136">
        <v>3.98</v>
      </c>
      <c r="F363" s="97">
        <v>179.53</v>
      </c>
      <c r="G363" s="97">
        <v>714.53</v>
      </c>
      <c r="H363" s="94" t="s">
        <v>7218</v>
      </c>
    </row>
    <row r="364" s="86" customFormat="1" ht="33" customHeight="1" spans="1:8">
      <c r="A364" s="94">
        <v>360</v>
      </c>
      <c r="B364" s="137" t="s">
        <v>7225</v>
      </c>
      <c r="C364" s="138" t="s">
        <v>6577</v>
      </c>
      <c r="D364" s="136">
        <v>5.99</v>
      </c>
      <c r="E364" s="136">
        <v>5.99</v>
      </c>
      <c r="F364" s="97">
        <v>179.53</v>
      </c>
      <c r="G364" s="97">
        <v>1075.38</v>
      </c>
      <c r="H364" s="94" t="s">
        <v>7218</v>
      </c>
    </row>
    <row r="365" s="86" customFormat="1" ht="33" customHeight="1" spans="1:8">
      <c r="A365" s="94">
        <v>361</v>
      </c>
      <c r="B365" s="137" t="s">
        <v>7226</v>
      </c>
      <c r="C365" s="138" t="s">
        <v>6474</v>
      </c>
      <c r="D365" s="136">
        <v>4.92</v>
      </c>
      <c r="E365" s="136">
        <v>4.92</v>
      </c>
      <c r="F365" s="97">
        <v>179.53</v>
      </c>
      <c r="G365" s="97">
        <v>883.29</v>
      </c>
      <c r="H365" s="94" t="s">
        <v>7218</v>
      </c>
    </row>
    <row r="366" s="86" customFormat="1" ht="33" customHeight="1" spans="1:8">
      <c r="A366" s="94">
        <v>362</v>
      </c>
      <c r="B366" s="137" t="s">
        <v>7227</v>
      </c>
      <c r="C366" s="138" t="s">
        <v>6322</v>
      </c>
      <c r="D366" s="136">
        <v>2.87</v>
      </c>
      <c r="E366" s="136">
        <v>2.87</v>
      </c>
      <c r="F366" s="97">
        <v>179.53</v>
      </c>
      <c r="G366" s="97">
        <v>515.25</v>
      </c>
      <c r="H366" s="94" t="s">
        <v>7218</v>
      </c>
    </row>
    <row r="367" s="86" customFormat="1" ht="30" customHeight="1" spans="1:8">
      <c r="A367" s="94">
        <v>363</v>
      </c>
      <c r="B367" s="137" t="s">
        <v>7228</v>
      </c>
      <c r="C367" s="138" t="s">
        <v>6252</v>
      </c>
      <c r="D367" s="136">
        <v>5.02</v>
      </c>
      <c r="E367" s="136">
        <v>5.02</v>
      </c>
      <c r="F367" s="97">
        <v>179.53</v>
      </c>
      <c r="G367" s="97">
        <v>901.24</v>
      </c>
      <c r="H367" s="94" t="s">
        <v>7218</v>
      </c>
    </row>
    <row r="368" s="86" customFormat="1" ht="33" customHeight="1" spans="1:8">
      <c r="A368" s="94">
        <v>364</v>
      </c>
      <c r="B368" s="137" t="s">
        <v>7229</v>
      </c>
      <c r="C368" s="138" t="s">
        <v>6590</v>
      </c>
      <c r="D368" s="136">
        <v>3.53</v>
      </c>
      <c r="E368" s="136">
        <v>3.53</v>
      </c>
      <c r="F368" s="97">
        <v>179.53</v>
      </c>
      <c r="G368" s="97">
        <v>633.74</v>
      </c>
      <c r="H368" s="94" t="s">
        <v>7218</v>
      </c>
    </row>
    <row r="369" s="86" customFormat="1" ht="33" customHeight="1" spans="1:8">
      <c r="A369" s="94">
        <v>365</v>
      </c>
      <c r="B369" s="137" t="s">
        <v>7230</v>
      </c>
      <c r="C369" s="138" t="s">
        <v>7231</v>
      </c>
      <c r="D369" s="136">
        <v>6.4</v>
      </c>
      <c r="E369" s="136">
        <v>6.4</v>
      </c>
      <c r="F369" s="97">
        <v>179.53</v>
      </c>
      <c r="G369" s="97">
        <v>1148.99</v>
      </c>
      <c r="H369" s="94" t="s">
        <v>7218</v>
      </c>
    </row>
    <row r="370" s="86" customFormat="1" ht="33" customHeight="1" spans="1:8">
      <c r="A370" s="94">
        <v>366</v>
      </c>
      <c r="B370" s="137" t="s">
        <v>7232</v>
      </c>
      <c r="C370" s="138" t="s">
        <v>6492</v>
      </c>
      <c r="D370" s="136">
        <v>4.94</v>
      </c>
      <c r="E370" s="136">
        <v>4.94</v>
      </c>
      <c r="F370" s="97">
        <v>179.53</v>
      </c>
      <c r="G370" s="97">
        <v>886.88</v>
      </c>
      <c r="H370" s="94" t="s">
        <v>7218</v>
      </c>
    </row>
    <row r="371" s="86" customFormat="1" ht="33" customHeight="1" spans="1:8">
      <c r="A371" s="94">
        <v>367</v>
      </c>
      <c r="B371" s="137" t="s">
        <v>7233</v>
      </c>
      <c r="C371" s="138" t="s">
        <v>6248</v>
      </c>
      <c r="D371" s="136">
        <v>1.3</v>
      </c>
      <c r="E371" s="142">
        <v>1.3</v>
      </c>
      <c r="F371" s="97">
        <v>179.53</v>
      </c>
      <c r="G371" s="97">
        <v>233.39</v>
      </c>
      <c r="H371" s="94" t="s">
        <v>7218</v>
      </c>
    </row>
    <row r="372" s="86" customFormat="1" ht="33" customHeight="1" spans="1:8">
      <c r="A372" s="94">
        <v>368</v>
      </c>
      <c r="B372" s="137" t="s">
        <v>7234</v>
      </c>
      <c r="C372" s="138" t="s">
        <v>6269</v>
      </c>
      <c r="D372" s="139">
        <v>3.37</v>
      </c>
      <c r="E372" s="139">
        <v>3.37</v>
      </c>
      <c r="F372" s="97">
        <v>179.53</v>
      </c>
      <c r="G372" s="97">
        <v>605.02</v>
      </c>
      <c r="H372" s="94" t="s">
        <v>7218</v>
      </c>
    </row>
    <row r="373" s="86" customFormat="1" ht="33" customHeight="1" spans="1:8">
      <c r="A373" s="94">
        <v>369</v>
      </c>
      <c r="B373" s="137" t="s">
        <v>6087</v>
      </c>
      <c r="C373" s="138" t="s">
        <v>7063</v>
      </c>
      <c r="D373" s="139">
        <v>2.49</v>
      </c>
      <c r="E373" s="139">
        <v>2.49</v>
      </c>
      <c r="F373" s="97">
        <v>179.53</v>
      </c>
      <c r="G373" s="97">
        <v>447.03</v>
      </c>
      <c r="H373" s="94" t="s">
        <v>7218</v>
      </c>
    </row>
    <row r="374" s="86" customFormat="1" ht="33" customHeight="1" spans="1:8">
      <c r="A374" s="94">
        <v>370</v>
      </c>
      <c r="B374" s="140" t="s">
        <v>7235</v>
      </c>
      <c r="C374" s="141" t="s">
        <v>6368</v>
      </c>
      <c r="D374" s="139">
        <v>3.5</v>
      </c>
      <c r="E374" s="139">
        <v>3.5</v>
      </c>
      <c r="F374" s="97">
        <v>179.53</v>
      </c>
      <c r="G374" s="97">
        <v>628.36</v>
      </c>
      <c r="H374" s="94" t="s">
        <v>7236</v>
      </c>
    </row>
    <row r="375" s="86" customFormat="1" ht="33" customHeight="1" spans="1:8">
      <c r="A375" s="94">
        <v>371</v>
      </c>
      <c r="B375" s="140" t="s">
        <v>7237</v>
      </c>
      <c r="C375" s="140" t="s">
        <v>6344</v>
      </c>
      <c r="D375" s="139">
        <v>4.51</v>
      </c>
      <c r="E375" s="139">
        <v>4.51</v>
      </c>
      <c r="F375" s="97">
        <v>179.53</v>
      </c>
      <c r="G375" s="97">
        <v>809.68</v>
      </c>
      <c r="H375" s="94" t="s">
        <v>7236</v>
      </c>
    </row>
    <row r="376" s="86" customFormat="1" ht="33" customHeight="1" spans="1:8">
      <c r="A376" s="94">
        <v>372</v>
      </c>
      <c r="B376" s="140" t="s">
        <v>7238</v>
      </c>
      <c r="C376" s="141" t="s">
        <v>6276</v>
      </c>
      <c r="D376" s="139">
        <v>1.5</v>
      </c>
      <c r="E376" s="139">
        <v>1.5</v>
      </c>
      <c r="F376" s="97">
        <v>179.53</v>
      </c>
      <c r="G376" s="97">
        <v>269.3</v>
      </c>
      <c r="H376" s="94" t="s">
        <v>7236</v>
      </c>
    </row>
    <row r="377" s="86" customFormat="1" ht="33" customHeight="1" spans="1:8">
      <c r="A377" s="94">
        <v>373</v>
      </c>
      <c r="B377" s="140" t="s">
        <v>7239</v>
      </c>
      <c r="C377" s="141" t="s">
        <v>6368</v>
      </c>
      <c r="D377" s="139">
        <v>4.44</v>
      </c>
      <c r="E377" s="139">
        <v>4.44</v>
      </c>
      <c r="F377" s="97">
        <v>179.53</v>
      </c>
      <c r="G377" s="97">
        <v>797.11</v>
      </c>
      <c r="H377" s="94" t="s">
        <v>7236</v>
      </c>
    </row>
    <row r="378" s="86" customFormat="1" ht="33" customHeight="1" spans="1:8">
      <c r="A378" s="94">
        <v>374</v>
      </c>
      <c r="B378" s="140" t="s">
        <v>7240</v>
      </c>
      <c r="C378" s="141" t="s">
        <v>6280</v>
      </c>
      <c r="D378" s="139">
        <v>1.8</v>
      </c>
      <c r="E378" s="139">
        <v>1.75</v>
      </c>
      <c r="F378" s="97">
        <v>179.53</v>
      </c>
      <c r="G378" s="97">
        <v>314.18</v>
      </c>
      <c r="H378" s="94" t="s">
        <v>7236</v>
      </c>
    </row>
    <row r="379" s="86" customFormat="1" ht="33" customHeight="1" spans="1:8">
      <c r="A379" s="94">
        <v>375</v>
      </c>
      <c r="B379" s="140" t="s">
        <v>7241</v>
      </c>
      <c r="C379" s="141" t="s">
        <v>6577</v>
      </c>
      <c r="D379" s="139">
        <v>3.68</v>
      </c>
      <c r="E379" s="139">
        <v>3.68</v>
      </c>
      <c r="F379" s="97">
        <v>179.53</v>
      </c>
      <c r="G379" s="97">
        <v>660.67</v>
      </c>
      <c r="H379" s="94" t="s">
        <v>7236</v>
      </c>
    </row>
    <row r="380" s="86" customFormat="1" ht="33" customHeight="1" spans="1:8">
      <c r="A380" s="94">
        <v>376</v>
      </c>
      <c r="B380" s="140" t="s">
        <v>7242</v>
      </c>
      <c r="C380" s="141" t="s">
        <v>6248</v>
      </c>
      <c r="D380" s="139">
        <v>2.16</v>
      </c>
      <c r="E380" s="139">
        <v>2.16</v>
      </c>
      <c r="F380" s="97">
        <v>179.53</v>
      </c>
      <c r="G380" s="97">
        <v>387.78</v>
      </c>
      <c r="H380" s="94" t="s">
        <v>7236</v>
      </c>
    </row>
    <row r="381" s="86" customFormat="1" ht="33" customHeight="1" spans="1:8">
      <c r="A381" s="94">
        <v>377</v>
      </c>
      <c r="B381" s="140" t="s">
        <v>7243</v>
      </c>
      <c r="C381" s="141" t="s">
        <v>6274</v>
      </c>
      <c r="D381" s="139">
        <v>2</v>
      </c>
      <c r="E381" s="139">
        <v>2</v>
      </c>
      <c r="F381" s="97">
        <v>179.53</v>
      </c>
      <c r="G381" s="97">
        <v>359.06</v>
      </c>
      <c r="H381" s="94" t="s">
        <v>7236</v>
      </c>
    </row>
    <row r="382" s="86" customFormat="1" ht="33" customHeight="1" spans="1:8">
      <c r="A382" s="94">
        <v>378</v>
      </c>
      <c r="B382" s="140" t="s">
        <v>7244</v>
      </c>
      <c r="C382" s="141" t="s">
        <v>6417</v>
      </c>
      <c r="D382" s="139">
        <v>2.19</v>
      </c>
      <c r="E382" s="139">
        <v>2.19</v>
      </c>
      <c r="F382" s="97">
        <v>179.53</v>
      </c>
      <c r="G382" s="97">
        <v>393.17</v>
      </c>
      <c r="H382" s="94" t="s">
        <v>7236</v>
      </c>
    </row>
    <row r="383" s="86" customFormat="1" ht="33" customHeight="1" spans="1:8">
      <c r="A383" s="94">
        <v>379</v>
      </c>
      <c r="B383" s="140" t="s">
        <v>7245</v>
      </c>
      <c r="C383" s="141" t="s">
        <v>6248</v>
      </c>
      <c r="D383" s="139">
        <v>1.3</v>
      </c>
      <c r="E383" s="139">
        <v>0.6</v>
      </c>
      <c r="F383" s="97">
        <v>179.53</v>
      </c>
      <c r="G383" s="97">
        <v>107.72</v>
      </c>
      <c r="H383" s="94" t="s">
        <v>7236</v>
      </c>
    </row>
    <row r="384" s="86" customFormat="1" ht="33" customHeight="1" spans="1:8">
      <c r="A384" s="94">
        <v>380</v>
      </c>
      <c r="B384" s="140" t="s">
        <v>7246</v>
      </c>
      <c r="C384" s="141" t="s">
        <v>6312</v>
      </c>
      <c r="D384" s="139">
        <v>2.4</v>
      </c>
      <c r="E384" s="139">
        <v>2.4</v>
      </c>
      <c r="F384" s="97">
        <v>179.53</v>
      </c>
      <c r="G384" s="97">
        <v>430.87</v>
      </c>
      <c r="H384" s="94" t="s">
        <v>7236</v>
      </c>
    </row>
    <row r="385" s="86" customFormat="1" ht="33" customHeight="1" spans="1:8">
      <c r="A385" s="94">
        <v>381</v>
      </c>
      <c r="B385" s="140" t="s">
        <v>7247</v>
      </c>
      <c r="C385" s="141" t="s">
        <v>6263</v>
      </c>
      <c r="D385" s="139">
        <v>2.2</v>
      </c>
      <c r="E385" s="139">
        <v>2.2</v>
      </c>
      <c r="F385" s="97">
        <v>179.53</v>
      </c>
      <c r="G385" s="97">
        <v>394.97</v>
      </c>
      <c r="H385" s="94" t="s">
        <v>7236</v>
      </c>
    </row>
    <row r="386" s="86" customFormat="1" ht="33" customHeight="1" spans="1:8">
      <c r="A386" s="94">
        <v>382</v>
      </c>
      <c r="B386" s="140" t="s">
        <v>6674</v>
      </c>
      <c r="C386" s="141" t="s">
        <v>6254</v>
      </c>
      <c r="D386" s="139">
        <v>1.95</v>
      </c>
      <c r="E386" s="139">
        <v>1.95</v>
      </c>
      <c r="F386" s="97">
        <v>179.53</v>
      </c>
      <c r="G386" s="97">
        <v>350.08</v>
      </c>
      <c r="H386" s="94" t="s">
        <v>7236</v>
      </c>
    </row>
    <row r="387" s="86" customFormat="1" ht="33" customHeight="1" spans="1:8">
      <c r="A387" s="94">
        <v>383</v>
      </c>
      <c r="B387" s="140" t="s">
        <v>7248</v>
      </c>
      <c r="C387" s="141" t="s">
        <v>6252</v>
      </c>
      <c r="D387" s="139">
        <v>3.54</v>
      </c>
      <c r="E387" s="139">
        <v>3.54</v>
      </c>
      <c r="F387" s="97">
        <v>179.53</v>
      </c>
      <c r="G387" s="97">
        <v>635.54</v>
      </c>
      <c r="H387" s="94" t="s">
        <v>7236</v>
      </c>
    </row>
    <row r="388" s="86" customFormat="1" ht="33" customHeight="1" spans="1:8">
      <c r="A388" s="94">
        <v>384</v>
      </c>
      <c r="B388" s="140" t="s">
        <v>6266</v>
      </c>
      <c r="C388" s="141" t="s">
        <v>7249</v>
      </c>
      <c r="D388" s="139">
        <v>0.98</v>
      </c>
      <c r="E388" s="139">
        <v>0.98</v>
      </c>
      <c r="F388" s="97">
        <v>179.53</v>
      </c>
      <c r="G388" s="97">
        <v>175.94</v>
      </c>
      <c r="H388" s="94" t="s">
        <v>7236</v>
      </c>
    </row>
    <row r="389" s="86" customFormat="1" ht="33" customHeight="1" spans="1:8">
      <c r="A389" s="94">
        <v>385</v>
      </c>
      <c r="B389" s="140" t="s">
        <v>7250</v>
      </c>
      <c r="C389" s="141" t="s">
        <v>6248</v>
      </c>
      <c r="D389" s="139">
        <v>1.39</v>
      </c>
      <c r="E389" s="139">
        <v>1.39</v>
      </c>
      <c r="F389" s="97">
        <v>179.53</v>
      </c>
      <c r="G389" s="97">
        <v>249.55</v>
      </c>
      <c r="H389" s="94" t="s">
        <v>7236</v>
      </c>
    </row>
    <row r="390" s="86" customFormat="1" ht="33" customHeight="1" spans="1:8">
      <c r="A390" s="94">
        <v>386</v>
      </c>
      <c r="B390" s="140" t="s">
        <v>7251</v>
      </c>
      <c r="C390" s="141" t="s">
        <v>6474</v>
      </c>
      <c r="D390" s="139">
        <v>2.91</v>
      </c>
      <c r="E390" s="139">
        <v>2.91</v>
      </c>
      <c r="F390" s="97">
        <v>179.53</v>
      </c>
      <c r="G390" s="97">
        <v>522.43</v>
      </c>
      <c r="H390" s="94" t="s">
        <v>7236</v>
      </c>
    </row>
    <row r="391" s="86" customFormat="1" ht="33" customHeight="1" spans="1:8">
      <c r="A391" s="94">
        <v>387</v>
      </c>
      <c r="B391" s="140" t="s">
        <v>7252</v>
      </c>
      <c r="C391" s="141" t="s">
        <v>6248</v>
      </c>
      <c r="D391" s="139">
        <v>1.5</v>
      </c>
      <c r="E391" s="139">
        <v>1.5</v>
      </c>
      <c r="F391" s="97">
        <v>179.53</v>
      </c>
      <c r="G391" s="97">
        <v>269.3</v>
      </c>
      <c r="H391" s="94" t="s">
        <v>7236</v>
      </c>
    </row>
    <row r="392" s="86" customFormat="1" ht="33" customHeight="1" spans="1:8">
      <c r="A392" s="94">
        <v>388</v>
      </c>
      <c r="B392" s="37" t="s">
        <v>7253</v>
      </c>
      <c r="C392" s="38" t="s">
        <v>6411</v>
      </c>
      <c r="D392" s="139">
        <v>3.96</v>
      </c>
      <c r="E392" s="139">
        <v>3.96</v>
      </c>
      <c r="F392" s="97">
        <v>179.53</v>
      </c>
      <c r="G392" s="97">
        <v>710.94</v>
      </c>
      <c r="H392" s="94" t="s">
        <v>7236</v>
      </c>
    </row>
    <row r="393" s="86" customFormat="1" ht="33" customHeight="1" spans="1:8">
      <c r="A393" s="94">
        <v>389</v>
      </c>
      <c r="B393" s="140" t="s">
        <v>7254</v>
      </c>
      <c r="C393" s="141" t="s">
        <v>6347</v>
      </c>
      <c r="D393" s="139">
        <v>3.13</v>
      </c>
      <c r="E393" s="139">
        <v>3.13</v>
      </c>
      <c r="F393" s="97">
        <v>179.53</v>
      </c>
      <c r="G393" s="97">
        <v>561.93</v>
      </c>
      <c r="H393" s="94" t="s">
        <v>7236</v>
      </c>
    </row>
    <row r="394" s="86" customFormat="1" ht="33" customHeight="1" spans="1:8">
      <c r="A394" s="94">
        <v>390</v>
      </c>
      <c r="B394" s="140" t="s">
        <v>7255</v>
      </c>
      <c r="C394" s="140" t="s">
        <v>6344</v>
      </c>
      <c r="D394" s="139">
        <v>3.55</v>
      </c>
      <c r="E394" s="139">
        <v>3.55</v>
      </c>
      <c r="F394" s="97">
        <v>179.53</v>
      </c>
      <c r="G394" s="97">
        <v>637.33</v>
      </c>
      <c r="H394" s="94" t="s">
        <v>7236</v>
      </c>
    </row>
    <row r="395" s="86" customFormat="1" ht="33" customHeight="1" spans="1:8">
      <c r="A395" s="94">
        <v>391</v>
      </c>
      <c r="B395" s="140" t="s">
        <v>7256</v>
      </c>
      <c r="C395" s="141" t="s">
        <v>6462</v>
      </c>
      <c r="D395" s="139">
        <v>4.46</v>
      </c>
      <c r="E395" s="139">
        <v>4.46</v>
      </c>
      <c r="F395" s="97">
        <v>179.53</v>
      </c>
      <c r="G395" s="97">
        <v>800.7</v>
      </c>
      <c r="H395" s="94" t="s">
        <v>7236</v>
      </c>
    </row>
    <row r="396" s="86" customFormat="1" ht="33" customHeight="1" spans="1:8">
      <c r="A396" s="94">
        <v>392</v>
      </c>
      <c r="B396" s="140" t="s">
        <v>7257</v>
      </c>
      <c r="C396" s="140" t="s">
        <v>6624</v>
      </c>
      <c r="D396" s="139">
        <v>2.1</v>
      </c>
      <c r="E396" s="139">
        <v>2.1</v>
      </c>
      <c r="F396" s="97">
        <v>179.53</v>
      </c>
      <c r="G396" s="97">
        <v>377.01</v>
      </c>
      <c r="H396" s="94" t="s">
        <v>7236</v>
      </c>
    </row>
    <row r="397" s="86" customFormat="1" ht="33" customHeight="1" spans="1:8">
      <c r="A397" s="94">
        <v>393</v>
      </c>
      <c r="B397" s="140" t="s">
        <v>7071</v>
      </c>
      <c r="C397" s="141" t="s">
        <v>6897</v>
      </c>
      <c r="D397" s="139">
        <v>4.83</v>
      </c>
      <c r="E397" s="139">
        <v>4.68</v>
      </c>
      <c r="F397" s="97">
        <v>179.53</v>
      </c>
      <c r="G397" s="97">
        <v>840.2</v>
      </c>
      <c r="H397" s="94" t="s">
        <v>7236</v>
      </c>
    </row>
    <row r="398" s="86" customFormat="1" ht="33" customHeight="1" spans="1:8">
      <c r="A398" s="94">
        <v>394</v>
      </c>
      <c r="B398" s="140" t="s">
        <v>7258</v>
      </c>
      <c r="C398" s="141" t="s">
        <v>6274</v>
      </c>
      <c r="D398" s="139">
        <v>6.72</v>
      </c>
      <c r="E398" s="139">
        <v>6.72</v>
      </c>
      <c r="F398" s="97">
        <v>179.53</v>
      </c>
      <c r="G398" s="97">
        <v>1206.44</v>
      </c>
      <c r="H398" s="94" t="s">
        <v>7236</v>
      </c>
    </row>
    <row r="399" s="86" customFormat="1" ht="33" customHeight="1" spans="1:8">
      <c r="A399" s="94">
        <v>395</v>
      </c>
      <c r="B399" s="140" t="s">
        <v>7259</v>
      </c>
      <c r="C399" s="141" t="s">
        <v>6263</v>
      </c>
      <c r="D399" s="139">
        <v>0.5</v>
      </c>
      <c r="E399" s="139">
        <v>0.5</v>
      </c>
      <c r="F399" s="97">
        <v>179.53</v>
      </c>
      <c r="G399" s="97">
        <v>89.77</v>
      </c>
      <c r="H399" s="94" t="s">
        <v>7236</v>
      </c>
    </row>
    <row r="400" s="86" customFormat="1" ht="33" customHeight="1" spans="1:8">
      <c r="A400" s="94">
        <v>396</v>
      </c>
      <c r="B400" s="140" t="s">
        <v>7260</v>
      </c>
      <c r="C400" s="141" t="s">
        <v>6254</v>
      </c>
      <c r="D400" s="95">
        <v>3.1</v>
      </c>
      <c r="E400" s="95">
        <v>3.1</v>
      </c>
      <c r="F400" s="97">
        <v>179.53</v>
      </c>
      <c r="G400" s="97">
        <v>556.54</v>
      </c>
      <c r="H400" s="94" t="s">
        <v>7236</v>
      </c>
    </row>
    <row r="401" s="86" customFormat="1" ht="33" customHeight="1" spans="1:8">
      <c r="A401" s="94">
        <v>397</v>
      </c>
      <c r="B401" s="140" t="s">
        <v>7261</v>
      </c>
      <c r="C401" s="141" t="s">
        <v>6265</v>
      </c>
      <c r="D401" s="95">
        <v>1.73</v>
      </c>
      <c r="E401" s="95">
        <v>1.73</v>
      </c>
      <c r="F401" s="97">
        <v>179.53</v>
      </c>
      <c r="G401" s="97">
        <v>310.59</v>
      </c>
      <c r="H401" s="94" t="s">
        <v>7236</v>
      </c>
    </row>
    <row r="402" s="86" customFormat="1" ht="33" customHeight="1" spans="1:8">
      <c r="A402" s="94">
        <v>398</v>
      </c>
      <c r="B402" s="101" t="s">
        <v>7262</v>
      </c>
      <c r="C402" s="101" t="s">
        <v>6322</v>
      </c>
      <c r="D402" s="95">
        <v>3.36</v>
      </c>
      <c r="E402" s="95">
        <v>3.36</v>
      </c>
      <c r="F402" s="97">
        <v>179.53</v>
      </c>
      <c r="G402" s="97">
        <v>603.22</v>
      </c>
      <c r="H402" s="94" t="s">
        <v>7263</v>
      </c>
    </row>
    <row r="403" s="86" customFormat="1" ht="33" customHeight="1" spans="1:8">
      <c r="A403" s="94">
        <v>399</v>
      </c>
      <c r="B403" s="101" t="s">
        <v>7264</v>
      </c>
      <c r="C403" s="105" t="s">
        <v>6322</v>
      </c>
      <c r="D403" s="95">
        <v>1.36</v>
      </c>
      <c r="E403" s="95">
        <v>1.36</v>
      </c>
      <c r="F403" s="97">
        <v>179.53</v>
      </c>
      <c r="G403" s="97">
        <v>244.16</v>
      </c>
      <c r="H403" s="94" t="s">
        <v>7263</v>
      </c>
    </row>
    <row r="404" s="86" customFormat="1" ht="33" customHeight="1" spans="1:8">
      <c r="A404" s="94">
        <v>400</v>
      </c>
      <c r="B404" s="101" t="s">
        <v>7265</v>
      </c>
      <c r="C404" s="143" t="s">
        <v>6347</v>
      </c>
      <c r="D404" s="95">
        <v>2.93</v>
      </c>
      <c r="E404" s="95">
        <v>1.73</v>
      </c>
      <c r="F404" s="97">
        <v>179.53</v>
      </c>
      <c r="G404" s="97">
        <v>310.59</v>
      </c>
      <c r="H404" s="94" t="s">
        <v>7263</v>
      </c>
    </row>
    <row r="405" s="86" customFormat="1" ht="33" customHeight="1" spans="1:8">
      <c r="A405" s="94">
        <v>401</v>
      </c>
      <c r="B405" s="101" t="s">
        <v>7266</v>
      </c>
      <c r="C405" s="105" t="s">
        <v>6300</v>
      </c>
      <c r="D405" s="95">
        <v>0.22</v>
      </c>
      <c r="E405" s="95">
        <v>0.22</v>
      </c>
      <c r="F405" s="97">
        <v>179.53</v>
      </c>
      <c r="G405" s="97">
        <v>39.5</v>
      </c>
      <c r="H405" s="94" t="s">
        <v>7263</v>
      </c>
    </row>
    <row r="406" s="86" customFormat="1" ht="33" customHeight="1" spans="1:8">
      <c r="A406" s="94">
        <v>402</v>
      </c>
      <c r="B406" s="101" t="s">
        <v>2356</v>
      </c>
      <c r="C406" s="101" t="s">
        <v>6259</v>
      </c>
      <c r="D406" s="95">
        <v>2.99</v>
      </c>
      <c r="E406" s="95">
        <v>2.99</v>
      </c>
      <c r="F406" s="97">
        <v>179.53</v>
      </c>
      <c r="G406" s="97">
        <v>536.79</v>
      </c>
      <c r="H406" s="94" t="s">
        <v>7263</v>
      </c>
    </row>
    <row r="407" s="86" customFormat="1" ht="33" customHeight="1" spans="1:8">
      <c r="A407" s="94">
        <v>403</v>
      </c>
      <c r="B407" s="101" t="s">
        <v>7267</v>
      </c>
      <c r="C407" s="101" t="s">
        <v>6624</v>
      </c>
      <c r="D407" s="95">
        <v>0.8</v>
      </c>
      <c r="E407" s="95">
        <v>0.8</v>
      </c>
      <c r="F407" s="97">
        <v>179.53</v>
      </c>
      <c r="G407" s="97">
        <v>143.62</v>
      </c>
      <c r="H407" s="94" t="s">
        <v>7263</v>
      </c>
    </row>
    <row r="408" s="86" customFormat="1" ht="33" customHeight="1" spans="1:8">
      <c r="A408" s="94">
        <v>404</v>
      </c>
      <c r="B408" s="101" t="s">
        <v>7268</v>
      </c>
      <c r="C408" s="101" t="s">
        <v>6280</v>
      </c>
      <c r="D408" s="95">
        <v>3.64</v>
      </c>
      <c r="E408" s="95">
        <v>2.64</v>
      </c>
      <c r="F408" s="97">
        <v>179.53</v>
      </c>
      <c r="G408" s="97">
        <v>473.96</v>
      </c>
      <c r="H408" s="94" t="s">
        <v>7263</v>
      </c>
    </row>
    <row r="409" s="86" customFormat="1" ht="33" customHeight="1" spans="1:8">
      <c r="A409" s="94">
        <v>405</v>
      </c>
      <c r="B409" s="101" t="s">
        <v>7269</v>
      </c>
      <c r="C409" s="101" t="s">
        <v>6322</v>
      </c>
      <c r="D409" s="95">
        <v>1.85</v>
      </c>
      <c r="E409" s="95">
        <v>1.85</v>
      </c>
      <c r="F409" s="97">
        <v>179.53</v>
      </c>
      <c r="G409" s="97">
        <v>332.13</v>
      </c>
      <c r="H409" s="94" t="s">
        <v>7263</v>
      </c>
    </row>
    <row r="410" s="86" customFormat="1" ht="33" customHeight="1" spans="1:8">
      <c r="A410" s="94">
        <v>406</v>
      </c>
      <c r="B410" s="101" t="s">
        <v>7270</v>
      </c>
      <c r="C410" s="105" t="s">
        <v>6245</v>
      </c>
      <c r="D410" s="95">
        <v>4.02</v>
      </c>
      <c r="E410" s="95">
        <v>4.02</v>
      </c>
      <c r="F410" s="97">
        <v>179.53</v>
      </c>
      <c r="G410" s="97">
        <v>721.71</v>
      </c>
      <c r="H410" s="94" t="s">
        <v>7263</v>
      </c>
    </row>
    <row r="411" s="86" customFormat="1" ht="33" customHeight="1" spans="1:8">
      <c r="A411" s="94">
        <v>407</v>
      </c>
      <c r="B411" s="101" t="s">
        <v>7271</v>
      </c>
      <c r="C411" s="105" t="s">
        <v>6271</v>
      </c>
      <c r="D411" s="95">
        <v>3.52</v>
      </c>
      <c r="E411" s="95">
        <v>3.52</v>
      </c>
      <c r="F411" s="97">
        <v>179.53</v>
      </c>
      <c r="G411" s="97">
        <v>631.95</v>
      </c>
      <c r="H411" s="94" t="s">
        <v>7263</v>
      </c>
    </row>
    <row r="412" s="86" customFormat="1" ht="33" customHeight="1" spans="1:8">
      <c r="A412" s="94">
        <v>408</v>
      </c>
      <c r="B412" s="101" t="s">
        <v>7272</v>
      </c>
      <c r="C412" s="105" t="s">
        <v>6252</v>
      </c>
      <c r="D412" s="95">
        <v>2.91</v>
      </c>
      <c r="E412" s="95">
        <v>2.91</v>
      </c>
      <c r="F412" s="97">
        <v>179.53</v>
      </c>
      <c r="G412" s="97">
        <v>522.43</v>
      </c>
      <c r="H412" s="94" t="s">
        <v>7263</v>
      </c>
    </row>
    <row r="413" s="86" customFormat="1" ht="33" customHeight="1" spans="1:8">
      <c r="A413" s="94">
        <v>409</v>
      </c>
      <c r="B413" s="101" t="s">
        <v>7273</v>
      </c>
      <c r="C413" s="105" t="s">
        <v>6280</v>
      </c>
      <c r="D413" s="95">
        <v>3.67</v>
      </c>
      <c r="E413" s="95">
        <v>3.6</v>
      </c>
      <c r="F413" s="97">
        <v>179.53</v>
      </c>
      <c r="G413" s="97">
        <v>646.31</v>
      </c>
      <c r="H413" s="94" t="s">
        <v>7263</v>
      </c>
    </row>
    <row r="414" s="86" customFormat="1" ht="33" customHeight="1" spans="1:8">
      <c r="A414" s="94">
        <v>410</v>
      </c>
      <c r="B414" s="101" t="s">
        <v>7274</v>
      </c>
      <c r="C414" s="101" t="s">
        <v>6322</v>
      </c>
      <c r="D414" s="95">
        <v>4.4</v>
      </c>
      <c r="E414" s="95">
        <v>3.4</v>
      </c>
      <c r="F414" s="97">
        <v>179.53</v>
      </c>
      <c r="G414" s="97">
        <v>610.4</v>
      </c>
      <c r="H414" s="94" t="s">
        <v>7263</v>
      </c>
    </row>
    <row r="415" s="86" customFormat="1" ht="33" customHeight="1" spans="1:8">
      <c r="A415" s="94">
        <v>411</v>
      </c>
      <c r="B415" s="101" t="s">
        <v>6436</v>
      </c>
      <c r="C415" s="101" t="s">
        <v>6274</v>
      </c>
      <c r="D415" s="95">
        <v>1.98</v>
      </c>
      <c r="E415" s="95">
        <v>1.82</v>
      </c>
      <c r="F415" s="97">
        <v>179.53</v>
      </c>
      <c r="G415" s="97">
        <v>326.74</v>
      </c>
      <c r="H415" s="94" t="s">
        <v>7263</v>
      </c>
    </row>
    <row r="416" s="86" customFormat="1" ht="33" customHeight="1" spans="1:8">
      <c r="A416" s="94">
        <v>412</v>
      </c>
      <c r="B416" s="101" t="s">
        <v>7275</v>
      </c>
      <c r="C416" s="101" t="s">
        <v>6322</v>
      </c>
      <c r="D416" s="95">
        <v>3.28</v>
      </c>
      <c r="E416" s="95">
        <v>0.97</v>
      </c>
      <c r="F416" s="97">
        <v>179.53</v>
      </c>
      <c r="G416" s="97">
        <v>174.14</v>
      </c>
      <c r="H416" s="94" t="s">
        <v>7263</v>
      </c>
    </row>
    <row r="417" s="86" customFormat="1" ht="33" customHeight="1" spans="1:8">
      <c r="A417" s="94">
        <v>413</v>
      </c>
      <c r="B417" s="101" t="s">
        <v>7276</v>
      </c>
      <c r="C417" s="101" t="s">
        <v>6683</v>
      </c>
      <c r="D417" s="95">
        <v>3</v>
      </c>
      <c r="E417" s="95">
        <v>3</v>
      </c>
      <c r="F417" s="97">
        <v>179.53</v>
      </c>
      <c r="G417" s="97">
        <v>538.59</v>
      </c>
      <c r="H417" s="94" t="s">
        <v>7263</v>
      </c>
    </row>
    <row r="418" s="86" customFormat="1" ht="33" customHeight="1" spans="1:8">
      <c r="A418" s="94">
        <v>414</v>
      </c>
      <c r="B418" s="101" t="s">
        <v>7277</v>
      </c>
      <c r="C418" s="101" t="s">
        <v>6248</v>
      </c>
      <c r="D418" s="95">
        <v>5.74</v>
      </c>
      <c r="E418" s="95">
        <v>5.59</v>
      </c>
      <c r="F418" s="97">
        <v>179.53</v>
      </c>
      <c r="G418" s="97">
        <v>1003.57</v>
      </c>
      <c r="H418" s="94" t="s">
        <v>7263</v>
      </c>
    </row>
    <row r="419" s="86" customFormat="1" ht="33" customHeight="1" spans="1:8">
      <c r="A419" s="94">
        <v>415</v>
      </c>
      <c r="B419" s="101" t="s">
        <v>7278</v>
      </c>
      <c r="C419" s="101" t="s">
        <v>6322</v>
      </c>
      <c r="D419" s="95">
        <v>4.73</v>
      </c>
      <c r="E419" s="95">
        <v>4.73</v>
      </c>
      <c r="F419" s="97">
        <v>179.53</v>
      </c>
      <c r="G419" s="97">
        <v>849.18</v>
      </c>
      <c r="H419" s="94" t="s">
        <v>7263</v>
      </c>
    </row>
    <row r="420" s="86" customFormat="1" ht="33" customHeight="1" spans="1:8">
      <c r="A420" s="94">
        <v>416</v>
      </c>
      <c r="B420" s="101" t="s">
        <v>7279</v>
      </c>
      <c r="C420" s="101" t="s">
        <v>6267</v>
      </c>
      <c r="D420" s="95">
        <v>1.6</v>
      </c>
      <c r="E420" s="95">
        <v>1.6</v>
      </c>
      <c r="F420" s="97">
        <v>179.53</v>
      </c>
      <c r="G420" s="97">
        <v>287.25</v>
      </c>
      <c r="H420" s="94" t="s">
        <v>7263</v>
      </c>
    </row>
    <row r="421" s="86" customFormat="1" ht="33" customHeight="1" spans="1:8">
      <c r="A421" s="94">
        <v>417</v>
      </c>
      <c r="B421" s="101" t="s">
        <v>7280</v>
      </c>
      <c r="C421" s="101" t="s">
        <v>6271</v>
      </c>
      <c r="D421" s="95">
        <v>2.79</v>
      </c>
      <c r="E421" s="95">
        <v>1.89</v>
      </c>
      <c r="F421" s="97">
        <v>179.53</v>
      </c>
      <c r="G421" s="97">
        <v>339.31</v>
      </c>
      <c r="H421" s="94" t="s">
        <v>7263</v>
      </c>
    </row>
    <row r="422" s="86" customFormat="1" ht="33" customHeight="1" spans="1:8">
      <c r="A422" s="94">
        <v>418</v>
      </c>
      <c r="B422" s="101" t="s">
        <v>7281</v>
      </c>
      <c r="C422" s="101" t="s">
        <v>6344</v>
      </c>
      <c r="D422" s="95">
        <v>4.86</v>
      </c>
      <c r="E422" s="95">
        <v>3.73</v>
      </c>
      <c r="F422" s="97">
        <v>179.53</v>
      </c>
      <c r="G422" s="97">
        <v>669.65</v>
      </c>
      <c r="H422" s="94" t="s">
        <v>7263</v>
      </c>
    </row>
    <row r="423" s="86" customFormat="1" ht="33" customHeight="1" spans="1:8">
      <c r="A423" s="94">
        <v>419</v>
      </c>
      <c r="B423" s="101" t="s">
        <v>7282</v>
      </c>
      <c r="C423" s="101" t="s">
        <v>6296</v>
      </c>
      <c r="D423" s="95">
        <v>1.85</v>
      </c>
      <c r="E423" s="95">
        <v>1.45</v>
      </c>
      <c r="F423" s="97">
        <v>179.53</v>
      </c>
      <c r="G423" s="97">
        <v>260.32</v>
      </c>
      <c r="H423" s="94" t="s">
        <v>7263</v>
      </c>
    </row>
    <row r="424" s="86" customFormat="1" ht="33" customHeight="1" spans="1:8">
      <c r="A424" s="94">
        <v>420</v>
      </c>
      <c r="B424" s="101" t="s">
        <v>7283</v>
      </c>
      <c r="C424" s="101" t="s">
        <v>6308</v>
      </c>
      <c r="D424" s="95">
        <v>0.75</v>
      </c>
      <c r="E424" s="95">
        <v>0.75</v>
      </c>
      <c r="F424" s="97">
        <v>179.53</v>
      </c>
      <c r="G424" s="97">
        <v>134.65</v>
      </c>
      <c r="H424" s="94" t="s">
        <v>7263</v>
      </c>
    </row>
    <row r="425" s="86" customFormat="1" ht="33" customHeight="1" spans="1:8">
      <c r="A425" s="94">
        <v>421</v>
      </c>
      <c r="B425" s="101" t="s">
        <v>7284</v>
      </c>
      <c r="C425" s="101" t="s">
        <v>7285</v>
      </c>
      <c r="D425" s="95">
        <v>3.76</v>
      </c>
      <c r="E425" s="95">
        <v>3.18</v>
      </c>
      <c r="F425" s="97">
        <v>179.53</v>
      </c>
      <c r="G425" s="97">
        <v>570.91</v>
      </c>
      <c r="H425" s="94" t="s">
        <v>7263</v>
      </c>
    </row>
    <row r="426" s="86" customFormat="1" ht="33" customHeight="1" spans="1:8">
      <c r="A426" s="94">
        <v>422</v>
      </c>
      <c r="B426" s="101" t="s">
        <v>7286</v>
      </c>
      <c r="C426" s="101" t="s">
        <v>6274</v>
      </c>
      <c r="D426" s="95">
        <v>5.7</v>
      </c>
      <c r="E426" s="95">
        <v>4.5</v>
      </c>
      <c r="F426" s="97">
        <v>179.53</v>
      </c>
      <c r="G426" s="97">
        <v>807.89</v>
      </c>
      <c r="H426" s="94" t="s">
        <v>7263</v>
      </c>
    </row>
    <row r="427" s="86" customFormat="1" ht="33" customHeight="1" spans="1:8">
      <c r="A427" s="94">
        <v>423</v>
      </c>
      <c r="B427" s="101" t="s">
        <v>7287</v>
      </c>
      <c r="C427" s="101" t="s">
        <v>6271</v>
      </c>
      <c r="D427" s="95">
        <v>6.41</v>
      </c>
      <c r="E427" s="95">
        <v>5.8</v>
      </c>
      <c r="F427" s="97">
        <v>179.53</v>
      </c>
      <c r="G427" s="97">
        <v>1041.27</v>
      </c>
      <c r="H427" s="94" t="s">
        <v>7263</v>
      </c>
    </row>
    <row r="428" s="86" customFormat="1" ht="33" customHeight="1" spans="1:8">
      <c r="A428" s="94">
        <v>424</v>
      </c>
      <c r="B428" s="101" t="s">
        <v>7288</v>
      </c>
      <c r="C428" s="101" t="s">
        <v>6411</v>
      </c>
      <c r="D428" s="95">
        <v>1.3</v>
      </c>
      <c r="E428" s="95">
        <v>1.3</v>
      </c>
      <c r="F428" s="97">
        <v>179.53</v>
      </c>
      <c r="G428" s="97">
        <v>233.39</v>
      </c>
      <c r="H428" s="94" t="s">
        <v>7263</v>
      </c>
    </row>
    <row r="429" s="86" customFormat="1" ht="33" customHeight="1" spans="1:8">
      <c r="A429" s="94">
        <v>425</v>
      </c>
      <c r="B429" s="101" t="s">
        <v>7289</v>
      </c>
      <c r="C429" s="101" t="s">
        <v>6308</v>
      </c>
      <c r="D429" s="95">
        <v>0.8</v>
      </c>
      <c r="E429" s="95">
        <v>0.8</v>
      </c>
      <c r="F429" s="97">
        <v>179.53</v>
      </c>
      <c r="G429" s="97">
        <v>143.62</v>
      </c>
      <c r="H429" s="94" t="s">
        <v>7263</v>
      </c>
    </row>
    <row r="430" s="86" customFormat="1" ht="33" customHeight="1" spans="1:8">
      <c r="A430" s="94">
        <v>426</v>
      </c>
      <c r="B430" s="101" t="s">
        <v>7290</v>
      </c>
      <c r="C430" s="101" t="s">
        <v>6577</v>
      </c>
      <c r="D430" s="95">
        <v>2.5</v>
      </c>
      <c r="E430" s="95">
        <v>1.91</v>
      </c>
      <c r="F430" s="97">
        <v>179.53</v>
      </c>
      <c r="G430" s="97">
        <v>342.9</v>
      </c>
      <c r="H430" s="94" t="s">
        <v>7263</v>
      </c>
    </row>
    <row r="431" s="86" customFormat="1" ht="33" customHeight="1" spans="1:8">
      <c r="A431" s="94">
        <v>427</v>
      </c>
      <c r="B431" s="101" t="s">
        <v>7291</v>
      </c>
      <c r="C431" s="101" t="s">
        <v>6344</v>
      </c>
      <c r="D431" s="95">
        <v>2.83</v>
      </c>
      <c r="E431" s="95">
        <v>2.83</v>
      </c>
      <c r="F431" s="97">
        <v>179.53</v>
      </c>
      <c r="G431" s="97">
        <v>508.07</v>
      </c>
      <c r="H431" s="94" t="s">
        <v>7263</v>
      </c>
    </row>
    <row r="432" s="86" customFormat="1" ht="33" customHeight="1" spans="1:8">
      <c r="A432" s="94">
        <v>428</v>
      </c>
      <c r="B432" s="101" t="s">
        <v>7292</v>
      </c>
      <c r="C432" s="101" t="s">
        <v>6296</v>
      </c>
      <c r="D432" s="144">
        <v>4.06</v>
      </c>
      <c r="E432" s="144">
        <v>2.86</v>
      </c>
      <c r="F432" s="97">
        <v>179.53</v>
      </c>
      <c r="G432" s="97">
        <v>513.46</v>
      </c>
      <c r="H432" s="94" t="s">
        <v>7263</v>
      </c>
    </row>
    <row r="433" s="86" customFormat="1" ht="33" customHeight="1" spans="1:8">
      <c r="A433" s="94">
        <v>429</v>
      </c>
      <c r="B433" s="101" t="s">
        <v>7293</v>
      </c>
      <c r="C433" s="101" t="s">
        <v>6276</v>
      </c>
      <c r="D433" s="144">
        <v>4.44</v>
      </c>
      <c r="E433" s="144">
        <v>3.94</v>
      </c>
      <c r="F433" s="97">
        <v>179.53</v>
      </c>
      <c r="G433" s="97">
        <v>707.35</v>
      </c>
      <c r="H433" s="94" t="s">
        <v>7263</v>
      </c>
    </row>
    <row r="434" s="86" customFormat="1" ht="33" customHeight="1" spans="1:8">
      <c r="A434" s="94">
        <v>430</v>
      </c>
      <c r="B434" s="37" t="s">
        <v>7294</v>
      </c>
      <c r="C434" s="38" t="s">
        <v>6263</v>
      </c>
      <c r="D434" s="144">
        <v>2.92</v>
      </c>
      <c r="E434" s="144">
        <v>0.79</v>
      </c>
      <c r="F434" s="97">
        <v>179.53</v>
      </c>
      <c r="G434" s="97">
        <v>141.83</v>
      </c>
      <c r="H434" s="94" t="s">
        <v>7263</v>
      </c>
    </row>
    <row r="435" s="86" customFormat="1" ht="33" customHeight="1" spans="1:8">
      <c r="A435" s="94">
        <v>431</v>
      </c>
      <c r="B435" s="37" t="s">
        <v>7295</v>
      </c>
      <c r="C435" s="38" t="s">
        <v>6349</v>
      </c>
      <c r="D435" s="144">
        <v>3.67</v>
      </c>
      <c r="E435" s="144">
        <v>3.55</v>
      </c>
      <c r="F435" s="97">
        <v>179.53</v>
      </c>
      <c r="G435" s="97">
        <v>637.33</v>
      </c>
      <c r="H435" s="94" t="s">
        <v>7263</v>
      </c>
    </row>
    <row r="436" s="86" customFormat="1" ht="33" customHeight="1" spans="1:8">
      <c r="A436" s="94">
        <v>432</v>
      </c>
      <c r="B436" s="37" t="s">
        <v>7296</v>
      </c>
      <c r="C436" s="37" t="s">
        <v>6329</v>
      </c>
      <c r="D436" s="144">
        <v>3.4</v>
      </c>
      <c r="E436" s="144">
        <v>3.4</v>
      </c>
      <c r="F436" s="97">
        <v>179.53</v>
      </c>
      <c r="G436" s="97">
        <v>610.4</v>
      </c>
      <c r="H436" s="94" t="s">
        <v>7263</v>
      </c>
    </row>
    <row r="437" s="86" customFormat="1" ht="33" customHeight="1" spans="1:8">
      <c r="A437" s="94">
        <v>433</v>
      </c>
      <c r="B437" s="37" t="s">
        <v>7297</v>
      </c>
      <c r="C437" s="37" t="s">
        <v>6254</v>
      </c>
      <c r="D437" s="144">
        <v>2.54</v>
      </c>
      <c r="E437" s="144">
        <v>1.47</v>
      </c>
      <c r="F437" s="97">
        <v>179.53</v>
      </c>
      <c r="G437" s="97">
        <v>263.91</v>
      </c>
      <c r="H437" s="94" t="s">
        <v>7263</v>
      </c>
    </row>
    <row r="438" s="86" customFormat="1" ht="33" customHeight="1" spans="1:8">
      <c r="A438" s="94">
        <v>434</v>
      </c>
      <c r="B438" s="37" t="s">
        <v>7298</v>
      </c>
      <c r="C438" s="37" t="s">
        <v>6737</v>
      </c>
      <c r="D438" s="144">
        <v>3.4</v>
      </c>
      <c r="E438" s="144">
        <v>2.2</v>
      </c>
      <c r="F438" s="97">
        <v>179.53</v>
      </c>
      <c r="G438" s="97">
        <v>394.97</v>
      </c>
      <c r="H438" s="94" t="s">
        <v>7263</v>
      </c>
    </row>
    <row r="439" s="86" customFormat="1" ht="33" customHeight="1" spans="1:8">
      <c r="A439" s="94">
        <v>435</v>
      </c>
      <c r="B439" s="101" t="s">
        <v>7299</v>
      </c>
      <c r="C439" s="101" t="s">
        <v>6303</v>
      </c>
      <c r="D439" s="144">
        <v>3.89</v>
      </c>
      <c r="E439" s="144">
        <v>1.89</v>
      </c>
      <c r="F439" s="97">
        <v>179.53</v>
      </c>
      <c r="G439" s="97">
        <v>339.31</v>
      </c>
      <c r="H439" s="94" t="s">
        <v>7263</v>
      </c>
    </row>
    <row r="440" s="86" customFormat="1" ht="33" customHeight="1" spans="1:8">
      <c r="A440" s="94">
        <v>436</v>
      </c>
      <c r="B440" s="37" t="s">
        <v>7300</v>
      </c>
      <c r="C440" s="37" t="s">
        <v>6254</v>
      </c>
      <c r="D440" s="144">
        <v>4.03</v>
      </c>
      <c r="E440" s="144">
        <v>2.83</v>
      </c>
      <c r="F440" s="97">
        <v>179.53</v>
      </c>
      <c r="G440" s="97">
        <v>508.07</v>
      </c>
      <c r="H440" s="94" t="s">
        <v>7263</v>
      </c>
    </row>
    <row r="441" s="86" customFormat="1" ht="33" customHeight="1" spans="1:8">
      <c r="A441" s="94">
        <v>437</v>
      </c>
      <c r="B441" s="37" t="s">
        <v>7301</v>
      </c>
      <c r="C441" s="37" t="s">
        <v>6271</v>
      </c>
      <c r="D441" s="144">
        <v>2.81</v>
      </c>
      <c r="E441" s="144">
        <v>2.81</v>
      </c>
      <c r="F441" s="97">
        <v>179.53</v>
      </c>
      <c r="G441" s="97">
        <v>504.48</v>
      </c>
      <c r="H441" s="94" t="s">
        <v>7263</v>
      </c>
    </row>
    <row r="442" s="86" customFormat="1" ht="33" customHeight="1" spans="1:8">
      <c r="A442" s="94">
        <v>438</v>
      </c>
      <c r="B442" s="37" t="s">
        <v>7302</v>
      </c>
      <c r="C442" s="37" t="s">
        <v>6329</v>
      </c>
      <c r="D442" s="144">
        <v>1.18</v>
      </c>
      <c r="E442" s="144">
        <v>1.18</v>
      </c>
      <c r="F442" s="97">
        <v>179.53</v>
      </c>
      <c r="G442" s="97">
        <v>211.85</v>
      </c>
      <c r="H442" s="94" t="s">
        <v>7263</v>
      </c>
    </row>
    <row r="443" s="86" customFormat="1" ht="33" customHeight="1" spans="1:8">
      <c r="A443" s="94">
        <v>439</v>
      </c>
      <c r="B443" s="37" t="s">
        <v>7303</v>
      </c>
      <c r="C443" s="37" t="s">
        <v>6298</v>
      </c>
      <c r="D443" s="144">
        <v>2.99</v>
      </c>
      <c r="E443" s="144">
        <v>2.68</v>
      </c>
      <c r="F443" s="97">
        <v>179.53</v>
      </c>
      <c r="G443" s="97">
        <v>481.14</v>
      </c>
      <c r="H443" s="94" t="s">
        <v>7263</v>
      </c>
    </row>
    <row r="444" s="86" customFormat="1" ht="33" customHeight="1" spans="1:8">
      <c r="A444" s="94">
        <v>440</v>
      </c>
      <c r="B444" s="37" t="s">
        <v>7304</v>
      </c>
      <c r="C444" s="37" t="s">
        <v>6365</v>
      </c>
      <c r="D444" s="144">
        <v>2.01</v>
      </c>
      <c r="E444" s="144">
        <v>2.01</v>
      </c>
      <c r="F444" s="97">
        <v>179.53</v>
      </c>
      <c r="G444" s="97">
        <v>360.86</v>
      </c>
      <c r="H444" s="94" t="s">
        <v>7263</v>
      </c>
    </row>
    <row r="445" s="86" customFormat="1" ht="33" customHeight="1" spans="1:8">
      <c r="A445" s="94">
        <v>441</v>
      </c>
      <c r="B445" s="37" t="s">
        <v>7305</v>
      </c>
      <c r="C445" s="37" t="s">
        <v>6344</v>
      </c>
      <c r="D445" s="144">
        <v>5.46</v>
      </c>
      <c r="E445" s="144">
        <v>4.26</v>
      </c>
      <c r="F445" s="97">
        <v>179.53</v>
      </c>
      <c r="G445" s="97">
        <v>764.8</v>
      </c>
      <c r="H445" s="94" t="s">
        <v>7263</v>
      </c>
    </row>
    <row r="446" s="86" customFormat="1" ht="33" customHeight="1" spans="1:8">
      <c r="A446" s="94">
        <v>442</v>
      </c>
      <c r="B446" s="37" t="s">
        <v>7306</v>
      </c>
      <c r="C446" s="37" t="s">
        <v>6624</v>
      </c>
      <c r="D446" s="144">
        <v>1.4</v>
      </c>
      <c r="E446" s="144">
        <v>1.4</v>
      </c>
      <c r="F446" s="97">
        <v>179.53</v>
      </c>
      <c r="G446" s="97">
        <v>251.34</v>
      </c>
      <c r="H446" s="94" t="s">
        <v>7263</v>
      </c>
    </row>
    <row r="447" s="86" customFormat="1" ht="33" customHeight="1" spans="1:8">
      <c r="A447" s="94">
        <v>443</v>
      </c>
      <c r="B447" s="37" t="s">
        <v>7307</v>
      </c>
      <c r="C447" s="37" t="s">
        <v>6252</v>
      </c>
      <c r="D447" s="144">
        <v>0.8</v>
      </c>
      <c r="E447" s="144">
        <v>0.8</v>
      </c>
      <c r="F447" s="97">
        <v>179.53</v>
      </c>
      <c r="G447" s="97">
        <v>143.62</v>
      </c>
      <c r="H447" s="94" t="s">
        <v>7263</v>
      </c>
    </row>
    <row r="448" s="86" customFormat="1" ht="33" customHeight="1" spans="1:8">
      <c r="A448" s="94">
        <v>444</v>
      </c>
      <c r="B448" s="37" t="s">
        <v>2163</v>
      </c>
      <c r="C448" s="37" t="s">
        <v>6252</v>
      </c>
      <c r="D448" s="144">
        <v>0.59</v>
      </c>
      <c r="E448" s="144">
        <v>0.59</v>
      </c>
      <c r="F448" s="97">
        <v>179.53</v>
      </c>
      <c r="G448" s="97">
        <v>105.92</v>
      </c>
      <c r="H448" s="94" t="s">
        <v>7263</v>
      </c>
    </row>
    <row r="449" s="86" customFormat="1" ht="33" customHeight="1" spans="1:8">
      <c r="A449" s="94">
        <v>445</v>
      </c>
      <c r="B449" s="37" t="s">
        <v>7308</v>
      </c>
      <c r="C449" s="37" t="s">
        <v>6254</v>
      </c>
      <c r="D449" s="144">
        <v>3.92</v>
      </c>
      <c r="E449" s="144">
        <v>2.09</v>
      </c>
      <c r="F449" s="97">
        <v>179.53</v>
      </c>
      <c r="G449" s="97">
        <v>375.22</v>
      </c>
      <c r="H449" s="94" t="s">
        <v>7263</v>
      </c>
    </row>
    <row r="450" s="86" customFormat="1" ht="33" customHeight="1" spans="1:8">
      <c r="A450" s="94">
        <v>446</v>
      </c>
      <c r="B450" s="37" t="s">
        <v>7309</v>
      </c>
      <c r="C450" s="37" t="s">
        <v>6474</v>
      </c>
      <c r="D450" s="144">
        <v>4.63</v>
      </c>
      <c r="E450" s="144">
        <v>4.63</v>
      </c>
      <c r="F450" s="97">
        <v>179.53</v>
      </c>
      <c r="G450" s="97">
        <v>831.22</v>
      </c>
      <c r="H450" s="94" t="s">
        <v>7263</v>
      </c>
    </row>
    <row r="451" s="86" customFormat="1" ht="33" customHeight="1" spans="1:8">
      <c r="A451" s="94">
        <v>447</v>
      </c>
      <c r="B451" s="37" t="s">
        <v>7310</v>
      </c>
      <c r="C451" s="37" t="s">
        <v>6274</v>
      </c>
      <c r="D451" s="144">
        <v>2.53</v>
      </c>
      <c r="E451" s="144">
        <v>2.53</v>
      </c>
      <c r="F451" s="97">
        <v>179.53</v>
      </c>
      <c r="G451" s="97">
        <v>454.21</v>
      </c>
      <c r="H451" s="94" t="s">
        <v>7263</v>
      </c>
    </row>
    <row r="452" s="86" customFormat="1" ht="33" customHeight="1" spans="1:8">
      <c r="A452" s="94">
        <v>448</v>
      </c>
      <c r="B452" s="37" t="s">
        <v>7311</v>
      </c>
      <c r="C452" s="37" t="s">
        <v>6478</v>
      </c>
      <c r="D452" s="144">
        <v>3.92</v>
      </c>
      <c r="E452" s="144">
        <v>3.32</v>
      </c>
      <c r="F452" s="97">
        <v>179.53</v>
      </c>
      <c r="G452" s="97">
        <v>596.04</v>
      </c>
      <c r="H452" s="94" t="s">
        <v>7263</v>
      </c>
    </row>
    <row r="453" s="86" customFormat="1" ht="33" customHeight="1" spans="1:8">
      <c r="A453" s="94">
        <v>449</v>
      </c>
      <c r="B453" s="37" t="s">
        <v>7312</v>
      </c>
      <c r="C453" s="37" t="s">
        <v>6254</v>
      </c>
      <c r="D453" s="95">
        <v>3.2</v>
      </c>
      <c r="E453" s="95">
        <v>3.2</v>
      </c>
      <c r="F453" s="97">
        <v>179.53</v>
      </c>
      <c r="G453" s="97">
        <v>574.5</v>
      </c>
      <c r="H453" s="94" t="s">
        <v>7263</v>
      </c>
    </row>
    <row r="454" s="86" customFormat="1" ht="33" customHeight="1" spans="1:8">
      <c r="A454" s="94">
        <v>450</v>
      </c>
      <c r="B454" s="37" t="s">
        <v>7313</v>
      </c>
      <c r="C454" s="37" t="s">
        <v>6344</v>
      </c>
      <c r="D454" s="95">
        <v>2.86</v>
      </c>
      <c r="E454" s="95">
        <v>2.86</v>
      </c>
      <c r="F454" s="97">
        <v>179.53</v>
      </c>
      <c r="G454" s="97">
        <v>513.46</v>
      </c>
      <c r="H454" s="94" t="s">
        <v>7263</v>
      </c>
    </row>
    <row r="455" s="86" customFormat="1" ht="33" customHeight="1" spans="1:8">
      <c r="A455" s="94">
        <v>451</v>
      </c>
      <c r="B455" s="101" t="s">
        <v>7314</v>
      </c>
      <c r="C455" s="101" t="s">
        <v>6252</v>
      </c>
      <c r="D455" s="95">
        <v>5.65</v>
      </c>
      <c r="E455" s="95">
        <v>4.66</v>
      </c>
      <c r="F455" s="97">
        <v>179.53</v>
      </c>
      <c r="G455" s="97">
        <v>836.61</v>
      </c>
      <c r="H455" s="94" t="s">
        <v>7315</v>
      </c>
    </row>
    <row r="456" s="86" customFormat="1" ht="33" customHeight="1" spans="1:8">
      <c r="A456" s="94">
        <v>452</v>
      </c>
      <c r="B456" s="101" t="s">
        <v>7316</v>
      </c>
      <c r="C456" s="101" t="s">
        <v>6298</v>
      </c>
      <c r="D456" s="95">
        <v>7.4</v>
      </c>
      <c r="E456" s="95">
        <v>5.03</v>
      </c>
      <c r="F456" s="97">
        <v>179.53</v>
      </c>
      <c r="G456" s="97">
        <v>903.04</v>
      </c>
      <c r="H456" s="94" t="s">
        <v>7315</v>
      </c>
    </row>
    <row r="457" s="86" customFormat="1" ht="33" customHeight="1" spans="1:8">
      <c r="A457" s="94">
        <v>453</v>
      </c>
      <c r="B457" s="101" t="s">
        <v>7317</v>
      </c>
      <c r="C457" s="101" t="s">
        <v>6368</v>
      </c>
      <c r="D457" s="95">
        <v>7.31</v>
      </c>
      <c r="E457" s="95">
        <v>4.6</v>
      </c>
      <c r="F457" s="97">
        <v>179.53</v>
      </c>
      <c r="G457" s="97">
        <v>825.84</v>
      </c>
      <c r="H457" s="94" t="s">
        <v>7315</v>
      </c>
    </row>
    <row r="458" s="86" customFormat="1" ht="33" customHeight="1" spans="1:8">
      <c r="A458" s="94">
        <v>454</v>
      </c>
      <c r="B458" s="101" t="s">
        <v>7318</v>
      </c>
      <c r="C458" s="105" t="s">
        <v>6368</v>
      </c>
      <c r="D458" s="95">
        <v>8.66</v>
      </c>
      <c r="E458" s="95">
        <v>6.35</v>
      </c>
      <c r="F458" s="97">
        <v>179.53</v>
      </c>
      <c r="G458" s="97">
        <v>1140.02</v>
      </c>
      <c r="H458" s="94" t="s">
        <v>7315</v>
      </c>
    </row>
    <row r="459" s="86" customFormat="1" ht="33" customHeight="1" spans="1:8">
      <c r="A459" s="94">
        <v>455</v>
      </c>
      <c r="B459" s="101" t="s">
        <v>7319</v>
      </c>
      <c r="C459" s="101" t="s">
        <v>6271</v>
      </c>
      <c r="D459" s="95">
        <v>2.2</v>
      </c>
      <c r="E459" s="95">
        <v>2.2</v>
      </c>
      <c r="F459" s="97">
        <v>179.53</v>
      </c>
      <c r="G459" s="97">
        <v>394.97</v>
      </c>
      <c r="H459" s="94" t="s">
        <v>7315</v>
      </c>
    </row>
    <row r="460" s="86" customFormat="1" ht="33" customHeight="1" spans="1:8">
      <c r="A460" s="94">
        <v>456</v>
      </c>
      <c r="B460" s="101" t="s">
        <v>7320</v>
      </c>
      <c r="C460" s="101" t="s">
        <v>6294</v>
      </c>
      <c r="D460" s="95">
        <v>7.12</v>
      </c>
      <c r="E460" s="95">
        <v>5.78</v>
      </c>
      <c r="F460" s="97">
        <v>179.53</v>
      </c>
      <c r="G460" s="97">
        <v>1037.68</v>
      </c>
      <c r="H460" s="94" t="s">
        <v>7315</v>
      </c>
    </row>
    <row r="461" s="86" customFormat="1" ht="33" customHeight="1" spans="1:8">
      <c r="A461" s="94">
        <v>457</v>
      </c>
      <c r="B461" s="101" t="s">
        <v>7321</v>
      </c>
      <c r="C461" s="101" t="s">
        <v>6283</v>
      </c>
      <c r="D461" s="95">
        <v>2.95</v>
      </c>
      <c r="E461" s="95">
        <v>2.95</v>
      </c>
      <c r="F461" s="97">
        <v>179.53</v>
      </c>
      <c r="G461" s="97">
        <v>529.61</v>
      </c>
      <c r="H461" s="94" t="s">
        <v>7315</v>
      </c>
    </row>
    <row r="462" s="86" customFormat="1" ht="33" customHeight="1" spans="1:8">
      <c r="A462" s="94">
        <v>458</v>
      </c>
      <c r="B462" s="101" t="s">
        <v>7322</v>
      </c>
      <c r="C462" s="105" t="s">
        <v>7323</v>
      </c>
      <c r="D462" s="95">
        <v>4.81</v>
      </c>
      <c r="E462" s="95">
        <v>4.8</v>
      </c>
      <c r="F462" s="97">
        <v>179.53</v>
      </c>
      <c r="G462" s="97">
        <v>861.74</v>
      </c>
      <c r="H462" s="94" t="s">
        <v>7315</v>
      </c>
    </row>
    <row r="463" s="86" customFormat="1" ht="33" customHeight="1" spans="1:8">
      <c r="A463" s="94">
        <v>459</v>
      </c>
      <c r="B463" s="101" t="s">
        <v>7324</v>
      </c>
      <c r="C463" s="101" t="s">
        <v>6344</v>
      </c>
      <c r="D463" s="95">
        <v>8.92</v>
      </c>
      <c r="E463" s="95">
        <v>7.05</v>
      </c>
      <c r="F463" s="97">
        <v>179.53</v>
      </c>
      <c r="G463" s="97">
        <v>1265.69</v>
      </c>
      <c r="H463" s="94" t="s">
        <v>7315</v>
      </c>
    </row>
    <row r="464" s="86" customFormat="1" ht="33" customHeight="1" spans="1:8">
      <c r="A464" s="94">
        <v>460</v>
      </c>
      <c r="B464" s="101" t="s">
        <v>7325</v>
      </c>
      <c r="C464" s="105" t="s">
        <v>6276</v>
      </c>
      <c r="D464" s="95">
        <v>7.58</v>
      </c>
      <c r="E464" s="95">
        <v>4.73</v>
      </c>
      <c r="F464" s="97">
        <v>179.53</v>
      </c>
      <c r="G464" s="97">
        <v>849.18</v>
      </c>
      <c r="H464" s="94" t="s">
        <v>7315</v>
      </c>
    </row>
    <row r="465" s="86" customFormat="1" ht="33" customHeight="1" spans="1:8">
      <c r="A465" s="94">
        <v>461</v>
      </c>
      <c r="B465" s="101" t="s">
        <v>7326</v>
      </c>
      <c r="C465" s="101" t="s">
        <v>6254</v>
      </c>
      <c r="D465" s="95">
        <v>6.77</v>
      </c>
      <c r="E465" s="95">
        <v>4.68</v>
      </c>
      <c r="F465" s="97">
        <v>179.53</v>
      </c>
      <c r="G465" s="97">
        <v>840.2</v>
      </c>
      <c r="H465" s="94" t="s">
        <v>7315</v>
      </c>
    </row>
    <row r="466" s="86" customFormat="1" ht="33" customHeight="1" spans="1:8">
      <c r="A466" s="94">
        <v>462</v>
      </c>
      <c r="B466" s="101" t="s">
        <v>7327</v>
      </c>
      <c r="C466" s="101" t="s">
        <v>6265</v>
      </c>
      <c r="D466" s="95">
        <v>3.22</v>
      </c>
      <c r="E466" s="95">
        <v>2.65</v>
      </c>
      <c r="F466" s="97">
        <v>179.53</v>
      </c>
      <c r="G466" s="97">
        <v>475.75</v>
      </c>
      <c r="H466" s="94" t="s">
        <v>7315</v>
      </c>
    </row>
    <row r="467" s="86" customFormat="1" ht="33" customHeight="1" spans="1:8">
      <c r="A467" s="94">
        <v>463</v>
      </c>
      <c r="B467" s="101" t="s">
        <v>7328</v>
      </c>
      <c r="C467" s="105" t="s">
        <v>6989</v>
      </c>
      <c r="D467" s="95">
        <v>5.92</v>
      </c>
      <c r="E467" s="95">
        <v>4.27</v>
      </c>
      <c r="F467" s="97">
        <v>179.53</v>
      </c>
      <c r="G467" s="97">
        <v>766.59</v>
      </c>
      <c r="H467" s="94" t="s">
        <v>7315</v>
      </c>
    </row>
    <row r="468" s="86" customFormat="1" ht="33" customHeight="1" spans="1:8">
      <c r="A468" s="94">
        <v>464</v>
      </c>
      <c r="B468" s="101" t="s">
        <v>7329</v>
      </c>
      <c r="C468" s="105" t="s">
        <v>6263</v>
      </c>
      <c r="D468" s="95">
        <v>14.99</v>
      </c>
      <c r="E468" s="95">
        <v>10.42</v>
      </c>
      <c r="F468" s="97">
        <v>179.53</v>
      </c>
      <c r="G468" s="97">
        <v>1870.7</v>
      </c>
      <c r="H468" s="94" t="s">
        <v>7315</v>
      </c>
    </row>
    <row r="469" s="86" customFormat="1" ht="33" customHeight="1" spans="1:8">
      <c r="A469" s="94">
        <v>465</v>
      </c>
      <c r="B469" s="101" t="s">
        <v>7330</v>
      </c>
      <c r="C469" s="101" t="s">
        <v>6252</v>
      </c>
      <c r="D469" s="95">
        <v>9.82</v>
      </c>
      <c r="E469" s="95">
        <v>8.89</v>
      </c>
      <c r="F469" s="97">
        <v>179.53</v>
      </c>
      <c r="G469" s="97">
        <v>1596.02</v>
      </c>
      <c r="H469" s="94" t="s">
        <v>7315</v>
      </c>
    </row>
    <row r="470" s="86" customFormat="1" ht="33" customHeight="1" spans="1:8">
      <c r="A470" s="94">
        <v>466</v>
      </c>
      <c r="B470" s="101" t="s">
        <v>7331</v>
      </c>
      <c r="C470" s="101" t="s">
        <v>6261</v>
      </c>
      <c r="D470" s="95">
        <v>3.49</v>
      </c>
      <c r="E470" s="95">
        <v>0.52</v>
      </c>
      <c r="F470" s="97">
        <v>179.53</v>
      </c>
      <c r="G470" s="97">
        <v>93.36</v>
      </c>
      <c r="H470" s="94" t="s">
        <v>7315</v>
      </c>
    </row>
    <row r="471" s="86" customFormat="1" ht="33" customHeight="1" spans="1:8">
      <c r="A471" s="94">
        <v>467</v>
      </c>
      <c r="B471" s="101" t="s">
        <v>7332</v>
      </c>
      <c r="C471" s="101" t="s">
        <v>6467</v>
      </c>
      <c r="D471" s="95">
        <v>5.25</v>
      </c>
      <c r="E471" s="95">
        <v>5.25</v>
      </c>
      <c r="F471" s="97">
        <v>179.53</v>
      </c>
      <c r="G471" s="97">
        <v>942.53</v>
      </c>
      <c r="H471" s="94" t="s">
        <v>7315</v>
      </c>
    </row>
    <row r="472" s="86" customFormat="1" ht="33" customHeight="1" spans="1:8">
      <c r="A472" s="94">
        <v>468</v>
      </c>
      <c r="B472" s="101" t="s">
        <v>7333</v>
      </c>
      <c r="C472" s="101" t="s">
        <v>6254</v>
      </c>
      <c r="D472" s="95">
        <v>6.14</v>
      </c>
      <c r="E472" s="95">
        <v>5.12</v>
      </c>
      <c r="F472" s="97">
        <v>179.53</v>
      </c>
      <c r="G472" s="97">
        <v>919.19</v>
      </c>
      <c r="H472" s="94" t="s">
        <v>7315</v>
      </c>
    </row>
    <row r="473" s="86" customFormat="1" ht="33" customHeight="1" spans="1:8">
      <c r="A473" s="94">
        <v>469</v>
      </c>
      <c r="B473" s="101" t="s">
        <v>7334</v>
      </c>
      <c r="C473" s="101" t="s">
        <v>7335</v>
      </c>
      <c r="D473" s="95">
        <v>2.51</v>
      </c>
      <c r="E473" s="95">
        <v>0.91</v>
      </c>
      <c r="F473" s="97">
        <v>179.53</v>
      </c>
      <c r="G473" s="97">
        <v>163.37</v>
      </c>
      <c r="H473" s="94" t="s">
        <v>7315</v>
      </c>
    </row>
    <row r="474" s="86" customFormat="1" ht="33" customHeight="1" spans="1:8">
      <c r="A474" s="94">
        <v>470</v>
      </c>
      <c r="B474" s="101" t="s">
        <v>7336</v>
      </c>
      <c r="C474" s="101" t="s">
        <v>6322</v>
      </c>
      <c r="D474" s="95">
        <v>8.52</v>
      </c>
      <c r="E474" s="95">
        <v>8.06</v>
      </c>
      <c r="F474" s="97">
        <v>179.53</v>
      </c>
      <c r="G474" s="97">
        <v>1447.01</v>
      </c>
      <c r="H474" s="94" t="s">
        <v>7315</v>
      </c>
    </row>
    <row r="475" s="86" customFormat="1" ht="33" customHeight="1" spans="1:8">
      <c r="A475" s="94">
        <v>471</v>
      </c>
      <c r="B475" s="101" t="s">
        <v>7337</v>
      </c>
      <c r="C475" s="105" t="s">
        <v>6274</v>
      </c>
      <c r="D475" s="95">
        <v>5.84</v>
      </c>
      <c r="E475" s="95">
        <v>3.9</v>
      </c>
      <c r="F475" s="97">
        <v>179.53</v>
      </c>
      <c r="G475" s="97">
        <v>700.17</v>
      </c>
      <c r="H475" s="94" t="s">
        <v>7315</v>
      </c>
    </row>
    <row r="476" s="86" customFormat="1" ht="33" customHeight="1" spans="1:8">
      <c r="A476" s="94">
        <v>472</v>
      </c>
      <c r="B476" s="101" t="s">
        <v>7338</v>
      </c>
      <c r="C476" s="101" t="s">
        <v>6276</v>
      </c>
      <c r="D476" s="95">
        <v>1.07</v>
      </c>
      <c r="E476" s="95">
        <v>1.07</v>
      </c>
      <c r="F476" s="97">
        <v>179.53</v>
      </c>
      <c r="G476" s="97">
        <v>192.1</v>
      </c>
      <c r="H476" s="94" t="s">
        <v>7315</v>
      </c>
    </row>
    <row r="477" s="86" customFormat="1" ht="33" customHeight="1" spans="1:8">
      <c r="A477" s="94">
        <v>473</v>
      </c>
      <c r="B477" s="101" t="s">
        <v>7339</v>
      </c>
      <c r="C477" s="101" t="s">
        <v>6252</v>
      </c>
      <c r="D477" s="95">
        <v>6.18</v>
      </c>
      <c r="E477" s="95">
        <v>3.62</v>
      </c>
      <c r="F477" s="97">
        <v>179.53</v>
      </c>
      <c r="G477" s="97">
        <v>649.9</v>
      </c>
      <c r="H477" s="94" t="s">
        <v>7315</v>
      </c>
    </row>
    <row r="478" s="86" customFormat="1" ht="33" customHeight="1" spans="1:8">
      <c r="A478" s="94">
        <v>474</v>
      </c>
      <c r="B478" s="101" t="s">
        <v>7340</v>
      </c>
      <c r="C478" s="105" t="s">
        <v>7341</v>
      </c>
      <c r="D478" s="95">
        <v>2.4</v>
      </c>
      <c r="E478" s="95">
        <v>2.4</v>
      </c>
      <c r="F478" s="97">
        <v>179.53</v>
      </c>
      <c r="G478" s="97">
        <v>430.87</v>
      </c>
      <c r="H478" s="94" t="s">
        <v>7315</v>
      </c>
    </row>
    <row r="479" s="86" customFormat="1" ht="33" customHeight="1" spans="1:8">
      <c r="A479" s="94">
        <v>475</v>
      </c>
      <c r="B479" s="101" t="s">
        <v>7342</v>
      </c>
      <c r="C479" s="101" t="s">
        <v>6312</v>
      </c>
      <c r="D479" s="95">
        <v>7.09</v>
      </c>
      <c r="E479" s="95">
        <v>4.33</v>
      </c>
      <c r="F479" s="97">
        <v>179.53</v>
      </c>
      <c r="G479" s="97">
        <v>777.36</v>
      </c>
      <c r="H479" s="94" t="s">
        <v>7315</v>
      </c>
    </row>
    <row r="480" s="86" customFormat="1" ht="33" customHeight="1" spans="1:8">
      <c r="A480" s="94">
        <v>476</v>
      </c>
      <c r="B480" s="101" t="s">
        <v>7343</v>
      </c>
      <c r="C480" s="101" t="s">
        <v>6283</v>
      </c>
      <c r="D480" s="95">
        <v>6.17</v>
      </c>
      <c r="E480" s="95">
        <v>4.27</v>
      </c>
      <c r="F480" s="97">
        <v>179.53</v>
      </c>
      <c r="G480" s="97">
        <v>766.59</v>
      </c>
      <c r="H480" s="94" t="s">
        <v>7315</v>
      </c>
    </row>
    <row r="481" s="86" customFormat="1" ht="30" customHeight="1" spans="1:8">
      <c r="A481" s="94">
        <v>477</v>
      </c>
      <c r="B481" s="101" t="s">
        <v>7344</v>
      </c>
      <c r="C481" s="101" t="s">
        <v>6280</v>
      </c>
      <c r="D481" s="95">
        <v>6.98</v>
      </c>
      <c r="E481" s="95">
        <v>5.17</v>
      </c>
      <c r="F481" s="97">
        <v>179.53</v>
      </c>
      <c r="G481" s="97">
        <v>928.17</v>
      </c>
      <c r="H481" s="94" t="s">
        <v>7315</v>
      </c>
    </row>
    <row r="482" s="86" customFormat="1" ht="30" customHeight="1" spans="1:8">
      <c r="A482" s="94">
        <v>478</v>
      </c>
      <c r="B482" s="101" t="s">
        <v>7345</v>
      </c>
      <c r="C482" s="105" t="s">
        <v>6577</v>
      </c>
      <c r="D482" s="95">
        <v>3.47</v>
      </c>
      <c r="E482" s="95">
        <v>3.47</v>
      </c>
      <c r="F482" s="97">
        <v>179.53</v>
      </c>
      <c r="G482" s="97">
        <v>622.97</v>
      </c>
      <c r="H482" s="94" t="s">
        <v>7315</v>
      </c>
    </row>
    <row r="483" s="86" customFormat="1" ht="30" customHeight="1" spans="1:8">
      <c r="A483" s="94">
        <v>479</v>
      </c>
      <c r="B483" s="101" t="s">
        <v>7346</v>
      </c>
      <c r="C483" s="105" t="s">
        <v>6245</v>
      </c>
      <c r="D483" s="144">
        <v>3.65</v>
      </c>
      <c r="E483" s="144">
        <v>3.1</v>
      </c>
      <c r="F483" s="97">
        <v>179.53</v>
      </c>
      <c r="G483" s="97">
        <v>556.54</v>
      </c>
      <c r="H483" s="94" t="s">
        <v>7347</v>
      </c>
    </row>
    <row r="484" s="86" customFormat="1" ht="30" customHeight="1" spans="1:8">
      <c r="A484" s="94">
        <v>480</v>
      </c>
      <c r="B484" s="37" t="s">
        <v>7348</v>
      </c>
      <c r="C484" s="37" t="s">
        <v>7349</v>
      </c>
      <c r="D484" s="95">
        <v>5.07</v>
      </c>
      <c r="E484" s="95">
        <v>3.01</v>
      </c>
      <c r="F484" s="97">
        <v>179.53</v>
      </c>
      <c r="G484" s="97">
        <v>540.39</v>
      </c>
      <c r="H484" s="94" t="s">
        <v>7347</v>
      </c>
    </row>
    <row r="485" s="86" customFormat="1" ht="30" customHeight="1" spans="1:8">
      <c r="A485" s="94">
        <v>481</v>
      </c>
      <c r="B485" s="101" t="s">
        <v>7350</v>
      </c>
      <c r="C485" s="101" t="s">
        <v>6296</v>
      </c>
      <c r="D485" s="95">
        <v>2.88</v>
      </c>
      <c r="E485" s="95">
        <v>2.8</v>
      </c>
      <c r="F485" s="97">
        <v>179.53</v>
      </c>
      <c r="G485" s="97">
        <v>502.68</v>
      </c>
      <c r="H485" s="94" t="s">
        <v>7347</v>
      </c>
    </row>
    <row r="486" s="86" customFormat="1" ht="30" customHeight="1" spans="1:8">
      <c r="A486" s="94">
        <v>482</v>
      </c>
      <c r="B486" s="101" t="s">
        <v>7351</v>
      </c>
      <c r="C486" s="105" t="s">
        <v>6252</v>
      </c>
      <c r="D486" s="95">
        <v>5.56</v>
      </c>
      <c r="E486" s="95">
        <v>4.9</v>
      </c>
      <c r="F486" s="97">
        <v>179.53</v>
      </c>
      <c r="G486" s="97">
        <v>879.7</v>
      </c>
      <c r="H486" s="94" t="s">
        <v>7347</v>
      </c>
    </row>
    <row r="487" s="86" customFormat="1" ht="30" customHeight="1" spans="1:8">
      <c r="A487" s="94">
        <v>483</v>
      </c>
      <c r="B487" s="101" t="s">
        <v>7352</v>
      </c>
      <c r="C487" s="101" t="s">
        <v>6417</v>
      </c>
      <c r="D487" s="95">
        <v>3.6</v>
      </c>
      <c r="E487" s="95">
        <v>3.4</v>
      </c>
      <c r="F487" s="97">
        <v>179.53</v>
      </c>
      <c r="G487" s="97">
        <v>610.4</v>
      </c>
      <c r="H487" s="94" t="s">
        <v>7347</v>
      </c>
    </row>
    <row r="488" s="86" customFormat="1" ht="30" customHeight="1" spans="1:8">
      <c r="A488" s="94">
        <v>484</v>
      </c>
      <c r="B488" s="101" t="s">
        <v>7353</v>
      </c>
      <c r="C488" s="105" t="s">
        <v>6298</v>
      </c>
      <c r="D488" s="95">
        <v>5</v>
      </c>
      <c r="E488" s="95">
        <v>5</v>
      </c>
      <c r="F488" s="97">
        <v>179.53</v>
      </c>
      <c r="G488" s="97">
        <v>897.65</v>
      </c>
      <c r="H488" s="94" t="s">
        <v>7347</v>
      </c>
    </row>
    <row r="489" s="86" customFormat="1" ht="30" customHeight="1" spans="1:8">
      <c r="A489" s="94">
        <v>485</v>
      </c>
      <c r="B489" s="101" t="s">
        <v>7354</v>
      </c>
      <c r="C489" s="101" t="s">
        <v>6322</v>
      </c>
      <c r="D489" s="95">
        <v>4.29</v>
      </c>
      <c r="E489" s="95">
        <v>3.6</v>
      </c>
      <c r="F489" s="97">
        <v>179.53</v>
      </c>
      <c r="G489" s="97">
        <v>646.31</v>
      </c>
      <c r="H489" s="94" t="s">
        <v>7347</v>
      </c>
    </row>
    <row r="490" s="86" customFormat="1" ht="30" customHeight="1" spans="1:8">
      <c r="A490" s="94">
        <v>486</v>
      </c>
      <c r="B490" s="101" t="s">
        <v>7294</v>
      </c>
      <c r="C490" s="101" t="s">
        <v>6263</v>
      </c>
      <c r="D490" s="95">
        <v>4.1</v>
      </c>
      <c r="E490" s="95">
        <v>4.1</v>
      </c>
      <c r="F490" s="97">
        <v>179.53</v>
      </c>
      <c r="G490" s="97">
        <v>736.07</v>
      </c>
      <c r="H490" s="94" t="s">
        <v>7347</v>
      </c>
    </row>
    <row r="491" s="86" customFormat="1" ht="30" customHeight="1" spans="1:8">
      <c r="A491" s="94">
        <v>487</v>
      </c>
      <c r="B491" s="101" t="s">
        <v>7355</v>
      </c>
      <c r="C491" s="101" t="s">
        <v>6387</v>
      </c>
      <c r="D491" s="95">
        <v>4.42</v>
      </c>
      <c r="E491" s="95">
        <v>3.52</v>
      </c>
      <c r="F491" s="97">
        <v>179.53</v>
      </c>
      <c r="G491" s="97">
        <v>631.95</v>
      </c>
      <c r="H491" s="94" t="s">
        <v>7347</v>
      </c>
    </row>
    <row r="492" s="86" customFormat="1" ht="30" customHeight="1" spans="1:8">
      <c r="A492" s="94">
        <v>488</v>
      </c>
      <c r="B492" s="101" t="s">
        <v>4670</v>
      </c>
      <c r="C492" s="105" t="s">
        <v>6322</v>
      </c>
      <c r="D492" s="95">
        <v>1.4</v>
      </c>
      <c r="E492" s="95">
        <v>1.4</v>
      </c>
      <c r="F492" s="97">
        <v>179.53</v>
      </c>
      <c r="G492" s="97">
        <v>251.34</v>
      </c>
      <c r="H492" s="94" t="s">
        <v>7347</v>
      </c>
    </row>
    <row r="493" s="86" customFormat="1" ht="30" customHeight="1" spans="1:8">
      <c r="A493" s="94">
        <v>489</v>
      </c>
      <c r="B493" s="101" t="s">
        <v>7356</v>
      </c>
      <c r="C493" s="105" t="s">
        <v>6274</v>
      </c>
      <c r="D493" s="95">
        <v>9.51</v>
      </c>
      <c r="E493" s="95">
        <v>8.5</v>
      </c>
      <c r="F493" s="97">
        <v>179.53</v>
      </c>
      <c r="G493" s="97">
        <v>1526.01</v>
      </c>
      <c r="H493" s="94" t="s">
        <v>7347</v>
      </c>
    </row>
    <row r="494" s="86" customFormat="1" ht="30" customHeight="1" spans="1:8">
      <c r="A494" s="94">
        <v>490</v>
      </c>
      <c r="B494" s="101" t="s">
        <v>7357</v>
      </c>
      <c r="C494" s="105" t="s">
        <v>6263</v>
      </c>
      <c r="D494" s="95">
        <v>2</v>
      </c>
      <c r="E494" s="95">
        <v>2</v>
      </c>
      <c r="F494" s="97">
        <v>179.53</v>
      </c>
      <c r="G494" s="97">
        <v>359.06</v>
      </c>
      <c r="H494" s="94" t="s">
        <v>7347</v>
      </c>
    </row>
    <row r="495" s="86" customFormat="1" ht="30" customHeight="1" spans="1:8">
      <c r="A495" s="94">
        <v>491</v>
      </c>
      <c r="B495" s="101" t="s">
        <v>7358</v>
      </c>
      <c r="C495" s="101" t="s">
        <v>7359</v>
      </c>
      <c r="D495" s="95">
        <v>1.25</v>
      </c>
      <c r="E495" s="95">
        <v>1.25</v>
      </c>
      <c r="F495" s="97">
        <v>179.53</v>
      </c>
      <c r="G495" s="97">
        <v>224.41</v>
      </c>
      <c r="H495" s="94" t="s">
        <v>7347</v>
      </c>
    </row>
    <row r="496" s="86" customFormat="1" ht="30" customHeight="1" spans="1:8">
      <c r="A496" s="94">
        <v>492</v>
      </c>
      <c r="B496" s="101" t="s">
        <v>7360</v>
      </c>
      <c r="C496" s="101" t="s">
        <v>6813</v>
      </c>
      <c r="D496" s="95">
        <v>0.9</v>
      </c>
      <c r="E496" s="95">
        <v>0.9</v>
      </c>
      <c r="F496" s="97">
        <v>179.53</v>
      </c>
      <c r="G496" s="97">
        <v>161.58</v>
      </c>
      <c r="H496" s="94" t="s">
        <v>7347</v>
      </c>
    </row>
    <row r="497" s="86" customFormat="1" ht="30" customHeight="1" spans="1:8">
      <c r="A497" s="94">
        <v>493</v>
      </c>
      <c r="B497" s="101" t="s">
        <v>7361</v>
      </c>
      <c r="C497" s="105" t="s">
        <v>6413</v>
      </c>
      <c r="D497" s="95">
        <v>4.3</v>
      </c>
      <c r="E497" s="95">
        <v>4.2</v>
      </c>
      <c r="F497" s="97">
        <v>179.53</v>
      </c>
      <c r="G497" s="97">
        <v>754.03</v>
      </c>
      <c r="H497" s="94" t="s">
        <v>7347</v>
      </c>
    </row>
    <row r="498" s="86" customFormat="1" ht="30" customHeight="1" spans="1:8">
      <c r="A498" s="94">
        <v>494</v>
      </c>
      <c r="B498" s="101" t="s">
        <v>7362</v>
      </c>
      <c r="C498" s="101" t="s">
        <v>6368</v>
      </c>
      <c r="D498" s="95">
        <v>2.7</v>
      </c>
      <c r="E498" s="95">
        <v>2.7</v>
      </c>
      <c r="F498" s="97">
        <v>179.53</v>
      </c>
      <c r="G498" s="97">
        <v>484.73</v>
      </c>
      <c r="H498" s="94" t="s">
        <v>7347</v>
      </c>
    </row>
    <row r="499" s="86" customFormat="1" ht="30" customHeight="1" spans="1:8">
      <c r="A499" s="94">
        <v>495</v>
      </c>
      <c r="B499" s="101" t="s">
        <v>7363</v>
      </c>
      <c r="C499" s="101" t="s">
        <v>6276</v>
      </c>
      <c r="D499" s="95">
        <v>3.74</v>
      </c>
      <c r="E499" s="95">
        <v>3.26</v>
      </c>
      <c r="F499" s="97">
        <v>179.53</v>
      </c>
      <c r="G499" s="97">
        <v>585.27</v>
      </c>
      <c r="H499" s="94" t="s">
        <v>7347</v>
      </c>
    </row>
    <row r="500" s="86" customFormat="1" ht="30" customHeight="1" spans="1:8">
      <c r="A500" s="94">
        <v>496</v>
      </c>
      <c r="B500" s="101" t="s">
        <v>7364</v>
      </c>
      <c r="C500" s="101" t="s">
        <v>6248</v>
      </c>
      <c r="D500" s="95">
        <v>2.7</v>
      </c>
      <c r="E500" s="95">
        <v>2.7</v>
      </c>
      <c r="F500" s="97">
        <v>179.53</v>
      </c>
      <c r="G500" s="97">
        <v>484.73</v>
      </c>
      <c r="H500" s="94" t="s">
        <v>7347</v>
      </c>
    </row>
    <row r="501" s="86" customFormat="1" ht="30" customHeight="1" spans="1:8">
      <c r="A501" s="94">
        <v>497</v>
      </c>
      <c r="B501" s="101" t="s">
        <v>7365</v>
      </c>
      <c r="C501" s="105" t="s">
        <v>6349</v>
      </c>
      <c r="D501" s="95">
        <v>2.44</v>
      </c>
      <c r="E501" s="95">
        <v>2.44</v>
      </c>
      <c r="F501" s="97">
        <v>179.53</v>
      </c>
      <c r="G501" s="97">
        <v>438.05</v>
      </c>
      <c r="H501" s="94" t="s">
        <v>7347</v>
      </c>
    </row>
    <row r="502" s="86" customFormat="1" ht="30" customHeight="1" spans="1:8">
      <c r="A502" s="94">
        <v>498</v>
      </c>
      <c r="B502" s="101" t="s">
        <v>7366</v>
      </c>
      <c r="C502" s="101" t="s">
        <v>6298</v>
      </c>
      <c r="D502" s="95">
        <v>7.09</v>
      </c>
      <c r="E502" s="95">
        <v>3.5</v>
      </c>
      <c r="F502" s="97">
        <v>179.53</v>
      </c>
      <c r="G502" s="97">
        <v>628.36</v>
      </c>
      <c r="H502" s="94" t="s">
        <v>7347</v>
      </c>
    </row>
    <row r="503" s="86" customFormat="1" ht="30" customHeight="1" spans="1:8">
      <c r="A503" s="94">
        <v>499</v>
      </c>
      <c r="B503" s="101" t="s">
        <v>7367</v>
      </c>
      <c r="C503" s="101" t="s">
        <v>6624</v>
      </c>
      <c r="D503" s="95">
        <v>3.6</v>
      </c>
      <c r="E503" s="95">
        <v>3</v>
      </c>
      <c r="F503" s="97">
        <v>179.53</v>
      </c>
      <c r="G503" s="97">
        <v>538.59</v>
      </c>
      <c r="H503" s="94" t="s">
        <v>7347</v>
      </c>
    </row>
    <row r="504" s="86" customFormat="1" ht="30" customHeight="1" spans="1:8">
      <c r="A504" s="94">
        <v>500</v>
      </c>
      <c r="B504" s="101" t="s">
        <v>7368</v>
      </c>
      <c r="C504" s="101" t="s">
        <v>6347</v>
      </c>
      <c r="D504" s="95">
        <v>3.63</v>
      </c>
      <c r="E504" s="95">
        <v>3.5</v>
      </c>
      <c r="F504" s="97">
        <v>179.53</v>
      </c>
      <c r="G504" s="97">
        <v>628.36</v>
      </c>
      <c r="H504" s="94" t="s">
        <v>7347</v>
      </c>
    </row>
    <row r="505" s="86" customFormat="1" ht="30" customHeight="1" spans="1:8">
      <c r="A505" s="94">
        <v>501</v>
      </c>
      <c r="B505" s="101" t="s">
        <v>7369</v>
      </c>
      <c r="C505" s="101" t="s">
        <v>6248</v>
      </c>
      <c r="D505" s="95">
        <v>5.71</v>
      </c>
      <c r="E505" s="95">
        <v>5.5</v>
      </c>
      <c r="F505" s="97">
        <v>179.53</v>
      </c>
      <c r="G505" s="97">
        <v>987.42</v>
      </c>
      <c r="H505" s="94" t="s">
        <v>7347</v>
      </c>
    </row>
    <row r="506" s="86" customFormat="1" ht="30" customHeight="1" spans="1:8">
      <c r="A506" s="94">
        <v>502</v>
      </c>
      <c r="B506" s="101" t="s">
        <v>7370</v>
      </c>
      <c r="C506" s="101" t="s">
        <v>7371</v>
      </c>
      <c r="D506" s="95">
        <v>4.77</v>
      </c>
      <c r="E506" s="95">
        <v>4.1</v>
      </c>
      <c r="F506" s="97">
        <v>179.53</v>
      </c>
      <c r="G506" s="97">
        <v>736.07</v>
      </c>
      <c r="H506" s="94" t="s">
        <v>7347</v>
      </c>
    </row>
    <row r="507" s="86" customFormat="1" ht="30" customHeight="1" spans="1:8">
      <c r="A507" s="94">
        <v>503</v>
      </c>
      <c r="B507" s="101" t="s">
        <v>7372</v>
      </c>
      <c r="C507" s="101" t="s">
        <v>6271</v>
      </c>
      <c r="D507" s="95">
        <v>5.06</v>
      </c>
      <c r="E507" s="95">
        <v>4.8</v>
      </c>
      <c r="F507" s="97">
        <v>179.53</v>
      </c>
      <c r="G507" s="97">
        <v>861.74</v>
      </c>
      <c r="H507" s="94" t="s">
        <v>7347</v>
      </c>
    </row>
    <row r="508" s="86" customFormat="1" ht="30" customHeight="1" spans="1:8">
      <c r="A508" s="94">
        <v>504</v>
      </c>
      <c r="B508" s="101" t="s">
        <v>7373</v>
      </c>
      <c r="C508" s="101" t="s">
        <v>6274</v>
      </c>
      <c r="D508" s="95">
        <v>6.48</v>
      </c>
      <c r="E508" s="95">
        <v>5.36</v>
      </c>
      <c r="F508" s="97">
        <v>179.53</v>
      </c>
      <c r="G508" s="97">
        <v>962.28</v>
      </c>
      <c r="H508" s="94" t="s">
        <v>7347</v>
      </c>
    </row>
    <row r="509" s="86" customFormat="1" ht="30" customHeight="1" spans="1:8">
      <c r="A509" s="94">
        <v>505</v>
      </c>
      <c r="B509" s="101" t="s">
        <v>7374</v>
      </c>
      <c r="C509" s="101" t="s">
        <v>5065</v>
      </c>
      <c r="D509" s="95">
        <v>4.79</v>
      </c>
      <c r="E509" s="95">
        <v>5.7</v>
      </c>
      <c r="F509" s="97">
        <v>179.53</v>
      </c>
      <c r="G509" s="97">
        <v>1023.32</v>
      </c>
      <c r="H509" s="94" t="s">
        <v>7347</v>
      </c>
    </row>
    <row r="510" s="86" customFormat="1" ht="30" customHeight="1" spans="1:8">
      <c r="A510" s="94">
        <v>506</v>
      </c>
      <c r="B510" s="101" t="s">
        <v>5916</v>
      </c>
      <c r="C510" s="101" t="s">
        <v>6329</v>
      </c>
      <c r="D510" s="95">
        <v>3.61</v>
      </c>
      <c r="E510" s="95">
        <v>3.52</v>
      </c>
      <c r="F510" s="97">
        <v>179.53</v>
      </c>
      <c r="G510" s="97">
        <v>631.95</v>
      </c>
      <c r="H510" s="94" t="s">
        <v>7347</v>
      </c>
    </row>
    <row r="511" s="86" customFormat="1" ht="30" customHeight="1" spans="1:8">
      <c r="A511" s="94">
        <v>507</v>
      </c>
      <c r="B511" s="101" t="s">
        <v>7375</v>
      </c>
      <c r="C511" s="105" t="s">
        <v>6411</v>
      </c>
      <c r="D511" s="95">
        <v>4.5</v>
      </c>
      <c r="E511" s="95">
        <v>4.02</v>
      </c>
      <c r="F511" s="97">
        <v>179.53</v>
      </c>
      <c r="G511" s="97">
        <v>721.71</v>
      </c>
      <c r="H511" s="94" t="s">
        <v>7347</v>
      </c>
    </row>
    <row r="512" s="86" customFormat="1" ht="30" customHeight="1" spans="1:8">
      <c r="A512" s="94">
        <v>508</v>
      </c>
      <c r="B512" s="101" t="s">
        <v>7376</v>
      </c>
      <c r="C512" s="105" t="s">
        <v>6274</v>
      </c>
      <c r="D512" s="95">
        <v>5.6</v>
      </c>
      <c r="E512" s="95">
        <v>5.1</v>
      </c>
      <c r="F512" s="97">
        <v>179.53</v>
      </c>
      <c r="G512" s="97">
        <v>915.6</v>
      </c>
      <c r="H512" s="94" t="s">
        <v>7347</v>
      </c>
    </row>
    <row r="513" s="86" customFormat="1" ht="30" customHeight="1" spans="1:8">
      <c r="A513" s="94">
        <v>509</v>
      </c>
      <c r="B513" s="101" t="s">
        <v>7377</v>
      </c>
      <c r="C513" s="105" t="s">
        <v>6280</v>
      </c>
      <c r="D513" s="95">
        <v>4.95</v>
      </c>
      <c r="E513" s="95">
        <v>4.2</v>
      </c>
      <c r="F513" s="97">
        <v>179.53</v>
      </c>
      <c r="G513" s="97">
        <v>754.03</v>
      </c>
      <c r="H513" s="94" t="s">
        <v>7347</v>
      </c>
    </row>
    <row r="514" s="86" customFormat="1" ht="30" customHeight="1" spans="1:8">
      <c r="A514" s="94">
        <v>510</v>
      </c>
      <c r="B514" s="101" t="s">
        <v>7378</v>
      </c>
      <c r="C514" s="101" t="s">
        <v>6387</v>
      </c>
      <c r="D514" s="95">
        <v>3.93</v>
      </c>
      <c r="E514" s="95">
        <v>3.53</v>
      </c>
      <c r="F514" s="97">
        <v>179.53</v>
      </c>
      <c r="G514" s="97">
        <v>633.74</v>
      </c>
      <c r="H514" s="94" t="s">
        <v>7347</v>
      </c>
    </row>
    <row r="515" s="86" customFormat="1" ht="30" customHeight="1" spans="1:8">
      <c r="A515" s="94">
        <v>511</v>
      </c>
      <c r="B515" s="101" t="s">
        <v>7379</v>
      </c>
      <c r="C515" s="101" t="s">
        <v>6252</v>
      </c>
      <c r="D515" s="95">
        <v>4.36</v>
      </c>
      <c r="E515" s="95">
        <v>3.38</v>
      </c>
      <c r="F515" s="97">
        <v>179.53</v>
      </c>
      <c r="G515" s="97">
        <v>606.81</v>
      </c>
      <c r="H515" s="94" t="s">
        <v>7347</v>
      </c>
    </row>
    <row r="516" s="86" customFormat="1" ht="30" customHeight="1" spans="1:8">
      <c r="A516" s="94">
        <v>512</v>
      </c>
      <c r="B516" s="101" t="s">
        <v>7380</v>
      </c>
      <c r="C516" s="101" t="s">
        <v>6252</v>
      </c>
      <c r="D516" s="95">
        <v>5.68</v>
      </c>
      <c r="E516" s="95">
        <v>5.1</v>
      </c>
      <c r="F516" s="97">
        <v>179.53</v>
      </c>
      <c r="G516" s="97">
        <v>915.6</v>
      </c>
      <c r="H516" s="94" t="s">
        <v>7347</v>
      </c>
    </row>
    <row r="517" s="86" customFormat="1" ht="30" customHeight="1" spans="1:8">
      <c r="A517" s="94">
        <v>513</v>
      </c>
      <c r="B517" s="101" t="s">
        <v>7381</v>
      </c>
      <c r="C517" s="101" t="s">
        <v>6344</v>
      </c>
      <c r="D517" s="95">
        <v>5.54</v>
      </c>
      <c r="E517" s="95">
        <v>5.1</v>
      </c>
      <c r="F517" s="97">
        <v>179.53</v>
      </c>
      <c r="G517" s="97">
        <v>915.6</v>
      </c>
      <c r="H517" s="94" t="s">
        <v>7347</v>
      </c>
    </row>
    <row r="518" s="86" customFormat="1" ht="30" customHeight="1" spans="1:8">
      <c r="A518" s="94">
        <v>514</v>
      </c>
      <c r="B518" s="101" t="s">
        <v>7382</v>
      </c>
      <c r="C518" s="101" t="s">
        <v>6411</v>
      </c>
      <c r="D518" s="95">
        <v>4.56</v>
      </c>
      <c r="E518" s="95">
        <v>3.48</v>
      </c>
      <c r="F518" s="97">
        <v>179.53</v>
      </c>
      <c r="G518" s="97">
        <v>624.76</v>
      </c>
      <c r="H518" s="94" t="s">
        <v>7347</v>
      </c>
    </row>
    <row r="519" s="86" customFormat="1" ht="30" customHeight="1" spans="1:8">
      <c r="A519" s="94">
        <v>515</v>
      </c>
      <c r="B519" s="101" t="s">
        <v>7383</v>
      </c>
      <c r="C519" s="101" t="s">
        <v>5065</v>
      </c>
      <c r="D519" s="144">
        <v>4.34</v>
      </c>
      <c r="E519" s="144">
        <v>3.24</v>
      </c>
      <c r="F519" s="97">
        <v>179.53</v>
      </c>
      <c r="G519" s="97">
        <v>581.68</v>
      </c>
      <c r="H519" s="94" t="s">
        <v>7347</v>
      </c>
    </row>
    <row r="520" s="86" customFormat="1" ht="30" customHeight="1" spans="1:8">
      <c r="A520" s="94">
        <v>516</v>
      </c>
      <c r="B520" s="37" t="s">
        <v>7384</v>
      </c>
      <c r="C520" s="37" t="s">
        <v>6245</v>
      </c>
      <c r="D520" s="144">
        <v>5.59</v>
      </c>
      <c r="E520" s="144">
        <v>4.8</v>
      </c>
      <c r="F520" s="97">
        <v>179.53</v>
      </c>
      <c r="G520" s="97">
        <v>861.74</v>
      </c>
      <c r="H520" s="94" t="s">
        <v>7347</v>
      </c>
    </row>
    <row r="521" s="86" customFormat="1" ht="30" customHeight="1" spans="1:8">
      <c r="A521" s="94">
        <v>517</v>
      </c>
      <c r="B521" s="37" t="s">
        <v>7385</v>
      </c>
      <c r="C521" s="37" t="s">
        <v>6248</v>
      </c>
      <c r="D521" s="144">
        <v>2.63</v>
      </c>
      <c r="E521" s="144">
        <v>2.5</v>
      </c>
      <c r="F521" s="97">
        <v>179.53</v>
      </c>
      <c r="G521" s="97">
        <v>448.83</v>
      </c>
      <c r="H521" s="94" t="s">
        <v>7347</v>
      </c>
    </row>
    <row r="522" s="86" customFormat="1" ht="27" customHeight="1" spans="1:8">
      <c r="A522" s="94">
        <v>518</v>
      </c>
      <c r="B522" s="37" t="s">
        <v>7386</v>
      </c>
      <c r="C522" s="37" t="s">
        <v>6274</v>
      </c>
      <c r="D522" s="95">
        <v>3.16</v>
      </c>
      <c r="E522" s="95">
        <v>3.16</v>
      </c>
      <c r="F522" s="97">
        <v>179.53</v>
      </c>
      <c r="G522" s="97">
        <v>567.31</v>
      </c>
      <c r="H522" s="94" t="s">
        <v>7347</v>
      </c>
    </row>
    <row r="523" s="86" customFormat="1" ht="27" customHeight="1" spans="1:8">
      <c r="A523" s="94">
        <v>519</v>
      </c>
      <c r="B523" s="101" t="s">
        <v>7387</v>
      </c>
      <c r="C523" s="101" t="s">
        <v>5673</v>
      </c>
      <c r="D523" s="95">
        <v>3.7</v>
      </c>
      <c r="E523" s="95">
        <v>3.7</v>
      </c>
      <c r="F523" s="97">
        <v>179.53</v>
      </c>
      <c r="G523" s="97">
        <v>664.26</v>
      </c>
      <c r="H523" s="94" t="s">
        <v>7388</v>
      </c>
    </row>
    <row r="524" s="86" customFormat="1" ht="27" customHeight="1" spans="1:8">
      <c r="A524" s="94">
        <v>520</v>
      </c>
      <c r="B524" s="101" t="s">
        <v>7389</v>
      </c>
      <c r="C524" s="101" t="s">
        <v>6276</v>
      </c>
      <c r="D524" s="95">
        <v>5.82</v>
      </c>
      <c r="E524" s="95">
        <v>4.44</v>
      </c>
      <c r="F524" s="97">
        <v>179.53</v>
      </c>
      <c r="G524" s="97">
        <v>797.11</v>
      </c>
      <c r="H524" s="94" t="s">
        <v>7388</v>
      </c>
    </row>
    <row r="525" s="86" customFormat="1" ht="27" customHeight="1" spans="1:8">
      <c r="A525" s="94">
        <v>521</v>
      </c>
      <c r="B525" s="101" t="s">
        <v>7390</v>
      </c>
      <c r="C525" s="101" t="s">
        <v>6329</v>
      </c>
      <c r="D525" s="95">
        <v>1.9</v>
      </c>
      <c r="E525" s="95">
        <v>1.9</v>
      </c>
      <c r="F525" s="97">
        <v>179.53</v>
      </c>
      <c r="G525" s="97">
        <v>341.11</v>
      </c>
      <c r="H525" s="94" t="s">
        <v>7388</v>
      </c>
    </row>
    <row r="526" s="86" customFormat="1" ht="27" customHeight="1" spans="1:8">
      <c r="A526" s="94">
        <v>522</v>
      </c>
      <c r="B526" s="101" t="s">
        <v>7391</v>
      </c>
      <c r="C526" s="101" t="s">
        <v>6478</v>
      </c>
      <c r="D526" s="95">
        <v>2.24</v>
      </c>
      <c r="E526" s="95">
        <v>2.24</v>
      </c>
      <c r="F526" s="97">
        <v>179.53</v>
      </c>
      <c r="G526" s="97">
        <v>402.15</v>
      </c>
      <c r="H526" s="94" t="s">
        <v>7388</v>
      </c>
    </row>
    <row r="527" s="86" customFormat="1" ht="27" customHeight="1" spans="1:8">
      <c r="A527" s="94">
        <v>523</v>
      </c>
      <c r="B527" s="101" t="s">
        <v>7392</v>
      </c>
      <c r="C527" s="101" t="s">
        <v>6274</v>
      </c>
      <c r="D527" s="95">
        <v>6.24</v>
      </c>
      <c r="E527" s="95">
        <v>5.42</v>
      </c>
      <c r="F527" s="97">
        <v>179.53</v>
      </c>
      <c r="G527" s="97">
        <v>973.05</v>
      </c>
      <c r="H527" s="94" t="s">
        <v>7388</v>
      </c>
    </row>
    <row r="528" s="86" customFormat="1" ht="27" customHeight="1" spans="1:8">
      <c r="A528" s="94">
        <v>524</v>
      </c>
      <c r="B528" s="101" t="s">
        <v>7393</v>
      </c>
      <c r="C528" s="101" t="s">
        <v>6280</v>
      </c>
      <c r="D528" s="95">
        <v>3.29</v>
      </c>
      <c r="E528" s="95">
        <v>3.29</v>
      </c>
      <c r="F528" s="97">
        <v>179.53</v>
      </c>
      <c r="G528" s="97">
        <v>590.65</v>
      </c>
      <c r="H528" s="94" t="s">
        <v>7388</v>
      </c>
    </row>
    <row r="529" s="86" customFormat="1" ht="27" customHeight="1" spans="1:8">
      <c r="A529" s="94">
        <v>525</v>
      </c>
      <c r="B529" s="101" t="s">
        <v>7394</v>
      </c>
      <c r="C529" s="105" t="s">
        <v>6296</v>
      </c>
      <c r="D529" s="95">
        <v>3.75</v>
      </c>
      <c r="E529" s="95">
        <v>3.75</v>
      </c>
      <c r="F529" s="97">
        <v>179.53</v>
      </c>
      <c r="G529" s="97">
        <v>673.24</v>
      </c>
      <c r="H529" s="94" t="s">
        <v>7388</v>
      </c>
    </row>
    <row r="530" s="86" customFormat="1" ht="27" customHeight="1" spans="1:8">
      <c r="A530" s="94">
        <v>526</v>
      </c>
      <c r="B530" s="101" t="s">
        <v>7395</v>
      </c>
      <c r="C530" s="101" t="s">
        <v>6312</v>
      </c>
      <c r="D530" s="95">
        <v>0.74</v>
      </c>
      <c r="E530" s="95">
        <v>0.74</v>
      </c>
      <c r="F530" s="97">
        <v>179.53</v>
      </c>
      <c r="G530" s="97">
        <v>132.85</v>
      </c>
      <c r="H530" s="94" t="s">
        <v>7388</v>
      </c>
    </row>
    <row r="531" s="86" customFormat="1" ht="27" customHeight="1" spans="1:8">
      <c r="A531" s="94">
        <v>527</v>
      </c>
      <c r="B531" s="101" t="s">
        <v>7396</v>
      </c>
      <c r="C531" s="101" t="s">
        <v>6363</v>
      </c>
      <c r="D531" s="95">
        <v>1.6</v>
      </c>
      <c r="E531" s="95">
        <v>1.6</v>
      </c>
      <c r="F531" s="97">
        <v>179.53</v>
      </c>
      <c r="G531" s="97">
        <v>287.25</v>
      </c>
      <c r="H531" s="94" t="s">
        <v>7388</v>
      </c>
    </row>
    <row r="532" s="86" customFormat="1" ht="27" customHeight="1" spans="1:8">
      <c r="A532" s="94">
        <v>528</v>
      </c>
      <c r="B532" s="101" t="s">
        <v>7397</v>
      </c>
      <c r="C532" s="101" t="s">
        <v>6296</v>
      </c>
      <c r="D532" s="95">
        <v>5.22</v>
      </c>
      <c r="E532" s="95">
        <v>5.06</v>
      </c>
      <c r="F532" s="97">
        <v>179.53</v>
      </c>
      <c r="G532" s="97">
        <v>908.42</v>
      </c>
      <c r="H532" s="94" t="s">
        <v>7388</v>
      </c>
    </row>
    <row r="533" s="86" customFormat="1" ht="27" customHeight="1" spans="1:8">
      <c r="A533" s="94">
        <v>529</v>
      </c>
      <c r="B533" s="101" t="s">
        <v>7398</v>
      </c>
      <c r="C533" s="101" t="s">
        <v>6349</v>
      </c>
      <c r="D533" s="95">
        <v>1.95</v>
      </c>
      <c r="E533" s="95">
        <v>1.95</v>
      </c>
      <c r="F533" s="97">
        <v>179.53</v>
      </c>
      <c r="G533" s="97">
        <v>350.08</v>
      </c>
      <c r="H533" s="94" t="s">
        <v>7388</v>
      </c>
    </row>
    <row r="534" s="86" customFormat="1" ht="27" customHeight="1" spans="1:8">
      <c r="A534" s="94">
        <v>530</v>
      </c>
      <c r="B534" s="101" t="s">
        <v>7399</v>
      </c>
      <c r="C534" s="105" t="s">
        <v>6312</v>
      </c>
      <c r="D534" s="95">
        <v>5.82</v>
      </c>
      <c r="E534" s="95">
        <v>4.86</v>
      </c>
      <c r="F534" s="97">
        <v>179.53</v>
      </c>
      <c r="G534" s="97">
        <v>872.52</v>
      </c>
      <c r="H534" s="94" t="s">
        <v>7388</v>
      </c>
    </row>
    <row r="535" s="86" customFormat="1" ht="27" customHeight="1" spans="1:8">
      <c r="A535" s="94">
        <v>531</v>
      </c>
      <c r="B535" s="101" t="s">
        <v>7400</v>
      </c>
      <c r="C535" s="101" t="s">
        <v>6274</v>
      </c>
      <c r="D535" s="95">
        <v>5.84</v>
      </c>
      <c r="E535" s="95">
        <v>5.84</v>
      </c>
      <c r="F535" s="97">
        <v>179.53</v>
      </c>
      <c r="G535" s="97">
        <v>1048.46</v>
      </c>
      <c r="H535" s="94" t="s">
        <v>7388</v>
      </c>
    </row>
    <row r="536" s="86" customFormat="1" ht="27" customHeight="1" spans="1:8">
      <c r="A536" s="94">
        <v>532</v>
      </c>
      <c r="B536" s="101" t="s">
        <v>7401</v>
      </c>
      <c r="C536" s="101" t="s">
        <v>6298</v>
      </c>
      <c r="D536" s="95">
        <v>1.79</v>
      </c>
      <c r="E536" s="95">
        <v>1.79</v>
      </c>
      <c r="F536" s="97">
        <v>179.53</v>
      </c>
      <c r="G536" s="97">
        <v>321.36</v>
      </c>
      <c r="H536" s="94" t="s">
        <v>7388</v>
      </c>
    </row>
    <row r="537" s="86" customFormat="1" ht="27" customHeight="1" spans="1:8">
      <c r="A537" s="94">
        <v>533</v>
      </c>
      <c r="B537" s="101" t="s">
        <v>7402</v>
      </c>
      <c r="C537" s="101" t="s">
        <v>6599</v>
      </c>
      <c r="D537" s="95">
        <v>4.79</v>
      </c>
      <c r="E537" s="95">
        <v>3.97</v>
      </c>
      <c r="F537" s="97">
        <v>179.53</v>
      </c>
      <c r="G537" s="97">
        <v>712.73</v>
      </c>
      <c r="H537" s="94" t="s">
        <v>7388</v>
      </c>
    </row>
    <row r="538" s="86" customFormat="1" ht="27" customHeight="1" spans="1:8">
      <c r="A538" s="94">
        <v>534</v>
      </c>
      <c r="B538" s="101" t="s">
        <v>5601</v>
      </c>
      <c r="C538" s="101" t="s">
        <v>6599</v>
      </c>
      <c r="D538" s="95">
        <v>1.3</v>
      </c>
      <c r="E538" s="95">
        <v>1.3</v>
      </c>
      <c r="F538" s="97">
        <v>179.53</v>
      </c>
      <c r="G538" s="97">
        <v>233.39</v>
      </c>
      <c r="H538" s="94" t="s">
        <v>7388</v>
      </c>
    </row>
    <row r="539" s="86" customFormat="1" ht="27" customHeight="1" spans="1:8">
      <c r="A539" s="94">
        <v>535</v>
      </c>
      <c r="B539" s="101" t="s">
        <v>7403</v>
      </c>
      <c r="C539" s="105" t="s">
        <v>7404</v>
      </c>
      <c r="D539" s="95">
        <v>2.6</v>
      </c>
      <c r="E539" s="95">
        <v>2.6</v>
      </c>
      <c r="F539" s="97">
        <v>179.53</v>
      </c>
      <c r="G539" s="97">
        <v>466.78</v>
      </c>
      <c r="H539" s="94" t="s">
        <v>7388</v>
      </c>
    </row>
    <row r="540" s="86" customFormat="1" ht="27" customHeight="1" spans="1:8">
      <c r="A540" s="94">
        <v>536</v>
      </c>
      <c r="B540" s="101" t="s">
        <v>7405</v>
      </c>
      <c r="C540" s="101" t="s">
        <v>6329</v>
      </c>
      <c r="D540" s="95">
        <v>5.64</v>
      </c>
      <c r="E540" s="95">
        <v>5.64</v>
      </c>
      <c r="F540" s="97">
        <v>179.53</v>
      </c>
      <c r="G540" s="97">
        <v>1012.55</v>
      </c>
      <c r="H540" s="94" t="s">
        <v>7388</v>
      </c>
    </row>
    <row r="541" s="86" customFormat="1" ht="27" customHeight="1" spans="1:8">
      <c r="A541" s="94">
        <v>537</v>
      </c>
      <c r="B541" s="101" t="s">
        <v>7406</v>
      </c>
      <c r="C541" s="101" t="s">
        <v>6620</v>
      </c>
      <c r="D541" s="95">
        <v>5.1</v>
      </c>
      <c r="E541" s="95">
        <v>5.1</v>
      </c>
      <c r="F541" s="97">
        <v>179.53</v>
      </c>
      <c r="G541" s="97">
        <v>915.6</v>
      </c>
      <c r="H541" s="94" t="s">
        <v>7388</v>
      </c>
    </row>
    <row r="542" s="86" customFormat="1" ht="27" customHeight="1" spans="1:8">
      <c r="A542" s="94">
        <v>538</v>
      </c>
      <c r="B542" s="101" t="s">
        <v>7407</v>
      </c>
      <c r="C542" s="101" t="s">
        <v>6332</v>
      </c>
      <c r="D542" s="95">
        <v>4.89</v>
      </c>
      <c r="E542" s="95">
        <v>4.07</v>
      </c>
      <c r="F542" s="97">
        <v>179.53</v>
      </c>
      <c r="G542" s="97">
        <v>730.69</v>
      </c>
      <c r="H542" s="94" t="s">
        <v>7388</v>
      </c>
    </row>
    <row r="543" s="86" customFormat="1" ht="27" customHeight="1" spans="1:8">
      <c r="A543" s="94">
        <v>539</v>
      </c>
      <c r="B543" s="101" t="s">
        <v>7408</v>
      </c>
      <c r="C543" s="101" t="s">
        <v>6248</v>
      </c>
      <c r="D543" s="95">
        <v>5.01</v>
      </c>
      <c r="E543" s="95">
        <v>5.01</v>
      </c>
      <c r="F543" s="97">
        <v>179.53</v>
      </c>
      <c r="G543" s="97">
        <v>899.45</v>
      </c>
      <c r="H543" s="94" t="s">
        <v>7388</v>
      </c>
    </row>
    <row r="544" s="86" customFormat="1" ht="27" customHeight="1" spans="1:8">
      <c r="A544" s="94">
        <v>540</v>
      </c>
      <c r="B544" s="101" t="s">
        <v>4677</v>
      </c>
      <c r="C544" s="101" t="s">
        <v>5065</v>
      </c>
      <c r="D544" s="95">
        <v>1.6</v>
      </c>
      <c r="E544" s="95">
        <v>1.6</v>
      </c>
      <c r="F544" s="97">
        <v>179.53</v>
      </c>
      <c r="G544" s="97">
        <v>287.25</v>
      </c>
      <c r="H544" s="94" t="s">
        <v>7388</v>
      </c>
    </row>
    <row r="545" s="86" customFormat="1" ht="27" customHeight="1" spans="1:8">
      <c r="A545" s="94">
        <v>541</v>
      </c>
      <c r="B545" s="101" t="s">
        <v>7409</v>
      </c>
      <c r="C545" s="101" t="s">
        <v>6344</v>
      </c>
      <c r="D545" s="95">
        <v>5.12</v>
      </c>
      <c r="E545" s="95">
        <v>5.12</v>
      </c>
      <c r="F545" s="97">
        <v>179.53</v>
      </c>
      <c r="G545" s="97">
        <v>919.19</v>
      </c>
      <c r="H545" s="94" t="s">
        <v>7388</v>
      </c>
    </row>
    <row r="546" s="86" customFormat="1" ht="27" customHeight="1" spans="1:8">
      <c r="A546" s="94">
        <v>542</v>
      </c>
      <c r="B546" s="101" t="s">
        <v>7410</v>
      </c>
      <c r="C546" s="105" t="s">
        <v>6276</v>
      </c>
      <c r="D546" s="95">
        <v>5.03</v>
      </c>
      <c r="E546" s="95">
        <v>5.03</v>
      </c>
      <c r="F546" s="97">
        <v>179.53</v>
      </c>
      <c r="G546" s="97">
        <v>903.04</v>
      </c>
      <c r="H546" s="94" t="s">
        <v>7388</v>
      </c>
    </row>
    <row r="547" s="86" customFormat="1" ht="27" customHeight="1" spans="1:8">
      <c r="A547" s="94">
        <v>543</v>
      </c>
      <c r="B547" s="101" t="s">
        <v>7411</v>
      </c>
      <c r="C547" s="101" t="s">
        <v>6620</v>
      </c>
      <c r="D547" s="95">
        <v>6.45</v>
      </c>
      <c r="E547" s="95">
        <v>5.49</v>
      </c>
      <c r="F547" s="97">
        <v>179.53</v>
      </c>
      <c r="G547" s="97">
        <v>985.62</v>
      </c>
      <c r="H547" s="94" t="s">
        <v>7388</v>
      </c>
    </row>
    <row r="548" s="86" customFormat="1" ht="27" customHeight="1" spans="1:8">
      <c r="A548" s="94">
        <v>544</v>
      </c>
      <c r="B548" s="101" t="s">
        <v>7412</v>
      </c>
      <c r="C548" s="101" t="s">
        <v>6271</v>
      </c>
      <c r="D548" s="95">
        <v>6.72</v>
      </c>
      <c r="E548" s="95">
        <v>5.62</v>
      </c>
      <c r="F548" s="97">
        <v>179.53</v>
      </c>
      <c r="G548" s="97">
        <v>1008.96</v>
      </c>
      <c r="H548" s="94" t="s">
        <v>7388</v>
      </c>
    </row>
    <row r="549" s="86" customFormat="1" ht="27" customHeight="1" spans="1:8">
      <c r="A549" s="94">
        <v>545</v>
      </c>
      <c r="B549" s="101" t="s">
        <v>7413</v>
      </c>
      <c r="C549" s="101" t="s">
        <v>6322</v>
      </c>
      <c r="D549" s="95">
        <v>5.1</v>
      </c>
      <c r="E549" s="95">
        <v>5.1</v>
      </c>
      <c r="F549" s="97">
        <v>179.53</v>
      </c>
      <c r="G549" s="97">
        <v>915.6</v>
      </c>
      <c r="H549" s="94" t="s">
        <v>7388</v>
      </c>
    </row>
    <row r="550" s="86" customFormat="1" ht="27" customHeight="1" spans="1:8">
      <c r="A550" s="94">
        <v>546</v>
      </c>
      <c r="B550" s="101" t="s">
        <v>7414</v>
      </c>
      <c r="C550" s="101" t="s">
        <v>6312</v>
      </c>
      <c r="D550" s="95">
        <v>2.08</v>
      </c>
      <c r="E550" s="95">
        <v>2.08</v>
      </c>
      <c r="F550" s="97">
        <v>179.53</v>
      </c>
      <c r="G550" s="97">
        <v>373.42</v>
      </c>
      <c r="H550" s="94" t="s">
        <v>7388</v>
      </c>
    </row>
    <row r="551" s="86" customFormat="1" ht="27" customHeight="1" spans="1:8">
      <c r="A551" s="94">
        <v>547</v>
      </c>
      <c r="B551" s="101" t="s">
        <v>7415</v>
      </c>
      <c r="C551" s="101" t="s">
        <v>6322</v>
      </c>
      <c r="D551" s="95">
        <v>7.29</v>
      </c>
      <c r="E551" s="95">
        <v>6.33</v>
      </c>
      <c r="F551" s="97">
        <v>179.53</v>
      </c>
      <c r="G551" s="97">
        <v>1136.42</v>
      </c>
      <c r="H551" s="94" t="s">
        <v>7388</v>
      </c>
    </row>
    <row r="552" s="86" customFormat="1" ht="27" customHeight="1" spans="1:8">
      <c r="A552" s="94">
        <v>548</v>
      </c>
      <c r="B552" s="101" t="s">
        <v>7416</v>
      </c>
      <c r="C552" s="105" t="s">
        <v>6957</v>
      </c>
      <c r="D552" s="95">
        <v>4.8</v>
      </c>
      <c r="E552" s="95">
        <v>3.7</v>
      </c>
      <c r="F552" s="97">
        <v>179.53</v>
      </c>
      <c r="G552" s="97">
        <v>664.26</v>
      </c>
      <c r="H552" s="94" t="s">
        <v>7388</v>
      </c>
    </row>
    <row r="553" s="86" customFormat="1" ht="27" customHeight="1" spans="1:8">
      <c r="A553" s="94">
        <v>549</v>
      </c>
      <c r="B553" s="101" t="s">
        <v>2592</v>
      </c>
      <c r="C553" s="105" t="s">
        <v>6259</v>
      </c>
      <c r="D553" s="95">
        <v>4.15</v>
      </c>
      <c r="E553" s="95">
        <v>3.46</v>
      </c>
      <c r="F553" s="97">
        <v>179.53</v>
      </c>
      <c r="G553" s="97">
        <v>621.17</v>
      </c>
      <c r="H553" s="94" t="s">
        <v>7388</v>
      </c>
    </row>
    <row r="554" s="86" customFormat="1" ht="27" customHeight="1" spans="1:8">
      <c r="A554" s="94">
        <v>550</v>
      </c>
      <c r="B554" s="101" t="s">
        <v>7417</v>
      </c>
      <c r="C554" s="105" t="s">
        <v>3758</v>
      </c>
      <c r="D554" s="95">
        <v>4.72</v>
      </c>
      <c r="E554" s="95">
        <v>4.72</v>
      </c>
      <c r="F554" s="97">
        <v>179.53</v>
      </c>
      <c r="G554" s="97">
        <v>847.38</v>
      </c>
      <c r="H554" s="94" t="s">
        <v>7388</v>
      </c>
    </row>
    <row r="555" s="86" customFormat="1" ht="27" customHeight="1" spans="1:8">
      <c r="A555" s="94">
        <v>551</v>
      </c>
      <c r="B555" s="101" t="s">
        <v>7418</v>
      </c>
      <c r="C555" s="101" t="s">
        <v>6863</v>
      </c>
      <c r="D555" s="95">
        <v>4.72</v>
      </c>
      <c r="E555" s="95">
        <v>4.72</v>
      </c>
      <c r="F555" s="97">
        <v>179.53</v>
      </c>
      <c r="G555" s="97">
        <v>847.38</v>
      </c>
      <c r="H555" s="94" t="s">
        <v>7388</v>
      </c>
    </row>
    <row r="556" s="86" customFormat="1" ht="27" customHeight="1" spans="1:8">
      <c r="A556" s="94">
        <v>552</v>
      </c>
      <c r="B556" s="37" t="s">
        <v>7419</v>
      </c>
      <c r="C556" s="38" t="s">
        <v>6608</v>
      </c>
      <c r="D556" s="95">
        <v>4.79</v>
      </c>
      <c r="E556" s="95">
        <v>4.79</v>
      </c>
      <c r="F556" s="97">
        <v>179.53</v>
      </c>
      <c r="G556" s="97">
        <v>859.95</v>
      </c>
      <c r="H556" s="94" t="s">
        <v>7388</v>
      </c>
    </row>
    <row r="557" s="86" customFormat="1" ht="27" customHeight="1" spans="1:8">
      <c r="A557" s="94">
        <v>553</v>
      </c>
      <c r="B557" s="101" t="s">
        <v>7420</v>
      </c>
      <c r="C557" s="101" t="s">
        <v>6248</v>
      </c>
      <c r="D557" s="95">
        <v>3.9</v>
      </c>
      <c r="E557" s="95">
        <v>3.9</v>
      </c>
      <c r="F557" s="97">
        <v>179.53</v>
      </c>
      <c r="G557" s="97">
        <v>700.17</v>
      </c>
      <c r="H557" s="94" t="s">
        <v>7388</v>
      </c>
    </row>
    <row r="558" s="86" customFormat="1" ht="27" customHeight="1" spans="1:8">
      <c r="A558" s="94">
        <v>554</v>
      </c>
      <c r="B558" s="101" t="s">
        <v>7421</v>
      </c>
      <c r="C558" s="101" t="s">
        <v>6329</v>
      </c>
      <c r="D558" s="95">
        <v>4.83</v>
      </c>
      <c r="E558" s="95">
        <v>3.94</v>
      </c>
      <c r="F558" s="97">
        <v>179.53</v>
      </c>
      <c r="G558" s="97">
        <v>707.35</v>
      </c>
      <c r="H558" s="94" t="s">
        <v>7388</v>
      </c>
    </row>
    <row r="559" s="86" customFormat="1" ht="27" customHeight="1" spans="1:8">
      <c r="A559" s="94">
        <v>555</v>
      </c>
      <c r="B559" s="101" t="s">
        <v>7422</v>
      </c>
      <c r="C559" s="105" t="s">
        <v>6248</v>
      </c>
      <c r="D559" s="95">
        <v>5.57</v>
      </c>
      <c r="E559" s="95">
        <v>5.57</v>
      </c>
      <c r="F559" s="97">
        <v>179.53</v>
      </c>
      <c r="G559" s="97">
        <v>999.98</v>
      </c>
      <c r="H559" s="94" t="s">
        <v>7388</v>
      </c>
    </row>
    <row r="560" s="86" customFormat="1" ht="27" customHeight="1" spans="1:8">
      <c r="A560" s="94">
        <v>556</v>
      </c>
      <c r="B560" s="101" t="s">
        <v>5497</v>
      </c>
      <c r="C560" s="101" t="s">
        <v>6252</v>
      </c>
      <c r="D560" s="144">
        <v>5.31</v>
      </c>
      <c r="E560" s="144">
        <v>5.3</v>
      </c>
      <c r="F560" s="97">
        <v>179.53</v>
      </c>
      <c r="G560" s="97">
        <v>951.51</v>
      </c>
      <c r="H560" s="94" t="s">
        <v>7388</v>
      </c>
    </row>
    <row r="561" s="86" customFormat="1" ht="27" customHeight="1" spans="1:8">
      <c r="A561" s="94">
        <v>557</v>
      </c>
      <c r="B561" s="37" t="s">
        <v>7423</v>
      </c>
      <c r="C561" s="38" t="s">
        <v>6923</v>
      </c>
      <c r="D561" s="144">
        <v>3.94</v>
      </c>
      <c r="E561" s="144">
        <v>3.9</v>
      </c>
      <c r="F561" s="97">
        <v>179.53</v>
      </c>
      <c r="G561" s="97">
        <v>700.17</v>
      </c>
      <c r="H561" s="94" t="s">
        <v>7388</v>
      </c>
    </row>
    <row r="562" s="86" customFormat="1" ht="27" customHeight="1" spans="1:8">
      <c r="A562" s="94">
        <v>558</v>
      </c>
      <c r="B562" s="37" t="s">
        <v>7424</v>
      </c>
      <c r="C562" s="38" t="s">
        <v>6261</v>
      </c>
      <c r="D562" s="144">
        <v>6.57</v>
      </c>
      <c r="E562" s="144">
        <v>6.57</v>
      </c>
      <c r="F562" s="97">
        <v>179.53</v>
      </c>
      <c r="G562" s="97">
        <v>1179.51</v>
      </c>
      <c r="H562" s="94" t="s">
        <v>7388</v>
      </c>
    </row>
    <row r="563" s="86" customFormat="1" ht="27" customHeight="1" spans="1:8">
      <c r="A563" s="94">
        <v>559</v>
      </c>
      <c r="B563" s="37" t="s">
        <v>7425</v>
      </c>
      <c r="C563" s="37" t="s">
        <v>6254</v>
      </c>
      <c r="D563" s="144">
        <v>3.09</v>
      </c>
      <c r="E563" s="144">
        <v>3.09</v>
      </c>
      <c r="F563" s="97">
        <v>179.53</v>
      </c>
      <c r="G563" s="97">
        <v>554.75</v>
      </c>
      <c r="H563" s="94" t="s">
        <v>7388</v>
      </c>
    </row>
    <row r="564" s="86" customFormat="1" ht="27" customHeight="1" spans="1:8">
      <c r="A564" s="94">
        <v>560</v>
      </c>
      <c r="B564" s="37" t="s">
        <v>7426</v>
      </c>
      <c r="C564" s="37" t="s">
        <v>6349</v>
      </c>
      <c r="D564" s="144">
        <v>5.98</v>
      </c>
      <c r="E564" s="144">
        <v>4.88</v>
      </c>
      <c r="F564" s="97">
        <v>179.53</v>
      </c>
      <c r="G564" s="97">
        <v>876.11</v>
      </c>
      <c r="H564" s="94" t="s">
        <v>7388</v>
      </c>
    </row>
    <row r="565" s="86" customFormat="1" ht="27" customHeight="1" spans="1:8">
      <c r="A565" s="94">
        <v>561</v>
      </c>
      <c r="B565" s="37" t="s">
        <v>7427</v>
      </c>
      <c r="C565" s="37" t="s">
        <v>6462</v>
      </c>
      <c r="D565" s="144">
        <v>2.48</v>
      </c>
      <c r="E565" s="144">
        <v>2.08</v>
      </c>
      <c r="F565" s="97">
        <v>179.53</v>
      </c>
      <c r="G565" s="97">
        <v>373.42</v>
      </c>
      <c r="H565" s="94" t="s">
        <v>7388</v>
      </c>
    </row>
    <row r="566" s="86" customFormat="1" ht="27" customHeight="1" spans="1:8">
      <c r="A566" s="94">
        <v>562</v>
      </c>
      <c r="B566" s="37" t="s">
        <v>2436</v>
      </c>
      <c r="C566" s="37" t="s">
        <v>6296</v>
      </c>
      <c r="D566" s="144">
        <v>5.01</v>
      </c>
      <c r="E566" s="144">
        <v>5.01</v>
      </c>
      <c r="F566" s="97">
        <v>179.53</v>
      </c>
      <c r="G566" s="97">
        <v>899.45</v>
      </c>
      <c r="H566" s="94" t="s">
        <v>7388</v>
      </c>
    </row>
    <row r="567" s="86" customFormat="1" ht="27" customHeight="1" spans="1:8">
      <c r="A567" s="94">
        <v>563</v>
      </c>
      <c r="B567" s="37" t="s">
        <v>7428</v>
      </c>
      <c r="C567" s="38" t="s">
        <v>6298</v>
      </c>
      <c r="D567" s="144">
        <v>3.12</v>
      </c>
      <c r="E567" s="144">
        <v>3.12</v>
      </c>
      <c r="F567" s="97">
        <v>179.53</v>
      </c>
      <c r="G567" s="97">
        <v>560.13</v>
      </c>
      <c r="H567" s="94" t="s">
        <v>7388</v>
      </c>
    </row>
    <row r="568" s="86" customFormat="1" ht="27" customHeight="1" spans="1:8">
      <c r="A568" s="94">
        <v>564</v>
      </c>
      <c r="B568" s="37" t="s">
        <v>7429</v>
      </c>
      <c r="C568" s="37" t="s">
        <v>6417</v>
      </c>
      <c r="D568" s="144">
        <v>5.1</v>
      </c>
      <c r="E568" s="144">
        <v>5.1</v>
      </c>
      <c r="F568" s="97">
        <v>179.53</v>
      </c>
      <c r="G568" s="97">
        <v>915.6</v>
      </c>
      <c r="H568" s="94" t="s">
        <v>7388</v>
      </c>
    </row>
    <row r="569" s="86" customFormat="1" ht="27" customHeight="1" spans="1:8">
      <c r="A569" s="94">
        <v>565</v>
      </c>
      <c r="B569" s="37" t="s">
        <v>2494</v>
      </c>
      <c r="C569" s="38" t="s">
        <v>6252</v>
      </c>
      <c r="D569" s="144">
        <v>1.89</v>
      </c>
      <c r="E569" s="144">
        <v>1.63</v>
      </c>
      <c r="F569" s="97">
        <v>179.53</v>
      </c>
      <c r="G569" s="97">
        <v>292.63</v>
      </c>
      <c r="H569" s="94" t="s">
        <v>7388</v>
      </c>
    </row>
    <row r="570" s="86" customFormat="1" ht="27" customHeight="1" spans="1:8">
      <c r="A570" s="94">
        <v>566</v>
      </c>
      <c r="B570" s="37" t="s">
        <v>7430</v>
      </c>
      <c r="C570" s="37" t="s">
        <v>6344</v>
      </c>
      <c r="D570" s="144">
        <v>5.52</v>
      </c>
      <c r="E570" s="144">
        <v>3.73</v>
      </c>
      <c r="F570" s="97">
        <v>179.53</v>
      </c>
      <c r="G570" s="97">
        <v>669.65</v>
      </c>
      <c r="H570" s="94" t="s">
        <v>7388</v>
      </c>
    </row>
    <row r="571" s="86" customFormat="1" ht="27" customHeight="1" spans="1:8">
      <c r="A571" s="94">
        <v>567</v>
      </c>
      <c r="B571" s="37" t="s">
        <v>7431</v>
      </c>
      <c r="C571" s="37" t="s">
        <v>6286</v>
      </c>
      <c r="D571" s="144">
        <v>1.6</v>
      </c>
      <c r="E571" s="144">
        <v>1.6</v>
      </c>
      <c r="F571" s="97">
        <v>179.53</v>
      </c>
      <c r="G571" s="97">
        <v>287.25</v>
      </c>
      <c r="H571" s="94" t="s">
        <v>7388</v>
      </c>
    </row>
    <row r="572" s="86" customFormat="1" ht="27" customHeight="1" spans="1:8">
      <c r="A572" s="94">
        <v>568</v>
      </c>
      <c r="B572" s="37" t="s">
        <v>7432</v>
      </c>
      <c r="C572" s="38" t="s">
        <v>6298</v>
      </c>
      <c r="D572" s="95">
        <v>4.81</v>
      </c>
      <c r="E572" s="95">
        <v>4.8</v>
      </c>
      <c r="F572" s="97">
        <v>179.53</v>
      </c>
      <c r="G572" s="97">
        <v>861.74</v>
      </c>
      <c r="H572" s="94" t="s">
        <v>7388</v>
      </c>
    </row>
    <row r="573" s="86" customFormat="1" ht="27" customHeight="1" spans="1:8">
      <c r="A573" s="94">
        <v>569</v>
      </c>
      <c r="B573" s="101" t="s">
        <v>5602</v>
      </c>
      <c r="C573" s="101" t="s">
        <v>6344</v>
      </c>
      <c r="D573" s="95">
        <v>4.2</v>
      </c>
      <c r="E573" s="95">
        <v>4.2</v>
      </c>
      <c r="F573" s="97">
        <v>179.53</v>
      </c>
      <c r="G573" s="97">
        <v>754.03</v>
      </c>
      <c r="H573" s="94" t="s">
        <v>7433</v>
      </c>
    </row>
    <row r="574" s="86" customFormat="1" ht="27" customHeight="1" spans="1:8">
      <c r="A574" s="94">
        <v>570</v>
      </c>
      <c r="B574" s="101" t="s">
        <v>7434</v>
      </c>
      <c r="C574" s="101" t="s">
        <v>6274</v>
      </c>
      <c r="D574" s="95">
        <v>0.94</v>
      </c>
      <c r="E574" s="95">
        <v>0.94</v>
      </c>
      <c r="F574" s="97">
        <v>179.53</v>
      </c>
      <c r="G574" s="97">
        <v>168.76</v>
      </c>
      <c r="H574" s="94" t="s">
        <v>7433</v>
      </c>
    </row>
    <row r="575" s="86" customFormat="1" ht="27" customHeight="1" spans="1:8">
      <c r="A575" s="94">
        <v>571</v>
      </c>
      <c r="B575" s="101" t="s">
        <v>7435</v>
      </c>
      <c r="C575" s="105" t="s">
        <v>6245</v>
      </c>
      <c r="D575" s="95">
        <v>3.66</v>
      </c>
      <c r="E575" s="95">
        <v>2.5</v>
      </c>
      <c r="F575" s="97">
        <v>179.53</v>
      </c>
      <c r="G575" s="97">
        <v>448.83</v>
      </c>
      <c r="H575" s="94" t="s">
        <v>7433</v>
      </c>
    </row>
    <row r="576" s="86" customFormat="1" ht="27" customHeight="1" spans="1:8">
      <c r="A576" s="94">
        <v>572</v>
      </c>
      <c r="B576" s="101" t="s">
        <v>7436</v>
      </c>
      <c r="C576" s="101" t="s">
        <v>6274</v>
      </c>
      <c r="D576" s="95">
        <v>7.3</v>
      </c>
      <c r="E576" s="95">
        <v>5.7</v>
      </c>
      <c r="F576" s="97">
        <v>179.53</v>
      </c>
      <c r="G576" s="97">
        <v>1023.32</v>
      </c>
      <c r="H576" s="94" t="s">
        <v>7433</v>
      </c>
    </row>
    <row r="577" s="86" customFormat="1" ht="27" customHeight="1" spans="1:8">
      <c r="A577" s="94">
        <v>573</v>
      </c>
      <c r="B577" s="101" t="s">
        <v>2711</v>
      </c>
      <c r="C577" s="101" t="s">
        <v>6296</v>
      </c>
      <c r="D577" s="95">
        <v>4.57</v>
      </c>
      <c r="E577" s="95">
        <v>4.57</v>
      </c>
      <c r="F577" s="97">
        <v>179.53</v>
      </c>
      <c r="G577" s="97">
        <v>820.45</v>
      </c>
      <c r="H577" s="94" t="s">
        <v>7433</v>
      </c>
    </row>
    <row r="578" s="86" customFormat="1" ht="27" customHeight="1" spans="1:8">
      <c r="A578" s="94">
        <v>574</v>
      </c>
      <c r="B578" s="101" t="s">
        <v>7437</v>
      </c>
      <c r="C578" s="105" t="s">
        <v>7438</v>
      </c>
      <c r="D578" s="95">
        <v>2.27</v>
      </c>
      <c r="E578" s="95">
        <v>2.27</v>
      </c>
      <c r="F578" s="97">
        <v>179.53</v>
      </c>
      <c r="G578" s="97">
        <v>407.53</v>
      </c>
      <c r="H578" s="94" t="s">
        <v>7433</v>
      </c>
    </row>
    <row r="579" s="86" customFormat="1" ht="27" customHeight="1" spans="1:8">
      <c r="A579" s="94">
        <v>575</v>
      </c>
      <c r="B579" s="101" t="s">
        <v>7439</v>
      </c>
      <c r="C579" s="101" t="s">
        <v>6280</v>
      </c>
      <c r="D579" s="95">
        <v>1.33</v>
      </c>
      <c r="E579" s="95">
        <v>1.33</v>
      </c>
      <c r="F579" s="97">
        <v>179.53</v>
      </c>
      <c r="G579" s="97">
        <v>238.77</v>
      </c>
      <c r="H579" s="94" t="s">
        <v>7433</v>
      </c>
    </row>
    <row r="580" s="86" customFormat="1" ht="27" customHeight="1" spans="1:8">
      <c r="A580" s="94">
        <v>576</v>
      </c>
      <c r="B580" s="101" t="s">
        <v>7440</v>
      </c>
      <c r="C580" s="101" t="s">
        <v>6344</v>
      </c>
      <c r="D580" s="95">
        <v>2.66</v>
      </c>
      <c r="E580" s="95">
        <v>2.62</v>
      </c>
      <c r="F580" s="97">
        <v>179.53</v>
      </c>
      <c r="G580" s="97">
        <v>470.37</v>
      </c>
      <c r="H580" s="94" t="s">
        <v>7433</v>
      </c>
    </row>
    <row r="581" s="86" customFormat="1" ht="27" customHeight="1" spans="1:8">
      <c r="A581" s="94">
        <v>577</v>
      </c>
      <c r="B581" s="101" t="s">
        <v>7441</v>
      </c>
      <c r="C581" s="101" t="s">
        <v>6368</v>
      </c>
      <c r="D581" s="95">
        <v>6.16</v>
      </c>
      <c r="E581" s="95">
        <v>4.8</v>
      </c>
      <c r="F581" s="97">
        <v>179.53</v>
      </c>
      <c r="G581" s="97">
        <v>861.74</v>
      </c>
      <c r="H581" s="94" t="s">
        <v>7433</v>
      </c>
    </row>
    <row r="582" s="86" customFormat="1" ht="27" customHeight="1" spans="1:8">
      <c r="A582" s="94">
        <v>578</v>
      </c>
      <c r="B582" s="101" t="s">
        <v>7442</v>
      </c>
      <c r="C582" s="101" t="s">
        <v>6312</v>
      </c>
      <c r="D582" s="95">
        <v>1.66</v>
      </c>
      <c r="E582" s="95">
        <v>1.66</v>
      </c>
      <c r="F582" s="97">
        <v>179.53</v>
      </c>
      <c r="G582" s="97">
        <v>298.02</v>
      </c>
      <c r="H582" s="94" t="s">
        <v>7433</v>
      </c>
    </row>
    <row r="583" s="86" customFormat="1" ht="27" customHeight="1" spans="1:8">
      <c r="A583" s="94">
        <v>579</v>
      </c>
      <c r="B583" s="37" t="s">
        <v>7443</v>
      </c>
      <c r="C583" s="38" t="s">
        <v>6332</v>
      </c>
      <c r="D583" s="95">
        <v>4.25</v>
      </c>
      <c r="E583" s="95">
        <v>4.25</v>
      </c>
      <c r="F583" s="97">
        <v>179.53</v>
      </c>
      <c r="G583" s="97">
        <v>763</v>
      </c>
      <c r="H583" s="94" t="s">
        <v>7433</v>
      </c>
    </row>
    <row r="584" s="86" customFormat="1" ht="27" customHeight="1" spans="1:8">
      <c r="A584" s="94">
        <v>580</v>
      </c>
      <c r="B584" s="101" t="s">
        <v>7444</v>
      </c>
      <c r="C584" s="105" t="s">
        <v>5673</v>
      </c>
      <c r="D584" s="95">
        <v>6.36</v>
      </c>
      <c r="E584" s="95">
        <v>4.6</v>
      </c>
      <c r="F584" s="97">
        <v>179.53</v>
      </c>
      <c r="G584" s="97">
        <v>825.84</v>
      </c>
      <c r="H584" s="94" t="s">
        <v>7433</v>
      </c>
    </row>
    <row r="585" s="86" customFormat="1" ht="26" customHeight="1" spans="1:8">
      <c r="A585" s="94">
        <v>581</v>
      </c>
      <c r="B585" s="101" t="s">
        <v>7445</v>
      </c>
      <c r="C585" s="101" t="s">
        <v>6368</v>
      </c>
      <c r="D585" s="95">
        <v>5.32</v>
      </c>
      <c r="E585" s="95">
        <v>5.32</v>
      </c>
      <c r="F585" s="97">
        <v>179.53</v>
      </c>
      <c r="G585" s="97">
        <v>955.1</v>
      </c>
      <c r="H585" s="94" t="s">
        <v>7433</v>
      </c>
    </row>
    <row r="586" s="86" customFormat="1" ht="27" customHeight="1" spans="1:8">
      <c r="A586" s="94">
        <v>582</v>
      </c>
      <c r="B586" s="101" t="s">
        <v>7446</v>
      </c>
      <c r="C586" s="105" t="s">
        <v>1949</v>
      </c>
      <c r="D586" s="95">
        <v>1.7</v>
      </c>
      <c r="E586" s="95">
        <v>1.7</v>
      </c>
      <c r="F586" s="97">
        <v>179.53</v>
      </c>
      <c r="G586" s="97">
        <v>305.2</v>
      </c>
      <c r="H586" s="94" t="s">
        <v>7433</v>
      </c>
    </row>
    <row r="587" s="86" customFormat="1" ht="27" customHeight="1" spans="1:8">
      <c r="A587" s="94">
        <v>583</v>
      </c>
      <c r="B587" s="101" t="s">
        <v>7447</v>
      </c>
      <c r="C587" s="101" t="s">
        <v>6254</v>
      </c>
      <c r="D587" s="95">
        <v>2.93</v>
      </c>
      <c r="E587" s="95">
        <v>2.93</v>
      </c>
      <c r="F587" s="97">
        <v>179.53</v>
      </c>
      <c r="G587" s="97">
        <v>526.02</v>
      </c>
      <c r="H587" s="94" t="s">
        <v>7433</v>
      </c>
    </row>
    <row r="588" s="86" customFormat="1" ht="27" customHeight="1" spans="1:8">
      <c r="A588" s="94">
        <v>584</v>
      </c>
      <c r="B588" s="101" t="s">
        <v>7448</v>
      </c>
      <c r="C588" s="101" t="s">
        <v>6254</v>
      </c>
      <c r="D588" s="95">
        <v>6.84</v>
      </c>
      <c r="E588" s="95">
        <v>5</v>
      </c>
      <c r="F588" s="97">
        <v>179.53</v>
      </c>
      <c r="G588" s="97">
        <v>897.65</v>
      </c>
      <c r="H588" s="94" t="s">
        <v>7433</v>
      </c>
    </row>
    <row r="589" s="86" customFormat="1" ht="27" customHeight="1" spans="1:8">
      <c r="A589" s="94">
        <v>585</v>
      </c>
      <c r="B589" s="101" t="s">
        <v>7449</v>
      </c>
      <c r="C589" s="101" t="s">
        <v>6599</v>
      </c>
      <c r="D589" s="95">
        <v>1.33</v>
      </c>
      <c r="E589" s="95">
        <v>1.33</v>
      </c>
      <c r="F589" s="97">
        <v>179.53</v>
      </c>
      <c r="G589" s="97">
        <v>238.77</v>
      </c>
      <c r="H589" s="94" t="s">
        <v>7433</v>
      </c>
    </row>
    <row r="590" s="86" customFormat="1" ht="27" customHeight="1" spans="1:8">
      <c r="A590" s="94">
        <v>586</v>
      </c>
      <c r="B590" s="101" t="s">
        <v>7450</v>
      </c>
      <c r="C590" s="101" t="s">
        <v>6248</v>
      </c>
      <c r="D590" s="95">
        <v>5.47</v>
      </c>
      <c r="E590" s="95">
        <v>5.47</v>
      </c>
      <c r="F590" s="97">
        <v>179.53</v>
      </c>
      <c r="G590" s="97">
        <v>982.03</v>
      </c>
      <c r="H590" s="94" t="s">
        <v>7433</v>
      </c>
    </row>
    <row r="591" s="86" customFormat="1" ht="27" customHeight="1" spans="1:8">
      <c r="A591" s="94">
        <v>587</v>
      </c>
      <c r="B591" s="101" t="s">
        <v>7451</v>
      </c>
      <c r="C591" s="101" t="s">
        <v>6322</v>
      </c>
      <c r="D591" s="95">
        <v>3.89</v>
      </c>
      <c r="E591" s="95">
        <v>3.89</v>
      </c>
      <c r="F591" s="97">
        <v>179.53</v>
      </c>
      <c r="G591" s="97">
        <v>698.37</v>
      </c>
      <c r="H591" s="94" t="s">
        <v>7433</v>
      </c>
    </row>
    <row r="592" s="86" customFormat="1" ht="27" customHeight="1" spans="1:8">
      <c r="A592" s="94">
        <v>588</v>
      </c>
      <c r="B592" s="101" t="s">
        <v>7452</v>
      </c>
      <c r="C592" s="101" t="s">
        <v>6248</v>
      </c>
      <c r="D592" s="95">
        <v>4.31</v>
      </c>
      <c r="E592" s="95">
        <v>4.31</v>
      </c>
      <c r="F592" s="97">
        <v>179.53</v>
      </c>
      <c r="G592" s="97">
        <v>773.77</v>
      </c>
      <c r="H592" s="94" t="s">
        <v>7433</v>
      </c>
    </row>
    <row r="593" s="86" customFormat="1" ht="27" customHeight="1" spans="1:8">
      <c r="A593" s="94">
        <v>589</v>
      </c>
      <c r="B593" s="101" t="s">
        <v>7453</v>
      </c>
      <c r="C593" s="101" t="s">
        <v>6387</v>
      </c>
      <c r="D593" s="95">
        <v>5.17</v>
      </c>
      <c r="E593" s="95">
        <v>4</v>
      </c>
      <c r="F593" s="97">
        <v>179.53</v>
      </c>
      <c r="G593" s="97">
        <v>718.12</v>
      </c>
      <c r="H593" s="94" t="s">
        <v>7433</v>
      </c>
    </row>
    <row r="594" s="86" customFormat="1" ht="27" customHeight="1" spans="1:8">
      <c r="A594" s="94">
        <v>590</v>
      </c>
      <c r="B594" s="101" t="s">
        <v>7454</v>
      </c>
      <c r="C594" s="101" t="s">
        <v>6387</v>
      </c>
      <c r="D594" s="95">
        <v>3.64</v>
      </c>
      <c r="E594" s="95">
        <v>2.5</v>
      </c>
      <c r="F594" s="97">
        <v>179.53</v>
      </c>
      <c r="G594" s="97">
        <v>448.83</v>
      </c>
      <c r="H594" s="94" t="s">
        <v>7433</v>
      </c>
    </row>
    <row r="595" s="86" customFormat="1" ht="27" customHeight="1" spans="1:8">
      <c r="A595" s="94">
        <v>591</v>
      </c>
      <c r="B595" s="101" t="s">
        <v>7455</v>
      </c>
      <c r="C595" s="101" t="s">
        <v>6923</v>
      </c>
      <c r="D595" s="95">
        <v>3.05</v>
      </c>
      <c r="E595" s="95">
        <v>3.05</v>
      </c>
      <c r="F595" s="97">
        <v>179.53</v>
      </c>
      <c r="G595" s="97">
        <v>547.57</v>
      </c>
      <c r="H595" s="94" t="s">
        <v>7433</v>
      </c>
    </row>
    <row r="596" s="86" customFormat="1" ht="27" customHeight="1" spans="1:8">
      <c r="A596" s="94">
        <v>592</v>
      </c>
      <c r="B596" s="101" t="s">
        <v>7456</v>
      </c>
      <c r="C596" s="101" t="s">
        <v>6411</v>
      </c>
      <c r="D596" s="95">
        <v>3.19</v>
      </c>
      <c r="E596" s="95">
        <v>3.19</v>
      </c>
      <c r="F596" s="97">
        <v>179.53</v>
      </c>
      <c r="G596" s="97">
        <v>572.7</v>
      </c>
      <c r="H596" s="94" t="s">
        <v>7433</v>
      </c>
    </row>
    <row r="597" s="86" customFormat="1" ht="27" customHeight="1" spans="1:8">
      <c r="A597" s="94">
        <v>593</v>
      </c>
      <c r="B597" s="101" t="s">
        <v>7457</v>
      </c>
      <c r="C597" s="101" t="s">
        <v>6631</v>
      </c>
      <c r="D597" s="95">
        <v>7.75</v>
      </c>
      <c r="E597" s="95">
        <v>7.75</v>
      </c>
      <c r="F597" s="97">
        <v>179.53</v>
      </c>
      <c r="G597" s="97">
        <v>1391.36</v>
      </c>
      <c r="H597" s="94" t="s">
        <v>7433</v>
      </c>
    </row>
    <row r="598" s="86" customFormat="1" ht="27" customHeight="1" spans="1:8">
      <c r="A598" s="94">
        <v>594</v>
      </c>
      <c r="B598" s="101" t="s">
        <v>7458</v>
      </c>
      <c r="C598" s="101" t="s">
        <v>6252</v>
      </c>
      <c r="D598" s="95">
        <v>4.89</v>
      </c>
      <c r="E598" s="95">
        <v>3.7</v>
      </c>
      <c r="F598" s="97">
        <v>179.53</v>
      </c>
      <c r="G598" s="97">
        <v>664.26</v>
      </c>
      <c r="H598" s="94" t="s">
        <v>7433</v>
      </c>
    </row>
    <row r="599" s="86" customFormat="1" ht="27" customHeight="1" spans="1:8">
      <c r="A599" s="94">
        <v>595</v>
      </c>
      <c r="B599" s="101" t="s">
        <v>7459</v>
      </c>
      <c r="C599" s="101" t="s">
        <v>6478</v>
      </c>
      <c r="D599" s="95">
        <v>3.41</v>
      </c>
      <c r="E599" s="95">
        <v>3.41</v>
      </c>
      <c r="F599" s="97">
        <v>179.53</v>
      </c>
      <c r="G599" s="97">
        <v>612.2</v>
      </c>
      <c r="H599" s="94" t="s">
        <v>7433</v>
      </c>
    </row>
    <row r="600" s="86" customFormat="1" ht="27" customHeight="1" spans="1:8">
      <c r="A600" s="94">
        <v>596</v>
      </c>
      <c r="B600" s="101" t="s">
        <v>7460</v>
      </c>
      <c r="C600" s="101" t="s">
        <v>6360</v>
      </c>
      <c r="D600" s="95">
        <v>4.1</v>
      </c>
      <c r="E600" s="95">
        <v>4.1</v>
      </c>
      <c r="F600" s="97">
        <v>179.53</v>
      </c>
      <c r="G600" s="97">
        <v>736.07</v>
      </c>
      <c r="H600" s="94" t="s">
        <v>7433</v>
      </c>
    </row>
    <row r="601" s="86" customFormat="1" ht="27" customHeight="1" spans="1:8">
      <c r="A601" s="94">
        <v>597</v>
      </c>
      <c r="B601" s="101" t="s">
        <v>7461</v>
      </c>
      <c r="C601" s="101" t="s">
        <v>6248</v>
      </c>
      <c r="D601" s="95">
        <v>7.82</v>
      </c>
      <c r="E601" s="95">
        <v>6.6</v>
      </c>
      <c r="F601" s="97">
        <v>179.53</v>
      </c>
      <c r="G601" s="97">
        <v>1184.9</v>
      </c>
      <c r="H601" s="94" t="s">
        <v>7433</v>
      </c>
    </row>
    <row r="602" s="86" customFormat="1" ht="27" customHeight="1" spans="1:8">
      <c r="A602" s="94">
        <v>598</v>
      </c>
      <c r="B602" s="101" t="s">
        <v>7462</v>
      </c>
      <c r="C602" s="101" t="s">
        <v>6344</v>
      </c>
      <c r="D602" s="95">
        <v>3.42</v>
      </c>
      <c r="E602" s="95">
        <v>3.42</v>
      </c>
      <c r="F602" s="97">
        <v>179.53</v>
      </c>
      <c r="G602" s="97">
        <v>613.99</v>
      </c>
      <c r="H602" s="94" t="s">
        <v>7433</v>
      </c>
    </row>
    <row r="603" s="86" customFormat="1" ht="27" customHeight="1" spans="1:8">
      <c r="A603" s="94">
        <v>599</v>
      </c>
      <c r="B603" s="101" t="s">
        <v>7463</v>
      </c>
      <c r="C603" s="101" t="s">
        <v>6737</v>
      </c>
      <c r="D603" s="144">
        <v>2.04</v>
      </c>
      <c r="E603" s="144">
        <v>2.04</v>
      </c>
      <c r="F603" s="97">
        <v>179.53</v>
      </c>
      <c r="G603" s="97">
        <v>366.24</v>
      </c>
      <c r="H603" s="94" t="s">
        <v>7433</v>
      </c>
    </row>
    <row r="604" s="86" customFormat="1" ht="27" customHeight="1" spans="1:8">
      <c r="A604" s="94">
        <v>600</v>
      </c>
      <c r="B604" s="37" t="s">
        <v>7464</v>
      </c>
      <c r="C604" s="37" t="s">
        <v>6577</v>
      </c>
      <c r="D604" s="144">
        <v>1.24</v>
      </c>
      <c r="E604" s="144">
        <v>1.24</v>
      </c>
      <c r="F604" s="97">
        <v>179.53</v>
      </c>
      <c r="G604" s="97">
        <v>222.62</v>
      </c>
      <c r="H604" s="94" t="s">
        <v>7433</v>
      </c>
    </row>
    <row r="605" s="86" customFormat="1" ht="27" customHeight="1" spans="1:8">
      <c r="A605" s="94">
        <v>601</v>
      </c>
      <c r="B605" s="37" t="s">
        <v>1256</v>
      </c>
      <c r="C605" s="37" t="s">
        <v>6276</v>
      </c>
      <c r="D605" s="144">
        <v>2.98</v>
      </c>
      <c r="E605" s="144">
        <v>2.98</v>
      </c>
      <c r="F605" s="97">
        <v>179.53</v>
      </c>
      <c r="G605" s="97">
        <v>535</v>
      </c>
      <c r="H605" s="94" t="s">
        <v>7433</v>
      </c>
    </row>
    <row r="606" s="86" customFormat="1" ht="27" customHeight="1" spans="1:8">
      <c r="A606" s="94">
        <v>602</v>
      </c>
      <c r="B606" s="37" t="s">
        <v>7465</v>
      </c>
      <c r="C606" s="38" t="s">
        <v>6332</v>
      </c>
      <c r="D606" s="144">
        <v>6.02</v>
      </c>
      <c r="E606" s="144">
        <v>6.02</v>
      </c>
      <c r="F606" s="97">
        <v>179.53</v>
      </c>
      <c r="G606" s="97">
        <v>1080.77</v>
      </c>
      <c r="H606" s="94" t="s">
        <v>7433</v>
      </c>
    </row>
    <row r="607" s="86" customFormat="1" ht="27" customHeight="1" spans="1:8">
      <c r="A607" s="94">
        <v>603</v>
      </c>
      <c r="B607" s="37" t="s">
        <v>3408</v>
      </c>
      <c r="C607" s="37" t="s">
        <v>6312</v>
      </c>
      <c r="D607" s="144">
        <v>3.85</v>
      </c>
      <c r="E607" s="144">
        <v>3.85</v>
      </c>
      <c r="F607" s="97">
        <v>179.53</v>
      </c>
      <c r="G607" s="97">
        <v>691.19</v>
      </c>
      <c r="H607" s="94" t="s">
        <v>7433</v>
      </c>
    </row>
    <row r="608" s="86" customFormat="1" ht="27" customHeight="1" spans="1:8">
      <c r="A608" s="94">
        <v>604</v>
      </c>
      <c r="B608" s="37" t="s">
        <v>4966</v>
      </c>
      <c r="C608" s="37" t="s">
        <v>6286</v>
      </c>
      <c r="D608" s="144">
        <v>2.21</v>
      </c>
      <c r="E608" s="144">
        <v>2.21</v>
      </c>
      <c r="F608" s="97">
        <v>179.53</v>
      </c>
      <c r="G608" s="97">
        <v>396.76</v>
      </c>
      <c r="H608" s="94" t="s">
        <v>7433</v>
      </c>
    </row>
    <row r="609" s="86" customFormat="1" ht="27" customHeight="1" spans="1:8">
      <c r="A609" s="94">
        <v>605</v>
      </c>
      <c r="B609" s="37" t="s">
        <v>7466</v>
      </c>
      <c r="C609" s="37" t="s">
        <v>6276</v>
      </c>
      <c r="D609" s="144">
        <v>2.82</v>
      </c>
      <c r="E609" s="144">
        <v>2.82</v>
      </c>
      <c r="F609" s="97">
        <v>179.53</v>
      </c>
      <c r="G609" s="97">
        <v>506.27</v>
      </c>
      <c r="H609" s="94" t="s">
        <v>7433</v>
      </c>
    </row>
    <row r="610" s="86" customFormat="1" ht="27" customHeight="1" spans="1:8">
      <c r="A610" s="94">
        <v>606</v>
      </c>
      <c r="B610" s="37" t="s">
        <v>7467</v>
      </c>
      <c r="C610" s="37" t="s">
        <v>6417</v>
      </c>
      <c r="D610" s="144">
        <v>1.19</v>
      </c>
      <c r="E610" s="144">
        <v>1.19</v>
      </c>
      <c r="F610" s="97">
        <v>179.53</v>
      </c>
      <c r="G610" s="97">
        <v>213.64</v>
      </c>
      <c r="H610" s="94" t="s">
        <v>7433</v>
      </c>
    </row>
    <row r="611" s="86" customFormat="1" ht="27" customHeight="1" spans="1:8">
      <c r="A611" s="94">
        <v>607</v>
      </c>
      <c r="B611" s="37" t="s">
        <v>7468</v>
      </c>
      <c r="C611" s="38" t="s">
        <v>6274</v>
      </c>
      <c r="D611" s="144">
        <v>4.25</v>
      </c>
      <c r="E611" s="144">
        <v>4.12</v>
      </c>
      <c r="F611" s="97">
        <v>179.53</v>
      </c>
      <c r="G611" s="97">
        <v>739.66</v>
      </c>
      <c r="H611" s="94" t="s">
        <v>7433</v>
      </c>
    </row>
    <row r="612" s="86" customFormat="1" ht="27" customHeight="1" spans="1:8">
      <c r="A612" s="94">
        <v>608</v>
      </c>
      <c r="B612" s="145" t="s">
        <v>7469</v>
      </c>
      <c r="C612" s="145" t="s">
        <v>7470</v>
      </c>
      <c r="D612" s="95">
        <v>2.19</v>
      </c>
      <c r="E612" s="95">
        <v>2.19</v>
      </c>
      <c r="F612" s="97">
        <v>179.53</v>
      </c>
      <c r="G612" s="97">
        <v>393.17</v>
      </c>
      <c r="H612" s="94" t="s">
        <v>7433</v>
      </c>
    </row>
    <row r="613" s="86" customFormat="1" ht="27" customHeight="1" spans="1:8">
      <c r="A613" s="94">
        <v>609</v>
      </c>
      <c r="B613" s="101" t="s">
        <v>7012</v>
      </c>
      <c r="C613" s="105" t="s">
        <v>5065</v>
      </c>
      <c r="D613" s="95">
        <v>5.5</v>
      </c>
      <c r="E613" s="95">
        <v>5.5</v>
      </c>
      <c r="F613" s="97">
        <v>179.53</v>
      </c>
      <c r="G613" s="97">
        <v>987.42</v>
      </c>
      <c r="H613" s="94" t="s">
        <v>7433</v>
      </c>
    </row>
    <row r="614" s="86" customFormat="1" ht="27" customHeight="1" spans="1:8">
      <c r="A614" s="94">
        <v>610</v>
      </c>
      <c r="B614" s="101" t="s">
        <v>7471</v>
      </c>
      <c r="C614" s="105" t="s">
        <v>6271</v>
      </c>
      <c r="D614" s="95">
        <v>1.94</v>
      </c>
      <c r="E614" s="147">
        <v>1.94</v>
      </c>
      <c r="F614" s="97">
        <v>179.53</v>
      </c>
      <c r="G614" s="97">
        <v>348.29</v>
      </c>
      <c r="H614" s="94" t="s">
        <v>7433</v>
      </c>
    </row>
    <row r="615" s="86" customFormat="1" ht="27" customHeight="1" spans="1:8">
      <c r="A615" s="94">
        <v>611</v>
      </c>
      <c r="B615" s="101" t="s">
        <v>7472</v>
      </c>
      <c r="C615" s="105" t="s">
        <v>6254</v>
      </c>
      <c r="D615" s="95">
        <v>1.63</v>
      </c>
      <c r="E615" s="95">
        <v>1.63</v>
      </c>
      <c r="F615" s="97">
        <v>179.53</v>
      </c>
      <c r="G615" s="97">
        <v>292.63</v>
      </c>
      <c r="H615" s="94" t="s">
        <v>7433</v>
      </c>
    </row>
    <row r="616" s="86" customFormat="1" ht="27" customHeight="1" spans="1:8">
      <c r="A616" s="94">
        <v>612</v>
      </c>
      <c r="B616" s="101" t="s">
        <v>7473</v>
      </c>
      <c r="C616" s="101" t="s">
        <v>6254</v>
      </c>
      <c r="D616" s="95">
        <v>3.16</v>
      </c>
      <c r="E616" s="95">
        <v>3.14</v>
      </c>
      <c r="F616" s="97">
        <v>179.53</v>
      </c>
      <c r="G616" s="97">
        <v>563.72</v>
      </c>
      <c r="H616" s="94" t="s">
        <v>7433</v>
      </c>
    </row>
    <row r="617" s="86" customFormat="1" ht="27" customHeight="1" spans="1:8">
      <c r="A617" s="94">
        <v>613</v>
      </c>
      <c r="B617" s="101" t="s">
        <v>7474</v>
      </c>
      <c r="C617" s="105" t="s">
        <v>6254</v>
      </c>
      <c r="D617" s="95">
        <v>1.96</v>
      </c>
      <c r="E617" s="95">
        <v>1.96</v>
      </c>
      <c r="F617" s="97">
        <v>179.53</v>
      </c>
      <c r="G617" s="97">
        <v>351.88</v>
      </c>
      <c r="H617" s="94" t="s">
        <v>7433</v>
      </c>
    </row>
    <row r="618" s="86" customFormat="1" ht="27" customHeight="1" spans="1:8">
      <c r="A618" s="94">
        <v>614</v>
      </c>
      <c r="B618" s="101" t="s">
        <v>7475</v>
      </c>
      <c r="C618" s="101" t="s">
        <v>6368</v>
      </c>
      <c r="D618" s="95">
        <v>2.29</v>
      </c>
      <c r="E618" s="95">
        <v>2.29</v>
      </c>
      <c r="F618" s="97">
        <v>179.53</v>
      </c>
      <c r="G618" s="97">
        <v>411.12</v>
      </c>
      <c r="H618" s="94" t="s">
        <v>7433</v>
      </c>
    </row>
    <row r="619" s="86" customFormat="1" ht="27" customHeight="1" spans="1:8">
      <c r="A619" s="94">
        <v>615</v>
      </c>
      <c r="B619" s="101" t="s">
        <v>7476</v>
      </c>
      <c r="C619" s="101" t="s">
        <v>6271</v>
      </c>
      <c r="D619" s="95">
        <v>3.88</v>
      </c>
      <c r="E619" s="95">
        <v>3.88</v>
      </c>
      <c r="F619" s="97">
        <v>179.53</v>
      </c>
      <c r="G619" s="97">
        <v>696.58</v>
      </c>
      <c r="H619" s="94" t="s">
        <v>7433</v>
      </c>
    </row>
    <row r="620" s="86" customFormat="1" ht="27" customHeight="1" spans="1:8">
      <c r="A620" s="94">
        <v>616</v>
      </c>
      <c r="B620" s="101" t="s">
        <v>7477</v>
      </c>
      <c r="C620" s="101" t="s">
        <v>6259</v>
      </c>
      <c r="D620" s="95">
        <v>5.93</v>
      </c>
      <c r="E620" s="95">
        <v>5.9</v>
      </c>
      <c r="F620" s="97">
        <v>179.53</v>
      </c>
      <c r="G620" s="97">
        <v>1059.23</v>
      </c>
      <c r="H620" s="94" t="s">
        <v>7433</v>
      </c>
    </row>
    <row r="621" s="86" customFormat="1" ht="27" customHeight="1" spans="1:8">
      <c r="A621" s="94">
        <v>617</v>
      </c>
      <c r="B621" s="101" t="s">
        <v>7478</v>
      </c>
      <c r="C621" s="101" t="s">
        <v>6296</v>
      </c>
      <c r="D621" s="95">
        <v>2.88</v>
      </c>
      <c r="E621" s="95">
        <v>2.88</v>
      </c>
      <c r="F621" s="97">
        <v>179.53</v>
      </c>
      <c r="G621" s="97">
        <v>517.05</v>
      </c>
      <c r="H621" s="94" t="s">
        <v>7433</v>
      </c>
    </row>
    <row r="622" s="86" customFormat="1" ht="27" customHeight="1" spans="1:8">
      <c r="A622" s="94">
        <v>618</v>
      </c>
      <c r="B622" s="101" t="s">
        <v>7479</v>
      </c>
      <c r="C622" s="101" t="s">
        <v>6332</v>
      </c>
      <c r="D622" s="95">
        <v>2.38</v>
      </c>
      <c r="E622" s="95">
        <v>2.38</v>
      </c>
      <c r="F622" s="97">
        <v>179.53</v>
      </c>
      <c r="G622" s="97">
        <v>427.28</v>
      </c>
      <c r="H622" s="94" t="s">
        <v>7433</v>
      </c>
    </row>
    <row r="623" s="86" customFormat="1" ht="27" customHeight="1" spans="1:8">
      <c r="A623" s="94">
        <v>619</v>
      </c>
      <c r="B623" s="101" t="s">
        <v>7480</v>
      </c>
      <c r="C623" s="101" t="s">
        <v>6365</v>
      </c>
      <c r="D623" s="95">
        <v>4.43</v>
      </c>
      <c r="E623" s="95">
        <v>4.43</v>
      </c>
      <c r="F623" s="97">
        <v>179.53</v>
      </c>
      <c r="G623" s="97">
        <v>795.32</v>
      </c>
      <c r="H623" s="94" t="s">
        <v>7433</v>
      </c>
    </row>
    <row r="624" s="86" customFormat="1" ht="27" customHeight="1" spans="1:8">
      <c r="A624" s="94">
        <v>620</v>
      </c>
      <c r="B624" s="101" t="s">
        <v>7481</v>
      </c>
      <c r="C624" s="101" t="s">
        <v>6344</v>
      </c>
      <c r="D624" s="95">
        <v>2.06</v>
      </c>
      <c r="E624" s="95">
        <v>1.96</v>
      </c>
      <c r="F624" s="97">
        <v>179.53</v>
      </c>
      <c r="G624" s="97">
        <v>351.88</v>
      </c>
      <c r="H624" s="94" t="s">
        <v>7433</v>
      </c>
    </row>
    <row r="625" s="86" customFormat="1" ht="27" customHeight="1" spans="1:8">
      <c r="A625" s="94">
        <v>621</v>
      </c>
      <c r="B625" s="101" t="s">
        <v>7482</v>
      </c>
      <c r="C625" s="105" t="s">
        <v>6280</v>
      </c>
      <c r="D625" s="95">
        <v>5.05</v>
      </c>
      <c r="E625" s="95">
        <v>5.05</v>
      </c>
      <c r="F625" s="97">
        <v>179.53</v>
      </c>
      <c r="G625" s="97">
        <v>906.63</v>
      </c>
      <c r="H625" s="94" t="s">
        <v>7433</v>
      </c>
    </row>
    <row r="626" s="86" customFormat="1" ht="27" customHeight="1" spans="1:8">
      <c r="A626" s="94">
        <v>622</v>
      </c>
      <c r="B626" s="101" t="s">
        <v>7483</v>
      </c>
      <c r="C626" s="101" t="s">
        <v>6464</v>
      </c>
      <c r="D626" s="95">
        <v>2.21</v>
      </c>
      <c r="E626" s="95">
        <v>2.16</v>
      </c>
      <c r="F626" s="97">
        <v>179.53</v>
      </c>
      <c r="G626" s="97">
        <v>387.78</v>
      </c>
      <c r="H626" s="94" t="s">
        <v>7433</v>
      </c>
    </row>
    <row r="627" s="86" customFormat="1" ht="27" customHeight="1" spans="1:8">
      <c r="A627" s="94">
        <v>623</v>
      </c>
      <c r="B627" s="101" t="s">
        <v>5614</v>
      </c>
      <c r="C627" s="105" t="s">
        <v>6259</v>
      </c>
      <c r="D627" s="95">
        <v>2.06</v>
      </c>
      <c r="E627" s="148">
        <v>0.7</v>
      </c>
      <c r="F627" s="97">
        <v>179.53</v>
      </c>
      <c r="G627" s="97">
        <v>125.67</v>
      </c>
      <c r="H627" s="94" t="s">
        <v>7433</v>
      </c>
    </row>
    <row r="628" s="86" customFormat="1" ht="27" customHeight="1" spans="1:8">
      <c r="A628" s="94">
        <v>624</v>
      </c>
      <c r="B628" s="101" t="s">
        <v>7484</v>
      </c>
      <c r="C628" s="105" t="s">
        <v>6276</v>
      </c>
      <c r="D628" s="95">
        <v>5.08</v>
      </c>
      <c r="E628" s="148">
        <v>5.08</v>
      </c>
      <c r="F628" s="97">
        <v>179.53</v>
      </c>
      <c r="G628" s="97">
        <v>912.01</v>
      </c>
      <c r="H628" s="94" t="s">
        <v>7433</v>
      </c>
    </row>
    <row r="629" s="89" customFormat="1" ht="26" customHeight="1" spans="1:8">
      <c r="A629" s="94">
        <v>625</v>
      </c>
      <c r="B629" s="101" t="s">
        <v>4151</v>
      </c>
      <c r="C629" s="101" t="s">
        <v>6344</v>
      </c>
      <c r="D629" s="95">
        <v>1.37</v>
      </c>
      <c r="E629" s="95">
        <v>1.37</v>
      </c>
      <c r="F629" s="97">
        <v>179.53</v>
      </c>
      <c r="G629" s="97">
        <v>245.96</v>
      </c>
      <c r="H629" s="146" t="s">
        <v>7433</v>
      </c>
    </row>
    <row r="630" s="89" customFormat="1" ht="26" customHeight="1" spans="1:8">
      <c r="A630" s="94">
        <v>626</v>
      </c>
      <c r="B630" s="146" t="s">
        <v>7485</v>
      </c>
      <c r="C630" s="146" t="s">
        <v>6620</v>
      </c>
      <c r="D630" s="95">
        <v>7.34</v>
      </c>
      <c r="E630" s="95">
        <v>6.91</v>
      </c>
      <c r="F630" s="97">
        <v>179.53</v>
      </c>
      <c r="G630" s="97">
        <v>1240.55</v>
      </c>
      <c r="H630" s="146" t="s">
        <v>7486</v>
      </c>
    </row>
    <row r="631" s="89" customFormat="1" ht="26" customHeight="1" spans="1:8">
      <c r="A631" s="94">
        <v>627</v>
      </c>
      <c r="B631" s="146" t="s">
        <v>7487</v>
      </c>
      <c r="C631" s="146" t="s">
        <v>6248</v>
      </c>
      <c r="D631" s="95">
        <v>7.45</v>
      </c>
      <c r="E631" s="95">
        <v>6.3</v>
      </c>
      <c r="F631" s="97">
        <v>179.53</v>
      </c>
      <c r="G631" s="97">
        <v>1131.04</v>
      </c>
      <c r="H631" s="146" t="s">
        <v>7486</v>
      </c>
    </row>
    <row r="632" s="89" customFormat="1" ht="26" customHeight="1" spans="1:8">
      <c r="A632" s="94">
        <v>628</v>
      </c>
      <c r="B632" s="146" t="s">
        <v>7488</v>
      </c>
      <c r="C632" s="146" t="s">
        <v>6276</v>
      </c>
      <c r="D632" s="95">
        <v>3.99</v>
      </c>
      <c r="E632" s="95">
        <v>3.99</v>
      </c>
      <c r="F632" s="97">
        <v>179.53</v>
      </c>
      <c r="G632" s="97">
        <v>716.32</v>
      </c>
      <c r="H632" s="146" t="s">
        <v>7486</v>
      </c>
    </row>
    <row r="633" s="89" customFormat="1" ht="26" customHeight="1" spans="1:8">
      <c r="A633" s="94">
        <v>629</v>
      </c>
      <c r="B633" s="146" t="s">
        <v>7489</v>
      </c>
      <c r="C633" s="146" t="s">
        <v>6344</v>
      </c>
      <c r="D633" s="95">
        <v>5.08</v>
      </c>
      <c r="E633" s="95">
        <v>4.4</v>
      </c>
      <c r="F633" s="97">
        <v>179.53</v>
      </c>
      <c r="G633" s="97">
        <v>789.93</v>
      </c>
      <c r="H633" s="146" t="s">
        <v>7486</v>
      </c>
    </row>
    <row r="634" s="89" customFormat="1" ht="26" customHeight="1" spans="1:8">
      <c r="A634" s="94">
        <v>630</v>
      </c>
      <c r="B634" s="146" t="s">
        <v>7490</v>
      </c>
      <c r="C634" s="146" t="s">
        <v>6344</v>
      </c>
      <c r="D634" s="95">
        <v>0.88</v>
      </c>
      <c r="E634" s="95">
        <v>0.33</v>
      </c>
      <c r="F634" s="97">
        <v>179.53</v>
      </c>
      <c r="G634" s="97">
        <v>59.24</v>
      </c>
      <c r="H634" s="146" t="s">
        <v>7486</v>
      </c>
    </row>
    <row r="635" s="89" customFormat="1" ht="26" customHeight="1" spans="1:8">
      <c r="A635" s="94">
        <v>631</v>
      </c>
      <c r="B635" s="146" t="s">
        <v>7491</v>
      </c>
      <c r="C635" s="146" t="s">
        <v>6276</v>
      </c>
      <c r="D635" s="95">
        <v>3.67</v>
      </c>
      <c r="E635" s="95">
        <v>3.67</v>
      </c>
      <c r="F635" s="97">
        <v>179.53</v>
      </c>
      <c r="G635" s="97">
        <v>658.88</v>
      </c>
      <c r="H635" s="146" t="s">
        <v>7486</v>
      </c>
    </row>
    <row r="636" s="89" customFormat="1" ht="26" customHeight="1" spans="1:8">
      <c r="A636" s="94">
        <v>632</v>
      </c>
      <c r="B636" s="146" t="s">
        <v>1557</v>
      </c>
      <c r="C636" s="146" t="s">
        <v>6280</v>
      </c>
      <c r="D636" s="95">
        <v>5.44</v>
      </c>
      <c r="E636" s="95">
        <v>4.91</v>
      </c>
      <c r="F636" s="97">
        <v>179.53</v>
      </c>
      <c r="G636" s="97">
        <v>881.49</v>
      </c>
      <c r="H636" s="146" t="s">
        <v>7486</v>
      </c>
    </row>
    <row r="637" s="89" customFormat="1" ht="26" customHeight="1" spans="1:8">
      <c r="A637" s="94">
        <v>633</v>
      </c>
      <c r="B637" s="146" t="s">
        <v>7492</v>
      </c>
      <c r="C637" s="146" t="s">
        <v>7493</v>
      </c>
      <c r="D637" s="95">
        <v>0.97</v>
      </c>
      <c r="E637" s="95">
        <v>0.97</v>
      </c>
      <c r="F637" s="97">
        <v>179.53</v>
      </c>
      <c r="G637" s="97">
        <v>174.14</v>
      </c>
      <c r="H637" s="146" t="s">
        <v>7486</v>
      </c>
    </row>
    <row r="638" s="89" customFormat="1" ht="26" customHeight="1" spans="1:8">
      <c r="A638" s="94">
        <v>634</v>
      </c>
      <c r="B638" s="146" t="s">
        <v>7494</v>
      </c>
      <c r="C638" s="146" t="s">
        <v>6332</v>
      </c>
      <c r="D638" s="95">
        <v>5.16</v>
      </c>
      <c r="E638" s="95">
        <v>3.9</v>
      </c>
      <c r="F638" s="97">
        <v>179.53</v>
      </c>
      <c r="G638" s="97">
        <v>700.17</v>
      </c>
      <c r="H638" s="146" t="s">
        <v>7486</v>
      </c>
    </row>
    <row r="639" s="90" customFormat="1" ht="26" customHeight="1" spans="1:8">
      <c r="A639" s="94">
        <v>635</v>
      </c>
      <c r="B639" s="146" t="s">
        <v>78</v>
      </c>
      <c r="C639" s="146" t="s">
        <v>6261</v>
      </c>
      <c r="D639" s="95">
        <v>3.97</v>
      </c>
      <c r="E639" s="95">
        <v>3.6</v>
      </c>
      <c r="F639" s="97">
        <v>179.53</v>
      </c>
      <c r="G639" s="97">
        <v>646.31</v>
      </c>
      <c r="H639" s="146" t="s">
        <v>7486</v>
      </c>
    </row>
    <row r="640" s="89" customFormat="1" ht="26" customHeight="1" spans="1:8">
      <c r="A640" s="94">
        <v>636</v>
      </c>
      <c r="B640" s="146" t="s">
        <v>7495</v>
      </c>
      <c r="C640" s="146" t="s">
        <v>6296</v>
      </c>
      <c r="D640" s="95">
        <v>5.39</v>
      </c>
      <c r="E640" s="95">
        <v>4.8</v>
      </c>
      <c r="F640" s="97">
        <v>179.53</v>
      </c>
      <c r="G640" s="97">
        <v>861.74</v>
      </c>
      <c r="H640" s="146" t="s">
        <v>7486</v>
      </c>
    </row>
    <row r="641" s="89" customFormat="1" ht="26" customHeight="1" spans="1:8">
      <c r="A641" s="94">
        <v>637</v>
      </c>
      <c r="B641" s="146" t="s">
        <v>7496</v>
      </c>
      <c r="C641" s="146" t="s">
        <v>7497</v>
      </c>
      <c r="D641" s="95">
        <v>3.63</v>
      </c>
      <c r="E641" s="95">
        <v>3.63</v>
      </c>
      <c r="F641" s="97">
        <v>179.53</v>
      </c>
      <c r="G641" s="97">
        <v>651.69</v>
      </c>
      <c r="H641" s="146" t="s">
        <v>7486</v>
      </c>
    </row>
    <row r="642" s="89" customFormat="1" ht="26" customHeight="1" spans="1:8">
      <c r="A642" s="94">
        <v>638</v>
      </c>
      <c r="B642" s="146" t="s">
        <v>7498</v>
      </c>
      <c r="C642" s="146" t="s">
        <v>6631</v>
      </c>
      <c r="D642" s="95">
        <v>1.83</v>
      </c>
      <c r="E642" s="95">
        <v>1.2</v>
      </c>
      <c r="F642" s="97">
        <v>179.53</v>
      </c>
      <c r="G642" s="97">
        <v>215.44</v>
      </c>
      <c r="H642" s="146" t="s">
        <v>7486</v>
      </c>
    </row>
    <row r="643" s="89" customFormat="1" ht="26" customHeight="1" spans="1:8">
      <c r="A643" s="94">
        <v>639</v>
      </c>
      <c r="B643" s="146" t="s">
        <v>7499</v>
      </c>
      <c r="C643" s="146" t="s">
        <v>6360</v>
      </c>
      <c r="D643" s="95">
        <v>3.28</v>
      </c>
      <c r="E643" s="95">
        <v>3.28</v>
      </c>
      <c r="F643" s="97">
        <v>179.53</v>
      </c>
      <c r="G643" s="97">
        <v>588.86</v>
      </c>
      <c r="H643" s="146" t="s">
        <v>7486</v>
      </c>
    </row>
    <row r="644" s="89" customFormat="1" ht="26" customHeight="1" spans="1:8">
      <c r="A644" s="94">
        <v>640</v>
      </c>
      <c r="B644" s="146" t="s">
        <v>7500</v>
      </c>
      <c r="C644" s="146" t="s">
        <v>6368</v>
      </c>
      <c r="D644" s="95">
        <v>1.23</v>
      </c>
      <c r="E644" s="95">
        <v>1.23</v>
      </c>
      <c r="F644" s="97">
        <v>179.53</v>
      </c>
      <c r="G644" s="97">
        <v>220.82</v>
      </c>
      <c r="H644" s="146" t="s">
        <v>7486</v>
      </c>
    </row>
    <row r="645" s="89" customFormat="1" ht="26" customHeight="1" spans="1:8">
      <c r="A645" s="94">
        <v>641</v>
      </c>
      <c r="B645" s="146" t="s">
        <v>7501</v>
      </c>
      <c r="C645" s="146" t="s">
        <v>5065</v>
      </c>
      <c r="D645" s="95">
        <v>5.21</v>
      </c>
      <c r="E645" s="95">
        <v>4.6</v>
      </c>
      <c r="F645" s="97">
        <v>179.53</v>
      </c>
      <c r="G645" s="97">
        <v>825.84</v>
      </c>
      <c r="H645" s="146" t="s">
        <v>7486</v>
      </c>
    </row>
    <row r="646" s="89" customFormat="1" ht="26" customHeight="1" spans="1:8">
      <c r="A646" s="94">
        <v>642</v>
      </c>
      <c r="B646" s="146" t="s">
        <v>7502</v>
      </c>
      <c r="C646" s="146" t="s">
        <v>6360</v>
      </c>
      <c r="D646" s="95">
        <v>2.86</v>
      </c>
      <c r="E646" s="95">
        <v>2.2</v>
      </c>
      <c r="F646" s="97">
        <v>179.53</v>
      </c>
      <c r="G646" s="97">
        <v>394.97</v>
      </c>
      <c r="H646" s="146" t="s">
        <v>7486</v>
      </c>
    </row>
    <row r="647" s="89" customFormat="1" ht="26" customHeight="1" spans="1:8">
      <c r="A647" s="94">
        <v>643</v>
      </c>
      <c r="B647" s="101" t="s">
        <v>7503</v>
      </c>
      <c r="C647" s="146" t="s">
        <v>6248</v>
      </c>
      <c r="D647" s="95">
        <v>3.57</v>
      </c>
      <c r="E647" s="95">
        <v>2.6</v>
      </c>
      <c r="F647" s="97">
        <v>179.53</v>
      </c>
      <c r="G647" s="97">
        <v>466.78</v>
      </c>
      <c r="H647" s="146" t="s">
        <v>7486</v>
      </c>
    </row>
    <row r="648" s="89" customFormat="1" ht="26" customHeight="1" spans="1:8">
      <c r="A648" s="94">
        <v>644</v>
      </c>
      <c r="B648" s="146" t="s">
        <v>7504</v>
      </c>
      <c r="C648" s="146" t="s">
        <v>6417</v>
      </c>
      <c r="D648" s="95">
        <v>1.23</v>
      </c>
      <c r="E648" s="95">
        <v>1.23</v>
      </c>
      <c r="F648" s="97">
        <v>179.53</v>
      </c>
      <c r="G648" s="97">
        <v>220.82</v>
      </c>
      <c r="H648" s="146" t="s">
        <v>7486</v>
      </c>
    </row>
    <row r="649" s="89" customFormat="1" ht="26" customHeight="1" spans="1:8">
      <c r="A649" s="94">
        <v>645</v>
      </c>
      <c r="B649" s="146" t="s">
        <v>7505</v>
      </c>
      <c r="C649" s="146" t="s">
        <v>6368</v>
      </c>
      <c r="D649" s="95">
        <v>3.26</v>
      </c>
      <c r="E649" s="95">
        <v>3.26</v>
      </c>
      <c r="F649" s="97">
        <v>179.53</v>
      </c>
      <c r="G649" s="97">
        <v>585.27</v>
      </c>
      <c r="H649" s="146" t="s">
        <v>7486</v>
      </c>
    </row>
    <row r="650" s="89" customFormat="1" ht="26" customHeight="1" spans="1:8">
      <c r="A650" s="94">
        <v>646</v>
      </c>
      <c r="B650" s="146" t="s">
        <v>7506</v>
      </c>
      <c r="C650" s="146" t="s">
        <v>6298</v>
      </c>
      <c r="D650" s="95">
        <v>6.42</v>
      </c>
      <c r="E650" s="95">
        <v>6.42</v>
      </c>
      <c r="F650" s="97">
        <v>179.53</v>
      </c>
      <c r="G650" s="97">
        <v>1152.58</v>
      </c>
      <c r="H650" s="146" t="s">
        <v>7486</v>
      </c>
    </row>
    <row r="651" s="89" customFormat="1" ht="26" customHeight="1" spans="1:8">
      <c r="A651" s="94">
        <v>647</v>
      </c>
      <c r="B651" s="146" t="s">
        <v>7507</v>
      </c>
      <c r="C651" s="146" t="s">
        <v>6492</v>
      </c>
      <c r="D651" s="95">
        <v>0.88</v>
      </c>
      <c r="E651" s="95">
        <v>0.23</v>
      </c>
      <c r="F651" s="97">
        <v>179.53</v>
      </c>
      <c r="G651" s="97">
        <v>41.29</v>
      </c>
      <c r="H651" s="146" t="s">
        <v>7486</v>
      </c>
    </row>
    <row r="652" s="89" customFormat="1" ht="26" customHeight="1" spans="1:8">
      <c r="A652" s="94">
        <v>648</v>
      </c>
      <c r="B652" s="146" t="s">
        <v>7508</v>
      </c>
      <c r="C652" s="146" t="s">
        <v>6267</v>
      </c>
      <c r="D652" s="95">
        <v>1.06</v>
      </c>
      <c r="E652" s="95">
        <v>1.06</v>
      </c>
      <c r="F652" s="97">
        <v>179.53</v>
      </c>
      <c r="G652" s="97">
        <v>190.3</v>
      </c>
      <c r="H652" s="146" t="s">
        <v>7486</v>
      </c>
    </row>
    <row r="653" s="89" customFormat="1" ht="26" customHeight="1" spans="1:8">
      <c r="A653" s="94">
        <v>649</v>
      </c>
      <c r="B653" s="146" t="s">
        <v>7509</v>
      </c>
      <c r="C653" s="146" t="s">
        <v>6462</v>
      </c>
      <c r="D653" s="95">
        <v>2.09</v>
      </c>
      <c r="E653" s="95">
        <v>2.09</v>
      </c>
      <c r="F653" s="97">
        <v>179.53</v>
      </c>
      <c r="G653" s="97">
        <v>375.22</v>
      </c>
      <c r="H653" s="146" t="s">
        <v>7486</v>
      </c>
    </row>
    <row r="654" s="89" customFormat="1" ht="26" customHeight="1" spans="1:8">
      <c r="A654" s="94">
        <v>650</v>
      </c>
      <c r="B654" s="146" t="s">
        <v>7510</v>
      </c>
      <c r="C654" s="146" t="s">
        <v>6271</v>
      </c>
      <c r="D654" s="95">
        <v>4.21</v>
      </c>
      <c r="E654" s="95">
        <v>3.8</v>
      </c>
      <c r="F654" s="97">
        <v>179.53</v>
      </c>
      <c r="G654" s="97">
        <v>682.21</v>
      </c>
      <c r="H654" s="146" t="s">
        <v>7486</v>
      </c>
    </row>
    <row r="655" s="89" customFormat="1" ht="26" customHeight="1" spans="1:8">
      <c r="A655" s="94">
        <v>651</v>
      </c>
      <c r="B655" s="146" t="s">
        <v>7511</v>
      </c>
      <c r="C655" s="146" t="s">
        <v>6624</v>
      </c>
      <c r="D655" s="95">
        <v>5.53</v>
      </c>
      <c r="E655" s="95">
        <v>4.9</v>
      </c>
      <c r="F655" s="97">
        <v>179.53</v>
      </c>
      <c r="G655" s="97">
        <v>879.7</v>
      </c>
      <c r="H655" s="146" t="s">
        <v>7486</v>
      </c>
    </row>
    <row r="656" s="89" customFormat="1" ht="26" customHeight="1" spans="1:8">
      <c r="A656" s="94">
        <v>652</v>
      </c>
      <c r="B656" s="146" t="s">
        <v>7512</v>
      </c>
      <c r="C656" s="146" t="s">
        <v>6280</v>
      </c>
      <c r="D656" s="95">
        <v>3.54</v>
      </c>
      <c r="E656" s="95">
        <v>3.54</v>
      </c>
      <c r="F656" s="97">
        <v>179.53</v>
      </c>
      <c r="G656" s="97">
        <v>635.54</v>
      </c>
      <c r="H656" s="146" t="s">
        <v>7486</v>
      </c>
    </row>
    <row r="657" s="89" customFormat="1" ht="26" customHeight="1" spans="1:8">
      <c r="A657" s="94">
        <v>653</v>
      </c>
      <c r="B657" s="146" t="s">
        <v>7513</v>
      </c>
      <c r="C657" s="146" t="s">
        <v>6252</v>
      </c>
      <c r="D657" s="95">
        <v>1.34</v>
      </c>
      <c r="E657" s="95">
        <v>1.34</v>
      </c>
      <c r="F657" s="97">
        <v>179.53</v>
      </c>
      <c r="G657" s="97">
        <v>240.57</v>
      </c>
      <c r="H657" s="146" t="s">
        <v>7486</v>
      </c>
    </row>
    <row r="658" s="89" customFormat="1" ht="26" customHeight="1" spans="1:8">
      <c r="A658" s="94">
        <v>654</v>
      </c>
      <c r="B658" s="146" t="s">
        <v>7514</v>
      </c>
      <c r="C658" s="146" t="s">
        <v>6344</v>
      </c>
      <c r="D658" s="95">
        <v>1.83</v>
      </c>
      <c r="E658" s="95">
        <v>1.83</v>
      </c>
      <c r="F658" s="97">
        <v>179.53</v>
      </c>
      <c r="G658" s="97">
        <v>328.54</v>
      </c>
      <c r="H658" s="146" t="s">
        <v>7486</v>
      </c>
    </row>
    <row r="659" s="89" customFormat="1" ht="26" customHeight="1" spans="1:8">
      <c r="A659" s="94">
        <v>655</v>
      </c>
      <c r="B659" s="146" t="s">
        <v>7515</v>
      </c>
      <c r="C659" s="146" t="s">
        <v>6312</v>
      </c>
      <c r="D659" s="95">
        <v>5.28</v>
      </c>
      <c r="E659" s="95">
        <v>4.57</v>
      </c>
      <c r="F659" s="97">
        <v>179.53</v>
      </c>
      <c r="G659" s="97">
        <v>820.45</v>
      </c>
      <c r="H659" s="146" t="s">
        <v>7486</v>
      </c>
    </row>
    <row r="660" s="89" customFormat="1" ht="26" customHeight="1" spans="1:8">
      <c r="A660" s="94">
        <v>656</v>
      </c>
      <c r="B660" s="146" t="s">
        <v>5258</v>
      </c>
      <c r="C660" s="146" t="s">
        <v>6276</v>
      </c>
      <c r="D660" s="95">
        <v>4.74</v>
      </c>
      <c r="E660" s="95">
        <v>3.5</v>
      </c>
      <c r="F660" s="97">
        <v>179.53</v>
      </c>
      <c r="G660" s="97">
        <v>628.36</v>
      </c>
      <c r="H660" s="146" t="s">
        <v>7486</v>
      </c>
    </row>
    <row r="661" s="89" customFormat="1" ht="26" customHeight="1" spans="1:8">
      <c r="A661" s="94">
        <v>657</v>
      </c>
      <c r="B661" s="146" t="s">
        <v>7516</v>
      </c>
      <c r="C661" s="146" t="s">
        <v>6300</v>
      </c>
      <c r="D661" s="95">
        <v>6.32</v>
      </c>
      <c r="E661" s="95">
        <v>6.32</v>
      </c>
      <c r="F661" s="97">
        <v>179.53</v>
      </c>
      <c r="G661" s="97">
        <v>1134.63</v>
      </c>
      <c r="H661" s="146" t="s">
        <v>7486</v>
      </c>
    </row>
    <row r="662" s="89" customFormat="1" ht="26" customHeight="1" spans="1:8">
      <c r="A662" s="94">
        <v>658</v>
      </c>
      <c r="B662" s="146" t="s">
        <v>7517</v>
      </c>
      <c r="C662" s="146" t="s">
        <v>6248</v>
      </c>
      <c r="D662" s="95">
        <v>6.4</v>
      </c>
      <c r="E662" s="95">
        <v>5.4</v>
      </c>
      <c r="F662" s="97">
        <v>179.53</v>
      </c>
      <c r="G662" s="97">
        <v>969.46</v>
      </c>
      <c r="H662" s="146" t="s">
        <v>7486</v>
      </c>
    </row>
    <row r="663" s="89" customFormat="1" ht="26" customHeight="1" spans="1:8">
      <c r="A663" s="94">
        <v>659</v>
      </c>
      <c r="B663" s="146" t="s">
        <v>7518</v>
      </c>
      <c r="C663" s="146" t="s">
        <v>6577</v>
      </c>
      <c r="D663" s="95">
        <v>3.57</v>
      </c>
      <c r="E663" s="95">
        <v>3.57</v>
      </c>
      <c r="F663" s="97">
        <v>179.53</v>
      </c>
      <c r="G663" s="97">
        <v>640.92</v>
      </c>
      <c r="H663" s="146" t="s">
        <v>7486</v>
      </c>
    </row>
    <row r="664" s="89" customFormat="1" ht="26" customHeight="1" spans="1:8">
      <c r="A664" s="94">
        <v>660</v>
      </c>
      <c r="B664" s="146" t="s">
        <v>1530</v>
      </c>
      <c r="C664" s="146" t="s">
        <v>1265</v>
      </c>
      <c r="D664" s="95">
        <v>4.45</v>
      </c>
      <c r="E664" s="95">
        <v>3.71</v>
      </c>
      <c r="F664" s="97">
        <v>179.53</v>
      </c>
      <c r="G664" s="97">
        <v>666.06</v>
      </c>
      <c r="H664" s="146" t="s">
        <v>7486</v>
      </c>
    </row>
    <row r="665" s="89" customFormat="1" ht="26" customHeight="1" spans="1:8">
      <c r="A665" s="94">
        <v>661</v>
      </c>
      <c r="B665" s="146" t="s">
        <v>7519</v>
      </c>
      <c r="C665" s="146" t="s">
        <v>6344</v>
      </c>
      <c r="D665" s="95">
        <v>3.5</v>
      </c>
      <c r="E665" s="95">
        <v>2.7</v>
      </c>
      <c r="F665" s="97">
        <v>179.53</v>
      </c>
      <c r="G665" s="97">
        <v>484.73</v>
      </c>
      <c r="H665" s="146" t="s">
        <v>7486</v>
      </c>
    </row>
    <row r="666" s="89" customFormat="1" ht="26" customHeight="1" spans="1:8">
      <c r="A666" s="94">
        <v>662</v>
      </c>
      <c r="B666" s="146" t="s">
        <v>7520</v>
      </c>
      <c r="C666" s="146" t="s">
        <v>6265</v>
      </c>
      <c r="D666" s="95">
        <v>3.31</v>
      </c>
      <c r="E666" s="95">
        <v>2.5</v>
      </c>
      <c r="F666" s="97">
        <v>179.53</v>
      </c>
      <c r="G666" s="97">
        <v>448.83</v>
      </c>
      <c r="H666" s="146" t="s">
        <v>7486</v>
      </c>
    </row>
    <row r="667" s="89" customFormat="1" ht="26" customHeight="1" spans="1:8">
      <c r="A667" s="94">
        <v>663</v>
      </c>
      <c r="B667" s="146" t="s">
        <v>3934</v>
      </c>
      <c r="C667" s="146" t="s">
        <v>6296</v>
      </c>
      <c r="D667" s="95">
        <v>1.35</v>
      </c>
      <c r="E667" s="95">
        <v>1.35</v>
      </c>
      <c r="F667" s="97">
        <v>179.53</v>
      </c>
      <c r="G667" s="97">
        <v>242.37</v>
      </c>
      <c r="H667" s="146" t="s">
        <v>7486</v>
      </c>
    </row>
    <row r="668" s="89" customFormat="1" ht="26" customHeight="1" spans="1:8">
      <c r="A668" s="94">
        <v>664</v>
      </c>
      <c r="B668" s="146" t="s">
        <v>7521</v>
      </c>
      <c r="C668" s="146" t="s">
        <v>6245</v>
      </c>
      <c r="D668" s="95">
        <v>5.49</v>
      </c>
      <c r="E668" s="95">
        <v>5.49</v>
      </c>
      <c r="F668" s="97">
        <v>179.53</v>
      </c>
      <c r="G668" s="97">
        <v>985.62</v>
      </c>
      <c r="H668" s="146" t="s">
        <v>7486</v>
      </c>
    </row>
    <row r="669" s="89" customFormat="1" ht="26" customHeight="1" spans="1:8">
      <c r="A669" s="94">
        <v>665</v>
      </c>
      <c r="B669" s="146" t="s">
        <v>7522</v>
      </c>
      <c r="C669" s="146" t="s">
        <v>6577</v>
      </c>
      <c r="D669" s="95">
        <v>2.92</v>
      </c>
      <c r="E669" s="95">
        <v>2.2</v>
      </c>
      <c r="F669" s="97">
        <v>179.53</v>
      </c>
      <c r="G669" s="97">
        <v>394.97</v>
      </c>
      <c r="H669" s="146" t="s">
        <v>7486</v>
      </c>
    </row>
    <row r="670" s="89" customFormat="1" ht="26" customHeight="1" spans="1:8">
      <c r="A670" s="94">
        <v>666</v>
      </c>
      <c r="B670" s="146" t="s">
        <v>7523</v>
      </c>
      <c r="C670" s="146" t="s">
        <v>6349</v>
      </c>
      <c r="D670" s="95">
        <v>5.54</v>
      </c>
      <c r="E670" s="95">
        <v>5.54</v>
      </c>
      <c r="F670" s="97">
        <v>179.53</v>
      </c>
      <c r="G670" s="97">
        <v>994.6</v>
      </c>
      <c r="H670" s="146" t="s">
        <v>7486</v>
      </c>
    </row>
    <row r="671" s="89" customFormat="1" ht="26" customHeight="1" spans="1:8">
      <c r="A671" s="94">
        <v>667</v>
      </c>
      <c r="B671" s="146" t="s">
        <v>7524</v>
      </c>
      <c r="C671" s="146" t="s">
        <v>6312</v>
      </c>
      <c r="D671" s="95">
        <v>4.57</v>
      </c>
      <c r="E671" s="95">
        <v>3.9</v>
      </c>
      <c r="F671" s="97">
        <v>179.53</v>
      </c>
      <c r="G671" s="97">
        <v>700.17</v>
      </c>
      <c r="H671" s="146" t="s">
        <v>7486</v>
      </c>
    </row>
    <row r="672" s="89" customFormat="1" ht="26" customHeight="1" spans="1:8">
      <c r="A672" s="94">
        <v>668</v>
      </c>
      <c r="B672" s="146" t="s">
        <v>7525</v>
      </c>
      <c r="C672" s="146" t="s">
        <v>6271</v>
      </c>
      <c r="D672" s="95">
        <v>5.45</v>
      </c>
      <c r="E672" s="95">
        <v>4.4</v>
      </c>
      <c r="F672" s="97">
        <v>179.53</v>
      </c>
      <c r="G672" s="97">
        <v>789.93</v>
      </c>
      <c r="H672" s="146" t="s">
        <v>7486</v>
      </c>
    </row>
    <row r="673" s="89" customFormat="1" ht="26" customHeight="1" spans="1:8">
      <c r="A673" s="94">
        <v>669</v>
      </c>
      <c r="B673" s="146" t="s">
        <v>4798</v>
      </c>
      <c r="C673" s="146" t="s">
        <v>1868</v>
      </c>
      <c r="D673" s="95">
        <v>2.89</v>
      </c>
      <c r="E673" s="95">
        <v>2.89</v>
      </c>
      <c r="F673" s="97">
        <v>179.53</v>
      </c>
      <c r="G673" s="97">
        <v>518.84</v>
      </c>
      <c r="H673" s="146" t="s">
        <v>7486</v>
      </c>
    </row>
    <row r="674" s="89" customFormat="1" ht="26" customHeight="1" spans="1:8">
      <c r="A674" s="94">
        <v>670</v>
      </c>
      <c r="B674" s="146" t="s">
        <v>7526</v>
      </c>
      <c r="C674" s="146" t="s">
        <v>6254</v>
      </c>
      <c r="D674" s="95">
        <v>1.34</v>
      </c>
      <c r="E674" s="95">
        <v>1.34</v>
      </c>
      <c r="F674" s="97">
        <v>179.53</v>
      </c>
      <c r="G674" s="97">
        <v>240.57</v>
      </c>
      <c r="H674" s="146" t="s">
        <v>7486</v>
      </c>
    </row>
    <row r="675" s="89" customFormat="1" ht="26" customHeight="1" spans="1:8">
      <c r="A675" s="94">
        <v>671</v>
      </c>
      <c r="B675" s="146" t="s">
        <v>7527</v>
      </c>
      <c r="C675" s="146" t="s">
        <v>6267</v>
      </c>
      <c r="D675" s="95">
        <v>5.58</v>
      </c>
      <c r="E675" s="95">
        <v>4.6</v>
      </c>
      <c r="F675" s="97">
        <v>179.53</v>
      </c>
      <c r="G675" s="97">
        <v>825.84</v>
      </c>
      <c r="H675" s="146" t="s">
        <v>7486</v>
      </c>
    </row>
    <row r="676" s="89" customFormat="1" ht="26" customHeight="1" spans="1:8">
      <c r="A676" s="94">
        <v>672</v>
      </c>
      <c r="B676" s="146" t="s">
        <v>7528</v>
      </c>
      <c r="C676" s="146" t="s">
        <v>7529</v>
      </c>
      <c r="D676" s="95">
        <v>4.54</v>
      </c>
      <c r="E676" s="95">
        <v>3.9</v>
      </c>
      <c r="F676" s="97">
        <v>179.53</v>
      </c>
      <c r="G676" s="97">
        <v>700.17</v>
      </c>
      <c r="H676" s="146" t="s">
        <v>7486</v>
      </c>
    </row>
    <row r="677" s="89" customFormat="1" ht="26" customHeight="1" spans="1:8">
      <c r="A677" s="94">
        <v>673</v>
      </c>
      <c r="B677" s="146" t="s">
        <v>7530</v>
      </c>
      <c r="C677" s="146" t="s">
        <v>6720</v>
      </c>
      <c r="D677" s="95">
        <v>4.79</v>
      </c>
      <c r="E677" s="95">
        <v>4.15</v>
      </c>
      <c r="F677" s="97">
        <v>179.53</v>
      </c>
      <c r="G677" s="97">
        <v>745.05</v>
      </c>
      <c r="H677" s="146" t="s">
        <v>7486</v>
      </c>
    </row>
    <row r="678" s="89" customFormat="1" ht="26" customHeight="1" spans="1:8">
      <c r="A678" s="94">
        <v>674</v>
      </c>
      <c r="B678" s="146" t="s">
        <v>7531</v>
      </c>
      <c r="C678" s="146" t="s">
        <v>6322</v>
      </c>
      <c r="D678" s="95">
        <v>2.84</v>
      </c>
      <c r="E678" s="95">
        <v>2.3</v>
      </c>
      <c r="F678" s="97">
        <v>179.53</v>
      </c>
      <c r="G678" s="97">
        <v>412.92</v>
      </c>
      <c r="H678" s="146" t="s">
        <v>7486</v>
      </c>
    </row>
    <row r="679" s="89" customFormat="1" ht="26" customHeight="1" spans="1:8">
      <c r="A679" s="94">
        <v>675</v>
      </c>
      <c r="B679" s="146" t="s">
        <v>7532</v>
      </c>
      <c r="C679" s="146" t="s">
        <v>6296</v>
      </c>
      <c r="D679" s="95">
        <v>1.33</v>
      </c>
      <c r="E679" s="95">
        <v>1.33</v>
      </c>
      <c r="F679" s="97">
        <v>179.53</v>
      </c>
      <c r="G679" s="97">
        <v>238.77</v>
      </c>
      <c r="H679" s="146" t="s">
        <v>7486</v>
      </c>
    </row>
    <row r="680" s="89" customFormat="1" ht="26" customHeight="1" spans="1:8">
      <c r="A680" s="94">
        <v>676</v>
      </c>
      <c r="B680" s="146" t="s">
        <v>7533</v>
      </c>
      <c r="C680" s="146" t="s">
        <v>7534</v>
      </c>
      <c r="D680" s="95">
        <v>2.16</v>
      </c>
      <c r="E680" s="95">
        <v>2.16</v>
      </c>
      <c r="F680" s="97">
        <v>179.53</v>
      </c>
      <c r="G680" s="97">
        <v>387.78</v>
      </c>
      <c r="H680" s="146" t="s">
        <v>7486</v>
      </c>
    </row>
    <row r="681" s="89" customFormat="1" ht="26" customHeight="1" spans="1:8">
      <c r="A681" s="94">
        <v>677</v>
      </c>
      <c r="B681" s="146" t="s">
        <v>7535</v>
      </c>
      <c r="C681" s="146" t="s">
        <v>6464</v>
      </c>
      <c r="D681" s="95">
        <v>7</v>
      </c>
      <c r="E681" s="95">
        <v>6.5</v>
      </c>
      <c r="F681" s="97">
        <v>179.53</v>
      </c>
      <c r="G681" s="97">
        <v>1166.95</v>
      </c>
      <c r="H681" s="146" t="s">
        <v>7486</v>
      </c>
    </row>
    <row r="682" s="89" customFormat="1" ht="26" customHeight="1" spans="1:8">
      <c r="A682" s="94">
        <v>678</v>
      </c>
      <c r="B682" s="146" t="s">
        <v>7536</v>
      </c>
      <c r="C682" s="146" t="s">
        <v>6411</v>
      </c>
      <c r="D682" s="95">
        <v>2.04</v>
      </c>
      <c r="E682" s="95">
        <v>2.04</v>
      </c>
      <c r="F682" s="97">
        <v>179.53</v>
      </c>
      <c r="G682" s="97">
        <v>366.24</v>
      </c>
      <c r="H682" s="146" t="s">
        <v>7486</v>
      </c>
    </row>
    <row r="683" s="89" customFormat="1" ht="26" customHeight="1" spans="1:8">
      <c r="A683" s="94">
        <v>679</v>
      </c>
      <c r="B683" s="146" t="s">
        <v>7537</v>
      </c>
      <c r="C683" s="146" t="s">
        <v>6276</v>
      </c>
      <c r="D683" s="95">
        <v>5.72</v>
      </c>
      <c r="E683" s="95">
        <v>4.91</v>
      </c>
      <c r="F683" s="97">
        <v>179.53</v>
      </c>
      <c r="G683" s="97">
        <v>881.49</v>
      </c>
      <c r="H683" s="146" t="s">
        <v>7486</v>
      </c>
    </row>
    <row r="684" s="89" customFormat="1" ht="26" customHeight="1" spans="1:8">
      <c r="A684" s="94">
        <v>680</v>
      </c>
      <c r="B684" s="146" t="s">
        <v>7538</v>
      </c>
      <c r="C684" s="146" t="s">
        <v>6577</v>
      </c>
      <c r="D684" s="95">
        <v>2.74</v>
      </c>
      <c r="E684" s="95">
        <v>2.49</v>
      </c>
      <c r="F684" s="97">
        <v>179.53</v>
      </c>
      <c r="G684" s="97">
        <v>447.03</v>
      </c>
      <c r="H684" s="146" t="s">
        <v>7486</v>
      </c>
    </row>
    <row r="685" s="89" customFormat="1" ht="26" customHeight="1" spans="1:8">
      <c r="A685" s="94">
        <v>681</v>
      </c>
      <c r="B685" s="146" t="s">
        <v>7539</v>
      </c>
      <c r="C685" s="146" t="s">
        <v>6417</v>
      </c>
      <c r="D685" s="95">
        <v>4.4</v>
      </c>
      <c r="E685" s="95">
        <v>4.4</v>
      </c>
      <c r="F685" s="97">
        <v>179.53</v>
      </c>
      <c r="G685" s="97">
        <v>789.93</v>
      </c>
      <c r="H685" s="146" t="s">
        <v>7486</v>
      </c>
    </row>
    <row r="686" s="89" customFormat="1" ht="26" customHeight="1" spans="1:8">
      <c r="A686" s="94">
        <v>682</v>
      </c>
      <c r="B686" s="146" t="s">
        <v>7540</v>
      </c>
      <c r="C686" s="146" t="s">
        <v>7541</v>
      </c>
      <c r="D686" s="95">
        <v>2.73</v>
      </c>
      <c r="E686" s="95">
        <v>1.8</v>
      </c>
      <c r="F686" s="97">
        <v>179.53</v>
      </c>
      <c r="G686" s="97">
        <v>323.15</v>
      </c>
      <c r="H686" s="146" t="s">
        <v>7486</v>
      </c>
    </row>
    <row r="687" s="89" customFormat="1" ht="26" customHeight="1" spans="1:8">
      <c r="A687" s="94">
        <v>683</v>
      </c>
      <c r="B687" s="146" t="s">
        <v>1131</v>
      </c>
      <c r="C687" s="146" t="s">
        <v>6280</v>
      </c>
      <c r="D687" s="95">
        <v>2.73</v>
      </c>
      <c r="E687" s="95">
        <v>2.73</v>
      </c>
      <c r="F687" s="97">
        <v>179.53</v>
      </c>
      <c r="G687" s="97">
        <v>490.12</v>
      </c>
      <c r="H687" s="146" t="s">
        <v>7486</v>
      </c>
    </row>
    <row r="688" s="89" customFormat="1" ht="26" customHeight="1" spans="1:8">
      <c r="A688" s="94">
        <v>684</v>
      </c>
      <c r="B688" s="146" t="s">
        <v>7542</v>
      </c>
      <c r="C688" s="146" t="s">
        <v>7543</v>
      </c>
      <c r="D688" s="95">
        <v>3.03</v>
      </c>
      <c r="E688" s="95">
        <v>3.03</v>
      </c>
      <c r="F688" s="97">
        <v>179.53</v>
      </c>
      <c r="G688" s="97">
        <v>543.98</v>
      </c>
      <c r="H688" s="146" t="s">
        <v>7486</v>
      </c>
    </row>
    <row r="689" customHeight="1" spans="1:8">
      <c r="A689" s="149" t="s">
        <v>349</v>
      </c>
      <c r="B689" s="150"/>
      <c r="C689" s="37"/>
      <c r="D689" s="144">
        <v>2600.49</v>
      </c>
      <c r="E689" s="144">
        <v>2338.84</v>
      </c>
      <c r="F689" s="144"/>
      <c r="G689" s="144">
        <v>419891.97</v>
      </c>
      <c r="H689" s="37"/>
    </row>
  </sheetData>
  <mergeCells count="3">
    <mergeCell ref="A1:H1"/>
    <mergeCell ref="A2:H2"/>
    <mergeCell ref="A689:B689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7"/>
  <sheetViews>
    <sheetView workbookViewId="0">
      <selection activeCell="C11" sqref="C11"/>
    </sheetView>
  </sheetViews>
  <sheetFormatPr defaultColWidth="10.125" defaultRowHeight="24" customHeight="1"/>
  <cols>
    <col min="1" max="1" width="5" style="76" customWidth="1"/>
    <col min="2" max="2" width="13.125" style="76" customWidth="1"/>
    <col min="3" max="3" width="22.125" style="76" customWidth="1"/>
    <col min="4" max="4" width="16.5" style="78" customWidth="1"/>
    <col min="5" max="5" width="16.75" style="78" customWidth="1"/>
    <col min="6" max="6" width="16.875" style="78" customWidth="1"/>
    <col min="7" max="7" width="14.25" style="78" customWidth="1"/>
    <col min="8" max="8" width="14" style="76" customWidth="1"/>
    <col min="9" max="16382" width="10.125" style="76" customWidth="1"/>
    <col min="16383" max="16384" width="10.125" style="76"/>
  </cols>
  <sheetData>
    <row r="1" s="76" customFormat="1" ht="36" customHeight="1" spans="1:8">
      <c r="A1" s="34" t="s">
        <v>0</v>
      </c>
      <c r="B1" s="34"/>
      <c r="C1" s="34"/>
      <c r="D1" s="79"/>
      <c r="E1" s="79"/>
      <c r="F1" s="79"/>
      <c r="G1" s="79"/>
      <c r="H1" s="34"/>
    </row>
    <row r="2" s="77" customFormat="1" ht="72" customHeight="1" spans="1:8">
      <c r="A2" s="6" t="s">
        <v>7544</v>
      </c>
      <c r="B2" s="6"/>
      <c r="C2" s="6"/>
      <c r="D2" s="6"/>
      <c r="E2" s="6"/>
      <c r="F2" s="6"/>
      <c r="G2" s="6"/>
      <c r="H2" s="6"/>
    </row>
    <row r="3" s="77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76" customFormat="1" ht="53" customHeight="1" spans="1:8">
      <c r="A4" s="36" t="s">
        <v>3</v>
      </c>
      <c r="B4" s="36" t="s">
        <v>4</v>
      </c>
      <c r="C4" s="36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6" t="s">
        <v>10</v>
      </c>
    </row>
    <row r="5" s="76" customFormat="1" ht="30" customHeight="1" spans="1:8">
      <c r="A5" s="36">
        <v>1</v>
      </c>
      <c r="B5" s="27" t="s">
        <v>7545</v>
      </c>
      <c r="C5" s="21" t="s">
        <v>6344</v>
      </c>
      <c r="D5" s="23">
        <v>1.1</v>
      </c>
      <c r="E5" s="20">
        <v>1.1</v>
      </c>
      <c r="F5" s="20">
        <v>179.53</v>
      </c>
      <c r="G5" s="27">
        <f t="shared" ref="G5:G68" si="0">ROUND(E5*F5,2)</f>
        <v>197.48</v>
      </c>
      <c r="H5" s="22" t="s">
        <v>7546</v>
      </c>
    </row>
    <row r="6" s="76" customFormat="1" ht="30" customHeight="1" spans="1:8">
      <c r="A6" s="36">
        <v>2</v>
      </c>
      <c r="B6" s="27" t="s">
        <v>7547</v>
      </c>
      <c r="C6" s="21" t="s">
        <v>6398</v>
      </c>
      <c r="D6" s="23">
        <v>1.67</v>
      </c>
      <c r="E6" s="20">
        <v>1.67</v>
      </c>
      <c r="F6" s="20">
        <v>179.53</v>
      </c>
      <c r="G6" s="27">
        <f t="shared" si="0"/>
        <v>299.82</v>
      </c>
      <c r="H6" s="22" t="s">
        <v>7546</v>
      </c>
    </row>
    <row r="7" s="76" customFormat="1" ht="30" customHeight="1" spans="1:8">
      <c r="A7" s="36">
        <v>3</v>
      </c>
      <c r="B7" s="27" t="s">
        <v>7548</v>
      </c>
      <c r="C7" s="21" t="s">
        <v>6312</v>
      </c>
      <c r="D7" s="23">
        <v>1.99</v>
      </c>
      <c r="E7" s="20">
        <v>0.99</v>
      </c>
      <c r="F7" s="20">
        <v>179.53</v>
      </c>
      <c r="G7" s="27">
        <f t="shared" si="0"/>
        <v>177.73</v>
      </c>
      <c r="H7" s="22" t="s">
        <v>7546</v>
      </c>
    </row>
    <row r="8" s="76" customFormat="1" ht="30" customHeight="1" spans="1:8">
      <c r="A8" s="36">
        <v>4</v>
      </c>
      <c r="B8" s="27" t="s">
        <v>7549</v>
      </c>
      <c r="C8" s="21" t="s">
        <v>6254</v>
      </c>
      <c r="D8" s="23">
        <v>1.58</v>
      </c>
      <c r="E8" s="20">
        <v>1.58</v>
      </c>
      <c r="F8" s="20">
        <v>179.53</v>
      </c>
      <c r="G8" s="27">
        <f t="shared" si="0"/>
        <v>283.66</v>
      </c>
      <c r="H8" s="22" t="s">
        <v>7546</v>
      </c>
    </row>
    <row r="9" s="76" customFormat="1" ht="30" customHeight="1" spans="1:8">
      <c r="A9" s="36">
        <v>5</v>
      </c>
      <c r="B9" s="27" t="s">
        <v>7550</v>
      </c>
      <c r="C9" s="21" t="s">
        <v>6274</v>
      </c>
      <c r="D9" s="23">
        <v>1.55</v>
      </c>
      <c r="E9" s="20">
        <v>1.55</v>
      </c>
      <c r="F9" s="20">
        <v>179.53</v>
      </c>
      <c r="G9" s="27">
        <f t="shared" si="0"/>
        <v>278.27</v>
      </c>
      <c r="H9" s="22" t="s">
        <v>7546</v>
      </c>
    </row>
    <row r="10" s="76" customFormat="1" ht="30" customHeight="1" spans="1:8">
      <c r="A10" s="36">
        <v>6</v>
      </c>
      <c r="B10" s="27" t="s">
        <v>7551</v>
      </c>
      <c r="C10" s="21" t="s">
        <v>6276</v>
      </c>
      <c r="D10" s="23">
        <v>3.85</v>
      </c>
      <c r="E10" s="20">
        <v>3.85</v>
      </c>
      <c r="F10" s="20">
        <v>179.53</v>
      </c>
      <c r="G10" s="27">
        <f t="shared" si="0"/>
        <v>691.19</v>
      </c>
      <c r="H10" s="22" t="s">
        <v>7546</v>
      </c>
    </row>
    <row r="11" s="76" customFormat="1" ht="30" customHeight="1" spans="1:8">
      <c r="A11" s="36">
        <v>7</v>
      </c>
      <c r="B11" s="27" t="s">
        <v>7552</v>
      </c>
      <c r="C11" s="21" t="s">
        <v>6312</v>
      </c>
      <c r="D11" s="23">
        <v>3.09</v>
      </c>
      <c r="E11" s="20">
        <v>3.09</v>
      </c>
      <c r="F11" s="20">
        <v>179.53</v>
      </c>
      <c r="G11" s="27">
        <f t="shared" si="0"/>
        <v>554.75</v>
      </c>
      <c r="H11" s="22" t="s">
        <v>7546</v>
      </c>
    </row>
    <row r="12" s="76" customFormat="1" ht="30" customHeight="1" spans="1:8">
      <c r="A12" s="36">
        <v>8</v>
      </c>
      <c r="B12" s="27" t="s">
        <v>7553</v>
      </c>
      <c r="C12" s="21" t="s">
        <v>6254</v>
      </c>
      <c r="D12" s="23">
        <v>0.83</v>
      </c>
      <c r="E12" s="20">
        <v>0.83</v>
      </c>
      <c r="F12" s="20">
        <v>179.53</v>
      </c>
      <c r="G12" s="27">
        <f t="shared" si="0"/>
        <v>149.01</v>
      </c>
      <c r="H12" s="22" t="s">
        <v>7546</v>
      </c>
    </row>
    <row r="13" s="76" customFormat="1" ht="30" customHeight="1" spans="1:8">
      <c r="A13" s="36">
        <v>9</v>
      </c>
      <c r="B13" s="27" t="s">
        <v>7554</v>
      </c>
      <c r="C13" s="21" t="s">
        <v>6322</v>
      </c>
      <c r="D13" s="23">
        <v>0.65</v>
      </c>
      <c r="E13" s="20">
        <v>0.65</v>
      </c>
      <c r="F13" s="20">
        <v>179.53</v>
      </c>
      <c r="G13" s="27">
        <f t="shared" si="0"/>
        <v>116.69</v>
      </c>
      <c r="H13" s="22" t="s">
        <v>7546</v>
      </c>
    </row>
    <row r="14" s="76" customFormat="1" ht="30" customHeight="1" spans="1:8">
      <c r="A14" s="36">
        <v>10</v>
      </c>
      <c r="B14" s="27" t="s">
        <v>7555</v>
      </c>
      <c r="C14" s="21" t="s">
        <v>6620</v>
      </c>
      <c r="D14" s="23">
        <v>0.3</v>
      </c>
      <c r="E14" s="20">
        <v>0.3</v>
      </c>
      <c r="F14" s="20">
        <v>179.53</v>
      </c>
      <c r="G14" s="27">
        <f t="shared" si="0"/>
        <v>53.86</v>
      </c>
      <c r="H14" s="22" t="s">
        <v>7546</v>
      </c>
    </row>
    <row r="15" s="76" customFormat="1" ht="30" customHeight="1" spans="1:8">
      <c r="A15" s="36">
        <v>11</v>
      </c>
      <c r="B15" s="27" t="s">
        <v>3876</v>
      </c>
      <c r="C15" s="21" t="s">
        <v>7249</v>
      </c>
      <c r="D15" s="23">
        <v>0.99</v>
      </c>
      <c r="E15" s="20">
        <v>0.99</v>
      </c>
      <c r="F15" s="20">
        <v>179.53</v>
      </c>
      <c r="G15" s="27">
        <f t="shared" si="0"/>
        <v>177.73</v>
      </c>
      <c r="H15" s="22" t="s">
        <v>7546</v>
      </c>
    </row>
    <row r="16" s="76" customFormat="1" ht="30" customHeight="1" spans="1:8">
      <c r="A16" s="36">
        <v>12</v>
      </c>
      <c r="B16" s="27" t="s">
        <v>7556</v>
      </c>
      <c r="C16" s="21" t="s">
        <v>6308</v>
      </c>
      <c r="D16" s="23">
        <v>0.56</v>
      </c>
      <c r="E16" s="20">
        <v>0.56</v>
      </c>
      <c r="F16" s="20">
        <v>179.53</v>
      </c>
      <c r="G16" s="27">
        <f t="shared" si="0"/>
        <v>100.54</v>
      </c>
      <c r="H16" s="22" t="s">
        <v>7546</v>
      </c>
    </row>
    <row r="17" s="76" customFormat="1" ht="30" customHeight="1" spans="1:8">
      <c r="A17" s="36">
        <v>13</v>
      </c>
      <c r="B17" s="27" t="s">
        <v>7557</v>
      </c>
      <c r="C17" s="21" t="s">
        <v>6349</v>
      </c>
      <c r="D17" s="23">
        <v>0.42</v>
      </c>
      <c r="E17" s="20">
        <v>0.42</v>
      </c>
      <c r="F17" s="20">
        <v>179.53</v>
      </c>
      <c r="G17" s="27">
        <f t="shared" si="0"/>
        <v>75.4</v>
      </c>
      <c r="H17" s="22" t="s">
        <v>7546</v>
      </c>
    </row>
    <row r="18" s="76" customFormat="1" ht="30" customHeight="1" spans="1:8">
      <c r="A18" s="36">
        <v>14</v>
      </c>
      <c r="B18" s="20" t="s">
        <v>7558</v>
      </c>
      <c r="C18" s="21" t="s">
        <v>6498</v>
      </c>
      <c r="D18" s="21">
        <v>2.8</v>
      </c>
      <c r="E18" s="27">
        <v>2.8</v>
      </c>
      <c r="F18" s="20">
        <v>179.53</v>
      </c>
      <c r="G18" s="27">
        <f t="shared" si="0"/>
        <v>502.68</v>
      </c>
      <c r="H18" s="22" t="s">
        <v>7546</v>
      </c>
    </row>
    <row r="19" s="76" customFormat="1" ht="30" customHeight="1" spans="1:8">
      <c r="A19" s="36">
        <v>15</v>
      </c>
      <c r="B19" s="20" t="s">
        <v>7559</v>
      </c>
      <c r="C19" s="21" t="s">
        <v>6474</v>
      </c>
      <c r="D19" s="21">
        <v>2.58</v>
      </c>
      <c r="E19" s="27">
        <v>1.83</v>
      </c>
      <c r="F19" s="20">
        <v>179.53</v>
      </c>
      <c r="G19" s="27">
        <f t="shared" si="0"/>
        <v>328.54</v>
      </c>
      <c r="H19" s="22" t="s">
        <v>7546</v>
      </c>
    </row>
    <row r="20" s="76" customFormat="1" ht="30" customHeight="1" spans="1:8">
      <c r="A20" s="36">
        <v>16</v>
      </c>
      <c r="B20" s="27" t="s">
        <v>7560</v>
      </c>
      <c r="C20" s="21" t="s">
        <v>6254</v>
      </c>
      <c r="D20" s="23">
        <v>1.52</v>
      </c>
      <c r="E20" s="20">
        <v>1.52</v>
      </c>
      <c r="F20" s="20">
        <v>179.53</v>
      </c>
      <c r="G20" s="27">
        <f t="shared" si="0"/>
        <v>272.89</v>
      </c>
      <c r="H20" s="22" t="s">
        <v>7546</v>
      </c>
    </row>
    <row r="21" s="76" customFormat="1" ht="30" customHeight="1" spans="1:8">
      <c r="A21" s="36">
        <v>17</v>
      </c>
      <c r="B21" s="27" t="s">
        <v>7561</v>
      </c>
      <c r="C21" s="21" t="s">
        <v>6271</v>
      </c>
      <c r="D21" s="23">
        <v>0.73</v>
      </c>
      <c r="E21" s="20">
        <v>0.41</v>
      </c>
      <c r="F21" s="20">
        <v>179.53</v>
      </c>
      <c r="G21" s="27">
        <f t="shared" si="0"/>
        <v>73.61</v>
      </c>
      <c r="H21" s="22" t="s">
        <v>7546</v>
      </c>
    </row>
    <row r="22" s="76" customFormat="1" ht="30" customHeight="1" spans="1:8">
      <c r="A22" s="36">
        <v>18</v>
      </c>
      <c r="B22" s="27" t="s">
        <v>7562</v>
      </c>
      <c r="C22" s="21" t="s">
        <v>6737</v>
      </c>
      <c r="D22" s="23">
        <v>2.88</v>
      </c>
      <c r="E22" s="20">
        <v>2.88</v>
      </c>
      <c r="F22" s="20">
        <v>179.53</v>
      </c>
      <c r="G22" s="27">
        <f t="shared" si="0"/>
        <v>517.05</v>
      </c>
      <c r="H22" s="22" t="s">
        <v>7546</v>
      </c>
    </row>
    <row r="23" s="76" customFormat="1" ht="30" customHeight="1" spans="1:8">
      <c r="A23" s="36">
        <v>19</v>
      </c>
      <c r="B23" s="27" t="s">
        <v>7563</v>
      </c>
      <c r="C23" s="21" t="s">
        <v>6813</v>
      </c>
      <c r="D23" s="23">
        <v>0.73</v>
      </c>
      <c r="E23" s="20">
        <v>0.73</v>
      </c>
      <c r="F23" s="20">
        <v>179.53</v>
      </c>
      <c r="G23" s="27">
        <f t="shared" si="0"/>
        <v>131.06</v>
      </c>
      <c r="H23" s="22" t="s">
        <v>7546</v>
      </c>
    </row>
    <row r="24" s="76" customFormat="1" ht="30" customHeight="1" spans="1:8">
      <c r="A24" s="36">
        <v>20</v>
      </c>
      <c r="B24" s="27" t="s">
        <v>7564</v>
      </c>
      <c r="C24" s="21" t="s">
        <v>6259</v>
      </c>
      <c r="D24" s="23">
        <v>0.81</v>
      </c>
      <c r="E24" s="20">
        <v>0.81</v>
      </c>
      <c r="F24" s="20">
        <v>179.53</v>
      </c>
      <c r="G24" s="27">
        <f t="shared" si="0"/>
        <v>145.42</v>
      </c>
      <c r="H24" s="22" t="s">
        <v>7546</v>
      </c>
    </row>
    <row r="25" s="76" customFormat="1" ht="30" customHeight="1" spans="1:8">
      <c r="A25" s="36">
        <v>21</v>
      </c>
      <c r="B25" s="27" t="s">
        <v>7565</v>
      </c>
      <c r="C25" s="21" t="s">
        <v>6267</v>
      </c>
      <c r="D25" s="23">
        <v>3.35</v>
      </c>
      <c r="E25" s="20">
        <v>3.01</v>
      </c>
      <c r="F25" s="20">
        <v>179.53</v>
      </c>
      <c r="G25" s="27">
        <f t="shared" si="0"/>
        <v>540.39</v>
      </c>
      <c r="H25" s="22" t="s">
        <v>7546</v>
      </c>
    </row>
    <row r="26" s="76" customFormat="1" ht="30" customHeight="1" spans="1:8">
      <c r="A26" s="36">
        <v>22</v>
      </c>
      <c r="B26" s="27" t="s">
        <v>7566</v>
      </c>
      <c r="C26" s="21" t="s">
        <v>6417</v>
      </c>
      <c r="D26" s="23">
        <v>3.45</v>
      </c>
      <c r="E26" s="20">
        <v>3.45</v>
      </c>
      <c r="F26" s="20">
        <v>179.53</v>
      </c>
      <c r="G26" s="27">
        <f t="shared" si="0"/>
        <v>619.38</v>
      </c>
      <c r="H26" s="22" t="s">
        <v>7546</v>
      </c>
    </row>
    <row r="27" s="76" customFormat="1" ht="30" customHeight="1" spans="1:8">
      <c r="A27" s="36">
        <v>23</v>
      </c>
      <c r="B27" s="27" t="s">
        <v>7567</v>
      </c>
      <c r="C27" s="21" t="s">
        <v>6322</v>
      </c>
      <c r="D27" s="23">
        <v>2.48</v>
      </c>
      <c r="E27" s="20">
        <v>2.48</v>
      </c>
      <c r="F27" s="20">
        <v>179.53</v>
      </c>
      <c r="G27" s="27">
        <f t="shared" si="0"/>
        <v>445.23</v>
      </c>
      <c r="H27" s="22" t="s">
        <v>7546</v>
      </c>
    </row>
    <row r="28" s="76" customFormat="1" ht="30" customHeight="1" spans="1:8">
      <c r="A28" s="36">
        <v>24</v>
      </c>
      <c r="B28" s="27" t="s">
        <v>7568</v>
      </c>
      <c r="C28" s="21" t="s">
        <v>7569</v>
      </c>
      <c r="D28" s="23">
        <v>0.9</v>
      </c>
      <c r="E28" s="20">
        <v>0.9</v>
      </c>
      <c r="F28" s="20">
        <v>179.53</v>
      </c>
      <c r="G28" s="27">
        <f t="shared" si="0"/>
        <v>161.58</v>
      </c>
      <c r="H28" s="22" t="s">
        <v>7546</v>
      </c>
    </row>
    <row r="29" s="76" customFormat="1" ht="30" customHeight="1" spans="1:8">
      <c r="A29" s="36">
        <v>25</v>
      </c>
      <c r="B29" s="27" t="s">
        <v>7570</v>
      </c>
      <c r="C29" s="21" t="s">
        <v>6276</v>
      </c>
      <c r="D29" s="23">
        <v>3.79</v>
      </c>
      <c r="E29" s="20">
        <v>3.79</v>
      </c>
      <c r="F29" s="20">
        <v>179.53</v>
      </c>
      <c r="G29" s="27">
        <f t="shared" si="0"/>
        <v>680.42</v>
      </c>
      <c r="H29" s="22" t="s">
        <v>7546</v>
      </c>
    </row>
    <row r="30" s="76" customFormat="1" ht="30" customHeight="1" spans="1:8">
      <c r="A30" s="36">
        <v>26</v>
      </c>
      <c r="B30" s="27" t="s">
        <v>7571</v>
      </c>
      <c r="C30" s="21" t="s">
        <v>6276</v>
      </c>
      <c r="D30" s="23">
        <v>3.92</v>
      </c>
      <c r="E30" s="20">
        <v>3.92</v>
      </c>
      <c r="F30" s="20">
        <v>179.53</v>
      </c>
      <c r="G30" s="27">
        <f t="shared" si="0"/>
        <v>703.76</v>
      </c>
      <c r="H30" s="22" t="s">
        <v>7546</v>
      </c>
    </row>
    <row r="31" s="76" customFormat="1" ht="30" customHeight="1" spans="1:8">
      <c r="A31" s="36">
        <v>27</v>
      </c>
      <c r="B31" s="27" t="s">
        <v>7572</v>
      </c>
      <c r="C31" s="21" t="s">
        <v>6368</v>
      </c>
      <c r="D31" s="23">
        <v>0.9</v>
      </c>
      <c r="E31" s="20">
        <v>0.9</v>
      </c>
      <c r="F31" s="20">
        <v>179.53</v>
      </c>
      <c r="G31" s="27">
        <f t="shared" si="0"/>
        <v>161.58</v>
      </c>
      <c r="H31" s="22" t="s">
        <v>7546</v>
      </c>
    </row>
    <row r="32" s="76" customFormat="1" ht="30" customHeight="1" spans="1:8">
      <c r="A32" s="36">
        <v>28</v>
      </c>
      <c r="B32" s="27" t="s">
        <v>7573</v>
      </c>
      <c r="C32" s="21" t="s">
        <v>6464</v>
      </c>
      <c r="D32" s="23">
        <v>2.16</v>
      </c>
      <c r="E32" s="20">
        <v>0.82</v>
      </c>
      <c r="F32" s="20">
        <v>179.53</v>
      </c>
      <c r="G32" s="27">
        <f t="shared" si="0"/>
        <v>147.21</v>
      </c>
      <c r="H32" s="22" t="s">
        <v>7546</v>
      </c>
    </row>
    <row r="33" s="76" customFormat="1" ht="30" customHeight="1" spans="1:8">
      <c r="A33" s="36">
        <v>29</v>
      </c>
      <c r="B33" s="20" t="s">
        <v>7574</v>
      </c>
      <c r="C33" s="21" t="s">
        <v>6248</v>
      </c>
      <c r="D33" s="21">
        <v>3.57</v>
      </c>
      <c r="E33" s="27">
        <v>2.47</v>
      </c>
      <c r="F33" s="20">
        <v>179.53</v>
      </c>
      <c r="G33" s="27">
        <f t="shared" si="0"/>
        <v>443.44</v>
      </c>
      <c r="H33" s="22" t="s">
        <v>7546</v>
      </c>
    </row>
    <row r="34" s="76" customFormat="1" ht="30" customHeight="1" spans="1:8">
      <c r="A34" s="36">
        <v>30</v>
      </c>
      <c r="B34" s="20" t="s">
        <v>7575</v>
      </c>
      <c r="C34" s="21" t="s">
        <v>6368</v>
      </c>
      <c r="D34" s="21">
        <v>0.8</v>
      </c>
      <c r="E34" s="27">
        <v>0.8</v>
      </c>
      <c r="F34" s="20">
        <v>179.53</v>
      </c>
      <c r="G34" s="27">
        <f t="shared" si="0"/>
        <v>143.62</v>
      </c>
      <c r="H34" s="22" t="s">
        <v>7546</v>
      </c>
    </row>
    <row r="35" s="76" customFormat="1" ht="30" customHeight="1" spans="1:8">
      <c r="A35" s="36">
        <v>31</v>
      </c>
      <c r="B35" s="27" t="s">
        <v>7576</v>
      </c>
      <c r="C35" s="21" t="s">
        <v>6267</v>
      </c>
      <c r="D35" s="23">
        <v>1.77</v>
      </c>
      <c r="E35" s="20">
        <v>1.38</v>
      </c>
      <c r="F35" s="20">
        <v>179.53</v>
      </c>
      <c r="G35" s="27">
        <f t="shared" si="0"/>
        <v>247.75</v>
      </c>
      <c r="H35" s="22" t="s">
        <v>7546</v>
      </c>
    </row>
    <row r="36" s="76" customFormat="1" ht="30" customHeight="1" spans="1:8">
      <c r="A36" s="36">
        <v>32</v>
      </c>
      <c r="B36" s="27" t="s">
        <v>7577</v>
      </c>
      <c r="C36" s="21" t="s">
        <v>6283</v>
      </c>
      <c r="D36" s="23">
        <v>3.5</v>
      </c>
      <c r="E36" s="20">
        <v>3.5</v>
      </c>
      <c r="F36" s="20">
        <v>179.53</v>
      </c>
      <c r="G36" s="27">
        <f t="shared" si="0"/>
        <v>628.36</v>
      </c>
      <c r="H36" s="22" t="s">
        <v>7546</v>
      </c>
    </row>
    <row r="37" s="76" customFormat="1" ht="30" customHeight="1" spans="1:8">
      <c r="A37" s="36">
        <v>33</v>
      </c>
      <c r="B37" s="27" t="s">
        <v>531</v>
      </c>
      <c r="C37" s="21" t="s">
        <v>6322</v>
      </c>
      <c r="D37" s="23">
        <v>1.46</v>
      </c>
      <c r="E37" s="20">
        <v>1.46</v>
      </c>
      <c r="F37" s="20">
        <v>179.53</v>
      </c>
      <c r="G37" s="27">
        <f t="shared" si="0"/>
        <v>262.11</v>
      </c>
      <c r="H37" s="22" t="s">
        <v>7546</v>
      </c>
    </row>
    <row r="38" s="76" customFormat="1" ht="30" customHeight="1" spans="1:8">
      <c r="A38" s="36">
        <v>34</v>
      </c>
      <c r="B38" s="27" t="s">
        <v>7578</v>
      </c>
      <c r="C38" s="21" t="s">
        <v>6329</v>
      </c>
      <c r="D38" s="23">
        <v>0.84</v>
      </c>
      <c r="E38" s="20">
        <v>0.84</v>
      </c>
      <c r="F38" s="20">
        <v>179.53</v>
      </c>
      <c r="G38" s="27">
        <f t="shared" si="0"/>
        <v>150.81</v>
      </c>
      <c r="H38" s="22" t="s">
        <v>7546</v>
      </c>
    </row>
    <row r="39" s="76" customFormat="1" ht="30" customHeight="1" spans="1:8">
      <c r="A39" s="36">
        <v>35</v>
      </c>
      <c r="B39" s="27" t="s">
        <v>7579</v>
      </c>
      <c r="C39" s="21" t="s">
        <v>6360</v>
      </c>
      <c r="D39" s="23">
        <v>0.81</v>
      </c>
      <c r="E39" s="20">
        <v>0.81</v>
      </c>
      <c r="F39" s="20">
        <v>179.53</v>
      </c>
      <c r="G39" s="27">
        <f t="shared" si="0"/>
        <v>145.42</v>
      </c>
      <c r="H39" s="22" t="s">
        <v>7546</v>
      </c>
    </row>
    <row r="40" s="76" customFormat="1" ht="30" customHeight="1" spans="1:8">
      <c r="A40" s="36">
        <v>36</v>
      </c>
      <c r="B40" s="27" t="s">
        <v>7580</v>
      </c>
      <c r="C40" s="21" t="s">
        <v>6265</v>
      </c>
      <c r="D40" s="23">
        <v>2.27</v>
      </c>
      <c r="E40" s="20">
        <v>1.07</v>
      </c>
      <c r="F40" s="20">
        <v>179.53</v>
      </c>
      <c r="G40" s="27">
        <f t="shared" si="0"/>
        <v>192.1</v>
      </c>
      <c r="H40" s="22" t="s">
        <v>7546</v>
      </c>
    </row>
    <row r="41" s="76" customFormat="1" ht="30" customHeight="1" spans="1:8">
      <c r="A41" s="36">
        <v>37</v>
      </c>
      <c r="B41" s="27" t="s">
        <v>219</v>
      </c>
      <c r="C41" s="21" t="s">
        <v>6252</v>
      </c>
      <c r="D41" s="23">
        <v>1.98</v>
      </c>
      <c r="E41" s="20">
        <v>1.98</v>
      </c>
      <c r="F41" s="20">
        <v>179.53</v>
      </c>
      <c r="G41" s="27">
        <f t="shared" si="0"/>
        <v>355.47</v>
      </c>
      <c r="H41" s="22" t="s">
        <v>7546</v>
      </c>
    </row>
    <row r="42" s="76" customFormat="1" ht="30" customHeight="1" spans="1:8">
      <c r="A42" s="36">
        <v>38</v>
      </c>
      <c r="B42" s="27" t="s">
        <v>7581</v>
      </c>
      <c r="C42" s="21" t="s">
        <v>6368</v>
      </c>
      <c r="D42" s="23">
        <v>1.91</v>
      </c>
      <c r="E42" s="20">
        <v>1.91</v>
      </c>
      <c r="F42" s="20">
        <v>179.53</v>
      </c>
      <c r="G42" s="27">
        <f t="shared" si="0"/>
        <v>342.9</v>
      </c>
      <c r="H42" s="22" t="s">
        <v>7546</v>
      </c>
    </row>
    <row r="43" s="76" customFormat="1" ht="30" customHeight="1" spans="1:8">
      <c r="A43" s="36">
        <v>39</v>
      </c>
      <c r="B43" s="27" t="s">
        <v>7582</v>
      </c>
      <c r="C43" s="21" t="s">
        <v>6344</v>
      </c>
      <c r="D43" s="23">
        <v>1.3</v>
      </c>
      <c r="E43" s="20">
        <v>0.7</v>
      </c>
      <c r="F43" s="20">
        <v>179.53</v>
      </c>
      <c r="G43" s="27">
        <f t="shared" si="0"/>
        <v>125.67</v>
      </c>
      <c r="H43" s="22" t="s">
        <v>7546</v>
      </c>
    </row>
    <row r="44" s="76" customFormat="1" ht="30" customHeight="1" spans="1:8">
      <c r="A44" s="36">
        <v>40</v>
      </c>
      <c r="B44" s="27" t="s">
        <v>7583</v>
      </c>
      <c r="C44" s="21" t="s">
        <v>6620</v>
      </c>
      <c r="D44" s="23">
        <v>2.04</v>
      </c>
      <c r="E44" s="20">
        <v>0.84</v>
      </c>
      <c r="F44" s="20">
        <v>179.53</v>
      </c>
      <c r="G44" s="27">
        <f t="shared" si="0"/>
        <v>150.81</v>
      </c>
      <c r="H44" s="22" t="s">
        <v>7546</v>
      </c>
    </row>
    <row r="45" s="76" customFormat="1" ht="30" customHeight="1" spans="1:8">
      <c r="A45" s="36">
        <v>41</v>
      </c>
      <c r="B45" s="27" t="s">
        <v>7584</v>
      </c>
      <c r="C45" s="21" t="s">
        <v>6276</v>
      </c>
      <c r="D45" s="23">
        <v>1.17</v>
      </c>
      <c r="E45" s="20">
        <v>1.17</v>
      </c>
      <c r="F45" s="20">
        <v>179.53</v>
      </c>
      <c r="G45" s="27">
        <f t="shared" si="0"/>
        <v>210.05</v>
      </c>
      <c r="H45" s="22" t="s">
        <v>7546</v>
      </c>
    </row>
    <row r="46" s="76" customFormat="1" ht="30" customHeight="1" spans="1:8">
      <c r="A46" s="36">
        <v>42</v>
      </c>
      <c r="B46" s="27" t="s">
        <v>7585</v>
      </c>
      <c r="C46" s="21" t="s">
        <v>6984</v>
      </c>
      <c r="D46" s="23">
        <v>0.55</v>
      </c>
      <c r="E46" s="20">
        <v>0.55</v>
      </c>
      <c r="F46" s="20">
        <v>179.53</v>
      </c>
      <c r="G46" s="27">
        <f t="shared" si="0"/>
        <v>98.74</v>
      </c>
      <c r="H46" s="22" t="s">
        <v>7546</v>
      </c>
    </row>
    <row r="47" s="76" customFormat="1" ht="30" customHeight="1" spans="1:8">
      <c r="A47" s="36">
        <v>43</v>
      </c>
      <c r="B47" s="27" t="s">
        <v>7586</v>
      </c>
      <c r="C47" s="21" t="s">
        <v>6411</v>
      </c>
      <c r="D47" s="23">
        <v>2.83</v>
      </c>
      <c r="E47" s="20">
        <v>1.92</v>
      </c>
      <c r="F47" s="20">
        <v>179.53</v>
      </c>
      <c r="G47" s="27">
        <f t="shared" si="0"/>
        <v>344.7</v>
      </c>
      <c r="H47" s="22" t="s">
        <v>7546</v>
      </c>
    </row>
    <row r="48" s="76" customFormat="1" ht="30" customHeight="1" spans="1:8">
      <c r="A48" s="36">
        <v>44</v>
      </c>
      <c r="B48" s="20" t="s">
        <v>7587</v>
      </c>
      <c r="C48" s="21" t="s">
        <v>6417</v>
      </c>
      <c r="D48" s="21">
        <v>2.36</v>
      </c>
      <c r="E48" s="27">
        <v>1.55</v>
      </c>
      <c r="F48" s="20">
        <v>179.53</v>
      </c>
      <c r="G48" s="27">
        <f t="shared" si="0"/>
        <v>278.27</v>
      </c>
      <c r="H48" s="22" t="s">
        <v>7546</v>
      </c>
    </row>
    <row r="49" s="76" customFormat="1" ht="30" customHeight="1" spans="1:8">
      <c r="A49" s="36">
        <v>45</v>
      </c>
      <c r="B49" s="20" t="s">
        <v>7588</v>
      </c>
      <c r="C49" s="21" t="s">
        <v>6332</v>
      </c>
      <c r="D49" s="21">
        <v>0.46</v>
      </c>
      <c r="E49" s="27">
        <v>0.46</v>
      </c>
      <c r="F49" s="20">
        <v>179.53</v>
      </c>
      <c r="G49" s="27">
        <f t="shared" si="0"/>
        <v>82.58</v>
      </c>
      <c r="H49" s="22" t="s">
        <v>7546</v>
      </c>
    </row>
    <row r="50" s="76" customFormat="1" ht="30" customHeight="1" spans="1:8">
      <c r="A50" s="36">
        <v>46</v>
      </c>
      <c r="B50" s="20" t="s">
        <v>7589</v>
      </c>
      <c r="C50" s="21" t="s">
        <v>6322</v>
      </c>
      <c r="D50" s="21">
        <v>3.42</v>
      </c>
      <c r="E50" s="27">
        <v>2.94</v>
      </c>
      <c r="F50" s="20">
        <v>179.53</v>
      </c>
      <c r="G50" s="27">
        <f t="shared" si="0"/>
        <v>527.82</v>
      </c>
      <c r="H50" s="22" t="s">
        <v>7546</v>
      </c>
    </row>
    <row r="51" s="76" customFormat="1" ht="30" customHeight="1" spans="1:8">
      <c r="A51" s="36">
        <v>47</v>
      </c>
      <c r="B51" s="27" t="s">
        <v>7590</v>
      </c>
      <c r="C51" s="21" t="s">
        <v>6344</v>
      </c>
      <c r="D51" s="23">
        <v>0.99</v>
      </c>
      <c r="E51" s="20">
        <v>0.18</v>
      </c>
      <c r="F51" s="20">
        <v>179.53</v>
      </c>
      <c r="G51" s="27">
        <f t="shared" si="0"/>
        <v>32.32</v>
      </c>
      <c r="H51" s="22" t="s">
        <v>7546</v>
      </c>
    </row>
    <row r="52" s="76" customFormat="1" ht="30" customHeight="1" spans="1:8">
      <c r="A52" s="36">
        <v>48</v>
      </c>
      <c r="B52" s="27" t="s">
        <v>7591</v>
      </c>
      <c r="C52" s="21" t="s">
        <v>6620</v>
      </c>
      <c r="D52" s="23">
        <v>2.58</v>
      </c>
      <c r="E52" s="20">
        <v>2.58</v>
      </c>
      <c r="F52" s="20">
        <v>179.53</v>
      </c>
      <c r="G52" s="27">
        <f t="shared" si="0"/>
        <v>463.19</v>
      </c>
      <c r="H52" s="22" t="s">
        <v>7546</v>
      </c>
    </row>
    <row r="53" s="76" customFormat="1" ht="30" customHeight="1" spans="1:8">
      <c r="A53" s="36">
        <v>49</v>
      </c>
      <c r="B53" s="27" t="s">
        <v>7592</v>
      </c>
      <c r="C53" s="21" t="s">
        <v>7593</v>
      </c>
      <c r="D53" s="23">
        <v>1.7</v>
      </c>
      <c r="E53" s="20">
        <v>0.75</v>
      </c>
      <c r="F53" s="20">
        <v>179.53</v>
      </c>
      <c r="G53" s="27">
        <f t="shared" si="0"/>
        <v>134.65</v>
      </c>
      <c r="H53" s="22" t="s">
        <v>7546</v>
      </c>
    </row>
    <row r="54" s="76" customFormat="1" ht="30" customHeight="1" spans="1:8">
      <c r="A54" s="36">
        <v>50</v>
      </c>
      <c r="B54" s="27" t="s">
        <v>7594</v>
      </c>
      <c r="C54" s="21" t="s">
        <v>6286</v>
      </c>
      <c r="D54" s="23">
        <v>3.02</v>
      </c>
      <c r="E54" s="20">
        <v>2.35</v>
      </c>
      <c r="F54" s="20">
        <v>179.53</v>
      </c>
      <c r="G54" s="27">
        <f t="shared" si="0"/>
        <v>421.9</v>
      </c>
      <c r="H54" s="22" t="s">
        <v>7546</v>
      </c>
    </row>
    <row r="55" s="76" customFormat="1" ht="30" customHeight="1" spans="1:8">
      <c r="A55" s="36">
        <v>51</v>
      </c>
      <c r="B55" s="27" t="s">
        <v>7595</v>
      </c>
      <c r="C55" s="21" t="s">
        <v>6271</v>
      </c>
      <c r="D55" s="23">
        <v>1.16</v>
      </c>
      <c r="E55" s="20">
        <v>0.46</v>
      </c>
      <c r="F55" s="20">
        <v>179.53</v>
      </c>
      <c r="G55" s="27">
        <f t="shared" si="0"/>
        <v>82.58</v>
      </c>
      <c r="H55" s="22" t="s">
        <v>7546</v>
      </c>
    </row>
    <row r="56" s="76" customFormat="1" ht="30" customHeight="1" spans="1:8">
      <c r="A56" s="36">
        <v>52</v>
      </c>
      <c r="B56" s="27" t="s">
        <v>7596</v>
      </c>
      <c r="C56" s="21" t="s">
        <v>6417</v>
      </c>
      <c r="D56" s="23">
        <v>2.59</v>
      </c>
      <c r="E56" s="20">
        <v>1.56</v>
      </c>
      <c r="F56" s="20">
        <v>179.53</v>
      </c>
      <c r="G56" s="27">
        <f t="shared" si="0"/>
        <v>280.07</v>
      </c>
      <c r="H56" s="22" t="s">
        <v>7546</v>
      </c>
    </row>
    <row r="57" s="76" customFormat="1" ht="30" customHeight="1" spans="1:8">
      <c r="A57" s="36">
        <v>53</v>
      </c>
      <c r="B57" s="27" t="s">
        <v>7597</v>
      </c>
      <c r="C57" s="21" t="s">
        <v>6464</v>
      </c>
      <c r="D57" s="23">
        <v>1.26</v>
      </c>
      <c r="E57" s="20">
        <v>1.26</v>
      </c>
      <c r="F57" s="20">
        <v>179.53</v>
      </c>
      <c r="G57" s="27">
        <f t="shared" si="0"/>
        <v>226.21</v>
      </c>
      <c r="H57" s="22" t="s">
        <v>7546</v>
      </c>
    </row>
    <row r="58" s="76" customFormat="1" ht="30" customHeight="1" spans="1:8">
      <c r="A58" s="36">
        <v>54</v>
      </c>
      <c r="B58" s="27" t="s">
        <v>7598</v>
      </c>
      <c r="C58" s="21" t="s">
        <v>6269</v>
      </c>
      <c r="D58" s="23">
        <v>0.93</v>
      </c>
      <c r="E58" s="20">
        <v>0.93</v>
      </c>
      <c r="F58" s="20">
        <v>179.53</v>
      </c>
      <c r="G58" s="27">
        <f t="shared" si="0"/>
        <v>166.96</v>
      </c>
      <c r="H58" s="22" t="s">
        <v>7546</v>
      </c>
    </row>
    <row r="59" s="76" customFormat="1" ht="30" customHeight="1" spans="1:8">
      <c r="A59" s="36">
        <v>55</v>
      </c>
      <c r="B59" s="27" t="s">
        <v>7599</v>
      </c>
      <c r="C59" s="21" t="s">
        <v>6349</v>
      </c>
      <c r="D59" s="23">
        <v>2.2</v>
      </c>
      <c r="E59" s="20">
        <v>2.2</v>
      </c>
      <c r="F59" s="20">
        <v>179.53</v>
      </c>
      <c r="G59" s="27">
        <f t="shared" si="0"/>
        <v>394.97</v>
      </c>
      <c r="H59" s="22" t="s">
        <v>7546</v>
      </c>
    </row>
    <row r="60" s="76" customFormat="1" ht="30" customHeight="1" spans="1:8">
      <c r="A60" s="36">
        <v>56</v>
      </c>
      <c r="B60" s="27" t="s">
        <v>7600</v>
      </c>
      <c r="C60" s="21" t="s">
        <v>7529</v>
      </c>
      <c r="D60" s="23">
        <v>0.95</v>
      </c>
      <c r="E60" s="20">
        <v>0.95</v>
      </c>
      <c r="F60" s="20">
        <v>179.53</v>
      </c>
      <c r="G60" s="27">
        <f t="shared" si="0"/>
        <v>170.55</v>
      </c>
      <c r="H60" s="22" t="s">
        <v>7546</v>
      </c>
    </row>
    <row r="61" s="76" customFormat="1" ht="30" customHeight="1" spans="1:8">
      <c r="A61" s="36">
        <v>57</v>
      </c>
      <c r="B61" s="27" t="s">
        <v>7601</v>
      </c>
      <c r="C61" s="21" t="s">
        <v>6577</v>
      </c>
      <c r="D61" s="23">
        <v>2</v>
      </c>
      <c r="E61" s="20">
        <v>0.94</v>
      </c>
      <c r="F61" s="20">
        <v>179.53</v>
      </c>
      <c r="G61" s="27">
        <f t="shared" si="0"/>
        <v>168.76</v>
      </c>
      <c r="H61" s="22" t="s">
        <v>7546</v>
      </c>
    </row>
    <row r="62" s="76" customFormat="1" ht="30" customHeight="1" spans="1:8">
      <c r="A62" s="36">
        <v>58</v>
      </c>
      <c r="B62" s="27" t="s">
        <v>7602</v>
      </c>
      <c r="C62" s="21" t="s">
        <v>6267</v>
      </c>
      <c r="D62" s="23">
        <v>2.07</v>
      </c>
      <c r="E62" s="20">
        <v>0.54</v>
      </c>
      <c r="F62" s="20">
        <v>179.53</v>
      </c>
      <c r="G62" s="27">
        <f t="shared" si="0"/>
        <v>96.95</v>
      </c>
      <c r="H62" s="22" t="s">
        <v>7546</v>
      </c>
    </row>
    <row r="63" s="76" customFormat="1" ht="30" customHeight="1" spans="1:8">
      <c r="A63" s="36">
        <v>59</v>
      </c>
      <c r="B63" s="27" t="s">
        <v>7603</v>
      </c>
      <c r="C63" s="21" t="s">
        <v>6363</v>
      </c>
      <c r="D63" s="23">
        <v>3.08</v>
      </c>
      <c r="E63" s="20">
        <v>2.11</v>
      </c>
      <c r="F63" s="20">
        <v>179.53</v>
      </c>
      <c r="G63" s="27">
        <f t="shared" si="0"/>
        <v>378.81</v>
      </c>
      <c r="H63" s="22" t="s">
        <v>7546</v>
      </c>
    </row>
    <row r="64" s="76" customFormat="1" ht="30" customHeight="1" spans="1:8">
      <c r="A64" s="36">
        <v>60</v>
      </c>
      <c r="B64" s="20" t="s">
        <v>7604</v>
      </c>
      <c r="C64" s="21" t="s">
        <v>6294</v>
      </c>
      <c r="D64" s="21">
        <v>1.85</v>
      </c>
      <c r="E64" s="27">
        <v>1.85</v>
      </c>
      <c r="F64" s="20">
        <v>179.53</v>
      </c>
      <c r="G64" s="27">
        <f t="shared" si="0"/>
        <v>332.13</v>
      </c>
      <c r="H64" s="22" t="s">
        <v>7546</v>
      </c>
    </row>
    <row r="65" s="76" customFormat="1" ht="30" customHeight="1" spans="1:8">
      <c r="A65" s="36">
        <v>61</v>
      </c>
      <c r="B65" s="20" t="s">
        <v>7605</v>
      </c>
      <c r="C65" s="21" t="s">
        <v>6312</v>
      </c>
      <c r="D65" s="21">
        <v>0.46</v>
      </c>
      <c r="E65" s="27">
        <v>0.46</v>
      </c>
      <c r="F65" s="20">
        <v>179.53</v>
      </c>
      <c r="G65" s="27">
        <f t="shared" si="0"/>
        <v>82.58</v>
      </c>
      <c r="H65" s="22" t="s">
        <v>7546</v>
      </c>
    </row>
    <row r="66" s="76" customFormat="1" ht="30" customHeight="1" spans="1:8">
      <c r="A66" s="36">
        <v>62</v>
      </c>
      <c r="B66" s="27" t="s">
        <v>7606</v>
      </c>
      <c r="C66" s="21" t="s">
        <v>7541</v>
      </c>
      <c r="D66" s="23">
        <v>0.55</v>
      </c>
      <c r="E66" s="20">
        <v>0.55</v>
      </c>
      <c r="F66" s="20">
        <v>179.53</v>
      </c>
      <c r="G66" s="27">
        <f t="shared" si="0"/>
        <v>98.74</v>
      </c>
      <c r="H66" s="22" t="s">
        <v>7546</v>
      </c>
    </row>
    <row r="67" s="76" customFormat="1" ht="30" customHeight="1" spans="1:8">
      <c r="A67" s="36">
        <v>63</v>
      </c>
      <c r="B67" s="27" t="s">
        <v>7607</v>
      </c>
      <c r="C67" s="21" t="s">
        <v>6271</v>
      </c>
      <c r="D67" s="23">
        <v>0.8</v>
      </c>
      <c r="E67" s="20">
        <v>0.8</v>
      </c>
      <c r="F67" s="20">
        <v>179.53</v>
      </c>
      <c r="G67" s="27">
        <f t="shared" si="0"/>
        <v>143.62</v>
      </c>
      <c r="H67" s="22" t="s">
        <v>7546</v>
      </c>
    </row>
    <row r="68" s="76" customFormat="1" ht="30" customHeight="1" spans="1:8">
      <c r="A68" s="36">
        <v>64</v>
      </c>
      <c r="B68" s="27" t="s">
        <v>7608</v>
      </c>
      <c r="C68" s="21" t="s">
        <v>6312</v>
      </c>
      <c r="D68" s="23">
        <v>1.64</v>
      </c>
      <c r="E68" s="20">
        <v>1.42</v>
      </c>
      <c r="F68" s="20">
        <v>179.53</v>
      </c>
      <c r="G68" s="27">
        <f t="shared" si="0"/>
        <v>254.93</v>
      </c>
      <c r="H68" s="22" t="s">
        <v>7546</v>
      </c>
    </row>
    <row r="69" s="76" customFormat="1" ht="30" customHeight="1" spans="1:8">
      <c r="A69" s="36">
        <v>65</v>
      </c>
      <c r="B69" s="27" t="s">
        <v>7609</v>
      </c>
      <c r="C69" s="21" t="s">
        <v>6263</v>
      </c>
      <c r="D69" s="23">
        <v>2.75</v>
      </c>
      <c r="E69" s="20">
        <v>2.41</v>
      </c>
      <c r="F69" s="20">
        <v>179.53</v>
      </c>
      <c r="G69" s="27">
        <f t="shared" ref="G69:G132" si="1">ROUND(E69*F69,2)</f>
        <v>432.67</v>
      </c>
      <c r="H69" s="22" t="s">
        <v>7546</v>
      </c>
    </row>
    <row r="70" s="76" customFormat="1" ht="30" customHeight="1" spans="1:8">
      <c r="A70" s="36">
        <v>66</v>
      </c>
      <c r="B70" s="27" t="s">
        <v>7610</v>
      </c>
      <c r="C70" s="21" t="s">
        <v>6923</v>
      </c>
      <c r="D70" s="23">
        <v>0.5</v>
      </c>
      <c r="E70" s="20">
        <v>0.5</v>
      </c>
      <c r="F70" s="20">
        <v>179.53</v>
      </c>
      <c r="G70" s="27">
        <f t="shared" si="1"/>
        <v>89.77</v>
      </c>
      <c r="H70" s="22" t="s">
        <v>7546</v>
      </c>
    </row>
    <row r="71" s="76" customFormat="1" ht="30" customHeight="1" spans="1:8">
      <c r="A71" s="36">
        <v>67</v>
      </c>
      <c r="B71" s="27" t="s">
        <v>7611</v>
      </c>
      <c r="C71" s="21" t="s">
        <v>6261</v>
      </c>
      <c r="D71" s="23">
        <v>1.72</v>
      </c>
      <c r="E71" s="20">
        <v>1.72</v>
      </c>
      <c r="F71" s="20">
        <v>179.53</v>
      </c>
      <c r="G71" s="27">
        <f t="shared" si="1"/>
        <v>308.79</v>
      </c>
      <c r="H71" s="22" t="s">
        <v>7546</v>
      </c>
    </row>
    <row r="72" s="76" customFormat="1" ht="30" customHeight="1" spans="1:8">
      <c r="A72" s="36">
        <v>68</v>
      </c>
      <c r="B72" s="27" t="s">
        <v>7612</v>
      </c>
      <c r="C72" s="21" t="s">
        <v>6347</v>
      </c>
      <c r="D72" s="23">
        <v>1.48</v>
      </c>
      <c r="E72" s="20">
        <v>1.48</v>
      </c>
      <c r="F72" s="20">
        <v>179.53</v>
      </c>
      <c r="G72" s="27">
        <f t="shared" si="1"/>
        <v>265.7</v>
      </c>
      <c r="H72" s="22" t="s">
        <v>7546</v>
      </c>
    </row>
    <row r="73" s="76" customFormat="1" ht="30" customHeight="1" spans="1:8">
      <c r="A73" s="36">
        <v>69</v>
      </c>
      <c r="B73" s="27" t="s">
        <v>7613</v>
      </c>
      <c r="C73" s="21" t="s">
        <v>6263</v>
      </c>
      <c r="D73" s="23">
        <v>1.26</v>
      </c>
      <c r="E73" s="20">
        <v>1.26</v>
      </c>
      <c r="F73" s="20">
        <v>179.53</v>
      </c>
      <c r="G73" s="27">
        <f t="shared" si="1"/>
        <v>226.21</v>
      </c>
      <c r="H73" s="22" t="s">
        <v>7546</v>
      </c>
    </row>
    <row r="74" s="76" customFormat="1" ht="30" customHeight="1" spans="1:8">
      <c r="A74" s="36">
        <v>70</v>
      </c>
      <c r="B74" s="27" t="s">
        <v>7614</v>
      </c>
      <c r="C74" s="21" t="s">
        <v>7249</v>
      </c>
      <c r="D74" s="23">
        <v>2.03</v>
      </c>
      <c r="E74" s="20">
        <v>1.41</v>
      </c>
      <c r="F74" s="20">
        <v>179.53</v>
      </c>
      <c r="G74" s="27">
        <f t="shared" si="1"/>
        <v>253.14</v>
      </c>
      <c r="H74" s="22" t="s">
        <v>7546</v>
      </c>
    </row>
    <row r="75" s="76" customFormat="1" ht="30" customHeight="1" spans="1:8">
      <c r="A75" s="36">
        <v>71</v>
      </c>
      <c r="B75" s="27" t="s">
        <v>7615</v>
      </c>
      <c r="C75" s="21" t="s">
        <v>6276</v>
      </c>
      <c r="D75" s="23" t="s">
        <v>7616</v>
      </c>
      <c r="E75" s="20">
        <v>0.5</v>
      </c>
      <c r="F75" s="20">
        <v>179.53</v>
      </c>
      <c r="G75" s="27">
        <f t="shared" si="1"/>
        <v>89.77</v>
      </c>
      <c r="H75" s="22" t="s">
        <v>7546</v>
      </c>
    </row>
    <row r="76" s="76" customFormat="1" ht="30" customHeight="1" spans="1:8">
      <c r="A76" s="36">
        <v>72</v>
      </c>
      <c r="B76" s="27" t="s">
        <v>7617</v>
      </c>
      <c r="C76" s="21" t="s">
        <v>6474</v>
      </c>
      <c r="D76" s="23" t="s">
        <v>7616</v>
      </c>
      <c r="E76" s="20">
        <v>0.5</v>
      </c>
      <c r="F76" s="20">
        <v>179.53</v>
      </c>
      <c r="G76" s="27">
        <f t="shared" si="1"/>
        <v>89.77</v>
      </c>
      <c r="H76" s="22" t="s">
        <v>7546</v>
      </c>
    </row>
    <row r="77" s="76" customFormat="1" ht="27" customHeight="1" spans="1:8">
      <c r="A77" s="36">
        <v>73</v>
      </c>
      <c r="B77" s="27" t="s">
        <v>7618</v>
      </c>
      <c r="C77" s="21" t="s">
        <v>6312</v>
      </c>
      <c r="D77" s="20">
        <v>4.45</v>
      </c>
      <c r="E77" s="20">
        <v>4.45</v>
      </c>
      <c r="F77" s="20">
        <v>179.53</v>
      </c>
      <c r="G77" s="27">
        <f t="shared" si="1"/>
        <v>798.91</v>
      </c>
      <c r="H77" s="22" t="s">
        <v>7619</v>
      </c>
    </row>
    <row r="78" s="76" customFormat="1" ht="27" customHeight="1" spans="1:8">
      <c r="A78" s="36">
        <v>74</v>
      </c>
      <c r="B78" s="27" t="s">
        <v>7620</v>
      </c>
      <c r="C78" s="21" t="s">
        <v>6296</v>
      </c>
      <c r="D78" s="20">
        <v>1.38</v>
      </c>
      <c r="E78" s="20">
        <v>1.38</v>
      </c>
      <c r="F78" s="20">
        <v>179.53</v>
      </c>
      <c r="G78" s="27">
        <f t="shared" si="1"/>
        <v>247.75</v>
      </c>
      <c r="H78" s="22" t="s">
        <v>7619</v>
      </c>
    </row>
    <row r="79" s="76" customFormat="1" ht="27" customHeight="1" spans="1:8">
      <c r="A79" s="36">
        <v>75</v>
      </c>
      <c r="B79" s="27" t="s">
        <v>7621</v>
      </c>
      <c r="C79" s="21" t="s">
        <v>6245</v>
      </c>
      <c r="D79" s="20">
        <v>3.02</v>
      </c>
      <c r="E79" s="20">
        <v>3.02</v>
      </c>
      <c r="F79" s="20">
        <v>179.53</v>
      </c>
      <c r="G79" s="27">
        <f t="shared" si="1"/>
        <v>542.18</v>
      </c>
      <c r="H79" s="22" t="s">
        <v>7619</v>
      </c>
    </row>
    <row r="80" s="76" customFormat="1" ht="27" customHeight="1" spans="1:8">
      <c r="A80" s="36">
        <v>76</v>
      </c>
      <c r="B80" s="27" t="s">
        <v>7622</v>
      </c>
      <c r="C80" s="21" t="s">
        <v>6254</v>
      </c>
      <c r="D80" s="20">
        <v>1.21</v>
      </c>
      <c r="E80" s="20">
        <v>1.21</v>
      </c>
      <c r="F80" s="20">
        <v>179.53</v>
      </c>
      <c r="G80" s="27">
        <f t="shared" si="1"/>
        <v>217.23</v>
      </c>
      <c r="H80" s="22" t="s">
        <v>7619</v>
      </c>
    </row>
    <row r="81" s="76" customFormat="1" ht="27" customHeight="1" spans="1:8">
      <c r="A81" s="36">
        <v>77</v>
      </c>
      <c r="B81" s="27" t="s">
        <v>1461</v>
      </c>
      <c r="C81" s="21" t="s">
        <v>6265</v>
      </c>
      <c r="D81" s="20">
        <v>2.64</v>
      </c>
      <c r="E81" s="20">
        <v>2.31</v>
      </c>
      <c r="F81" s="20">
        <v>179.53</v>
      </c>
      <c r="G81" s="27">
        <f t="shared" si="1"/>
        <v>414.71</v>
      </c>
      <c r="H81" s="22" t="s">
        <v>7619</v>
      </c>
    </row>
    <row r="82" s="76" customFormat="1" ht="27" customHeight="1" spans="1:8">
      <c r="A82" s="36">
        <v>78</v>
      </c>
      <c r="B82" s="27" t="s">
        <v>7623</v>
      </c>
      <c r="C82" s="21" t="s">
        <v>6254</v>
      </c>
      <c r="D82" s="20">
        <v>1.12</v>
      </c>
      <c r="E82" s="20">
        <v>1.12</v>
      </c>
      <c r="F82" s="20">
        <v>179.53</v>
      </c>
      <c r="G82" s="27">
        <f t="shared" si="1"/>
        <v>201.07</v>
      </c>
      <c r="H82" s="22" t="s">
        <v>7619</v>
      </c>
    </row>
    <row r="83" s="76" customFormat="1" ht="27" customHeight="1" spans="1:8">
      <c r="A83" s="36">
        <v>79</v>
      </c>
      <c r="B83" s="27" t="s">
        <v>7624</v>
      </c>
      <c r="C83" s="21" t="s">
        <v>7625</v>
      </c>
      <c r="D83" s="20">
        <v>1.64</v>
      </c>
      <c r="E83" s="20">
        <v>1.64</v>
      </c>
      <c r="F83" s="20">
        <v>179.53</v>
      </c>
      <c r="G83" s="27">
        <f t="shared" si="1"/>
        <v>294.43</v>
      </c>
      <c r="H83" s="22" t="s">
        <v>7619</v>
      </c>
    </row>
    <row r="84" s="76" customFormat="1" ht="27" customHeight="1" spans="1:8">
      <c r="A84" s="36">
        <v>80</v>
      </c>
      <c r="B84" s="27" t="s">
        <v>7626</v>
      </c>
      <c r="C84" s="21" t="s">
        <v>7627</v>
      </c>
      <c r="D84" s="20">
        <v>1.48</v>
      </c>
      <c r="E84" s="20">
        <v>1.48</v>
      </c>
      <c r="F84" s="20">
        <v>179.53</v>
      </c>
      <c r="G84" s="27">
        <f t="shared" si="1"/>
        <v>265.7</v>
      </c>
      <c r="H84" s="22" t="s">
        <v>7619</v>
      </c>
    </row>
    <row r="85" s="76" customFormat="1" ht="27" customHeight="1" spans="1:8">
      <c r="A85" s="36">
        <v>81</v>
      </c>
      <c r="B85" s="27" t="s">
        <v>7628</v>
      </c>
      <c r="C85" s="21" t="s">
        <v>6271</v>
      </c>
      <c r="D85" s="20">
        <v>3.34</v>
      </c>
      <c r="E85" s="20">
        <v>3.34</v>
      </c>
      <c r="F85" s="20">
        <v>179.53</v>
      </c>
      <c r="G85" s="27">
        <f t="shared" si="1"/>
        <v>599.63</v>
      </c>
      <c r="H85" s="22" t="s">
        <v>7619</v>
      </c>
    </row>
    <row r="86" s="76" customFormat="1" ht="27" customHeight="1" spans="1:8">
      <c r="A86" s="36">
        <v>82</v>
      </c>
      <c r="B86" s="27" t="s">
        <v>7629</v>
      </c>
      <c r="C86" s="21" t="s">
        <v>1168</v>
      </c>
      <c r="D86" s="20">
        <v>0.66</v>
      </c>
      <c r="E86" s="20">
        <v>0.66</v>
      </c>
      <c r="F86" s="20">
        <v>179.53</v>
      </c>
      <c r="G86" s="27">
        <f t="shared" si="1"/>
        <v>118.49</v>
      </c>
      <c r="H86" s="22" t="s">
        <v>7619</v>
      </c>
    </row>
    <row r="87" s="76" customFormat="1" ht="27" customHeight="1" spans="1:8">
      <c r="A87" s="36">
        <v>83</v>
      </c>
      <c r="B87" s="27" t="s">
        <v>7630</v>
      </c>
      <c r="C87" s="21" t="s">
        <v>6271</v>
      </c>
      <c r="D87" s="20">
        <v>4.11</v>
      </c>
      <c r="E87" s="20">
        <v>3.88</v>
      </c>
      <c r="F87" s="20">
        <v>179.53</v>
      </c>
      <c r="G87" s="27">
        <f t="shared" si="1"/>
        <v>696.58</v>
      </c>
      <c r="H87" s="22" t="s">
        <v>7619</v>
      </c>
    </row>
    <row r="88" s="76" customFormat="1" ht="27" customHeight="1" spans="1:8">
      <c r="A88" s="36">
        <v>84</v>
      </c>
      <c r="B88" s="27" t="s">
        <v>7631</v>
      </c>
      <c r="C88" s="21" t="s">
        <v>6624</v>
      </c>
      <c r="D88" s="20">
        <v>0.99</v>
      </c>
      <c r="E88" s="20">
        <v>0.99</v>
      </c>
      <c r="F88" s="20">
        <v>179.53</v>
      </c>
      <c r="G88" s="27">
        <f t="shared" si="1"/>
        <v>177.73</v>
      </c>
      <c r="H88" s="22" t="s">
        <v>7619</v>
      </c>
    </row>
    <row r="89" s="76" customFormat="1" ht="27" customHeight="1" spans="1:8">
      <c r="A89" s="36">
        <v>85</v>
      </c>
      <c r="B89" s="27" t="s">
        <v>7632</v>
      </c>
      <c r="C89" s="21" t="s">
        <v>6265</v>
      </c>
      <c r="D89" s="20">
        <v>3.28</v>
      </c>
      <c r="E89" s="20">
        <v>3.08</v>
      </c>
      <c r="F89" s="20">
        <v>179.53</v>
      </c>
      <c r="G89" s="27">
        <f t="shared" si="1"/>
        <v>552.95</v>
      </c>
      <c r="H89" s="22" t="s">
        <v>7619</v>
      </c>
    </row>
    <row r="90" s="76" customFormat="1" ht="27" customHeight="1" spans="1:8">
      <c r="A90" s="36">
        <v>86</v>
      </c>
      <c r="B90" s="20" t="s">
        <v>7633</v>
      </c>
      <c r="C90" s="21" t="s">
        <v>6259</v>
      </c>
      <c r="D90" s="27">
        <v>5.77</v>
      </c>
      <c r="E90" s="27">
        <v>5.48</v>
      </c>
      <c r="F90" s="20">
        <v>179.53</v>
      </c>
      <c r="G90" s="27">
        <f t="shared" si="1"/>
        <v>983.82</v>
      </c>
      <c r="H90" s="22" t="s">
        <v>7619</v>
      </c>
    </row>
    <row r="91" s="76" customFormat="1" ht="27" customHeight="1" spans="1:8">
      <c r="A91" s="36">
        <v>87</v>
      </c>
      <c r="B91" s="20" t="s">
        <v>7634</v>
      </c>
      <c r="C91" s="21" t="s">
        <v>6280</v>
      </c>
      <c r="D91" s="27">
        <v>3.02</v>
      </c>
      <c r="E91" s="27">
        <v>2.92</v>
      </c>
      <c r="F91" s="20">
        <v>179.53</v>
      </c>
      <c r="G91" s="27">
        <f t="shared" si="1"/>
        <v>524.23</v>
      </c>
      <c r="H91" s="22" t="s">
        <v>7619</v>
      </c>
    </row>
    <row r="92" s="76" customFormat="1" ht="27" customHeight="1" spans="1:8">
      <c r="A92" s="36">
        <v>88</v>
      </c>
      <c r="B92" s="20" t="s">
        <v>7635</v>
      </c>
      <c r="C92" s="21" t="s">
        <v>6271</v>
      </c>
      <c r="D92" s="27">
        <v>3.35</v>
      </c>
      <c r="E92" s="27">
        <v>3.07</v>
      </c>
      <c r="F92" s="20">
        <v>179.53</v>
      </c>
      <c r="G92" s="27">
        <f t="shared" si="1"/>
        <v>551.16</v>
      </c>
      <c r="H92" s="22" t="s">
        <v>7619</v>
      </c>
    </row>
    <row r="93" s="76" customFormat="1" ht="27" customHeight="1" spans="1:8">
      <c r="A93" s="36">
        <v>89</v>
      </c>
      <c r="B93" s="27" t="s">
        <v>4751</v>
      </c>
      <c r="C93" s="21" t="s">
        <v>6322</v>
      </c>
      <c r="D93" s="20">
        <v>2.2</v>
      </c>
      <c r="E93" s="20">
        <v>2.2</v>
      </c>
      <c r="F93" s="20">
        <v>179.53</v>
      </c>
      <c r="G93" s="27">
        <f t="shared" si="1"/>
        <v>394.97</v>
      </c>
      <c r="H93" s="22" t="s">
        <v>7619</v>
      </c>
    </row>
    <row r="94" s="76" customFormat="1" ht="27" customHeight="1" spans="1:8">
      <c r="A94" s="36">
        <v>90</v>
      </c>
      <c r="B94" s="27" t="s">
        <v>7636</v>
      </c>
      <c r="C94" s="21" t="s">
        <v>6360</v>
      </c>
      <c r="D94" s="20">
        <v>3.77</v>
      </c>
      <c r="E94" s="20">
        <v>3.77</v>
      </c>
      <c r="F94" s="20">
        <v>179.53</v>
      </c>
      <c r="G94" s="27">
        <f t="shared" si="1"/>
        <v>676.83</v>
      </c>
      <c r="H94" s="22" t="s">
        <v>7619</v>
      </c>
    </row>
    <row r="95" s="76" customFormat="1" ht="27" customHeight="1" spans="1:8">
      <c r="A95" s="36">
        <v>91</v>
      </c>
      <c r="B95" s="27" t="s">
        <v>7637</v>
      </c>
      <c r="C95" s="21" t="s">
        <v>7638</v>
      </c>
      <c r="D95" s="20">
        <v>5.33</v>
      </c>
      <c r="E95" s="20">
        <v>4.95</v>
      </c>
      <c r="F95" s="20">
        <v>179.53</v>
      </c>
      <c r="G95" s="27">
        <f t="shared" si="1"/>
        <v>888.67</v>
      </c>
      <c r="H95" s="22" t="s">
        <v>7619</v>
      </c>
    </row>
    <row r="96" s="76" customFormat="1" ht="27" customHeight="1" spans="1:8">
      <c r="A96" s="36">
        <v>92</v>
      </c>
      <c r="B96" s="27" t="s">
        <v>7639</v>
      </c>
      <c r="C96" s="21" t="s">
        <v>6298</v>
      </c>
      <c r="D96" s="20">
        <v>6.07</v>
      </c>
      <c r="E96" s="20">
        <v>5.97</v>
      </c>
      <c r="F96" s="20">
        <v>179.53</v>
      </c>
      <c r="G96" s="27">
        <f t="shared" si="1"/>
        <v>1071.79</v>
      </c>
      <c r="H96" s="22" t="s">
        <v>7619</v>
      </c>
    </row>
    <row r="97" s="76" customFormat="1" ht="27" customHeight="1" spans="1:8">
      <c r="A97" s="36">
        <v>93</v>
      </c>
      <c r="B97" s="27" t="s">
        <v>7640</v>
      </c>
      <c r="C97" s="21" t="s">
        <v>6248</v>
      </c>
      <c r="D97" s="20">
        <v>3.63</v>
      </c>
      <c r="E97" s="20">
        <v>3.63</v>
      </c>
      <c r="F97" s="20">
        <v>179.53</v>
      </c>
      <c r="G97" s="27">
        <f t="shared" si="1"/>
        <v>651.69</v>
      </c>
      <c r="H97" s="22" t="s">
        <v>7619</v>
      </c>
    </row>
    <row r="98" s="76" customFormat="1" ht="27" customHeight="1" spans="1:8">
      <c r="A98" s="36">
        <v>94</v>
      </c>
      <c r="B98" s="27" t="s">
        <v>7641</v>
      </c>
      <c r="C98" s="21" t="s">
        <v>6387</v>
      </c>
      <c r="D98" s="20">
        <v>2.46</v>
      </c>
      <c r="E98" s="20">
        <v>2.46</v>
      </c>
      <c r="F98" s="20">
        <v>179.53</v>
      </c>
      <c r="G98" s="27">
        <f t="shared" si="1"/>
        <v>441.64</v>
      </c>
      <c r="H98" s="22" t="s">
        <v>7619</v>
      </c>
    </row>
    <row r="99" s="76" customFormat="1" ht="27" customHeight="1" spans="1:8">
      <c r="A99" s="36">
        <v>95</v>
      </c>
      <c r="B99" s="27" t="s">
        <v>7642</v>
      </c>
      <c r="C99" s="21" t="s">
        <v>6464</v>
      </c>
      <c r="D99" s="20">
        <v>6.52</v>
      </c>
      <c r="E99" s="20">
        <v>6.52</v>
      </c>
      <c r="F99" s="20">
        <v>179.53</v>
      </c>
      <c r="G99" s="27">
        <f t="shared" si="1"/>
        <v>1170.54</v>
      </c>
      <c r="H99" s="22" t="s">
        <v>7619</v>
      </c>
    </row>
    <row r="100" s="76" customFormat="1" ht="27" customHeight="1" spans="1:8">
      <c r="A100" s="36">
        <v>96</v>
      </c>
      <c r="B100" s="27" t="s">
        <v>7643</v>
      </c>
      <c r="C100" s="21" t="s">
        <v>6316</v>
      </c>
      <c r="D100" s="20">
        <v>2.24</v>
      </c>
      <c r="E100" s="20">
        <v>2.24</v>
      </c>
      <c r="F100" s="20">
        <v>179.53</v>
      </c>
      <c r="G100" s="27">
        <f t="shared" si="1"/>
        <v>402.15</v>
      </c>
      <c r="H100" s="22" t="s">
        <v>7619</v>
      </c>
    </row>
    <row r="101" s="76" customFormat="1" ht="27" customHeight="1" spans="1:8">
      <c r="A101" s="36">
        <v>97</v>
      </c>
      <c r="B101" s="27" t="s">
        <v>7644</v>
      </c>
      <c r="C101" s="21" t="s">
        <v>6478</v>
      </c>
      <c r="D101" s="20">
        <v>3.53</v>
      </c>
      <c r="E101" s="20">
        <v>3.53</v>
      </c>
      <c r="F101" s="20">
        <v>179.53</v>
      </c>
      <c r="G101" s="27">
        <f t="shared" si="1"/>
        <v>633.74</v>
      </c>
      <c r="H101" s="22" t="s">
        <v>7619</v>
      </c>
    </row>
    <row r="102" s="76" customFormat="1" ht="27" customHeight="1" spans="1:8">
      <c r="A102" s="36">
        <v>98</v>
      </c>
      <c r="B102" s="27" t="s">
        <v>7645</v>
      </c>
      <c r="C102" s="21" t="s">
        <v>7646</v>
      </c>
      <c r="D102" s="20">
        <v>3.87</v>
      </c>
      <c r="E102" s="20">
        <v>3.63</v>
      </c>
      <c r="F102" s="20">
        <v>179.53</v>
      </c>
      <c r="G102" s="27">
        <f t="shared" si="1"/>
        <v>651.69</v>
      </c>
      <c r="H102" s="22" t="s">
        <v>7619</v>
      </c>
    </row>
    <row r="103" s="76" customFormat="1" ht="27" customHeight="1" spans="1:8">
      <c r="A103" s="36">
        <v>99</v>
      </c>
      <c r="B103" s="27" t="s">
        <v>7635</v>
      </c>
      <c r="C103" s="21" t="s">
        <v>6322</v>
      </c>
      <c r="D103" s="20">
        <v>1.23</v>
      </c>
      <c r="E103" s="20">
        <v>1.23</v>
      </c>
      <c r="F103" s="20">
        <v>179.53</v>
      </c>
      <c r="G103" s="27">
        <f t="shared" si="1"/>
        <v>220.82</v>
      </c>
      <c r="H103" s="22" t="s">
        <v>7619</v>
      </c>
    </row>
    <row r="104" s="76" customFormat="1" ht="27" customHeight="1" spans="1:8">
      <c r="A104" s="36">
        <v>100</v>
      </c>
      <c r="B104" s="27" t="s">
        <v>7647</v>
      </c>
      <c r="C104" s="21" t="s">
        <v>6269</v>
      </c>
      <c r="D104" s="20">
        <v>4.43</v>
      </c>
      <c r="E104" s="20">
        <v>4.43</v>
      </c>
      <c r="F104" s="20">
        <v>179.53</v>
      </c>
      <c r="G104" s="27">
        <f t="shared" si="1"/>
        <v>795.32</v>
      </c>
      <c r="H104" s="22" t="s">
        <v>7619</v>
      </c>
    </row>
    <row r="105" s="76" customFormat="1" ht="27" customHeight="1" spans="1:8">
      <c r="A105" s="36">
        <v>101</v>
      </c>
      <c r="B105" s="27" t="s">
        <v>7648</v>
      </c>
      <c r="C105" s="21" t="s">
        <v>6322</v>
      </c>
      <c r="D105" s="20">
        <v>4.98</v>
      </c>
      <c r="E105" s="20">
        <v>4.65</v>
      </c>
      <c r="F105" s="20">
        <v>179.53</v>
      </c>
      <c r="G105" s="27">
        <f t="shared" si="1"/>
        <v>834.81</v>
      </c>
      <c r="H105" s="22" t="s">
        <v>7619</v>
      </c>
    </row>
    <row r="106" s="76" customFormat="1" ht="27" customHeight="1" spans="1:8">
      <c r="A106" s="36">
        <v>102</v>
      </c>
      <c r="B106" s="20" t="s">
        <v>7649</v>
      </c>
      <c r="C106" s="21" t="s">
        <v>6344</v>
      </c>
      <c r="D106" s="27">
        <v>3.92</v>
      </c>
      <c r="E106" s="27">
        <v>3.92</v>
      </c>
      <c r="F106" s="20">
        <v>179.53</v>
      </c>
      <c r="G106" s="27">
        <f t="shared" si="1"/>
        <v>703.76</v>
      </c>
      <c r="H106" s="22" t="s">
        <v>7619</v>
      </c>
    </row>
    <row r="107" s="76" customFormat="1" ht="27" customHeight="1" spans="1:8">
      <c r="A107" s="36">
        <v>103</v>
      </c>
      <c r="B107" s="20" t="s">
        <v>7650</v>
      </c>
      <c r="C107" s="21" t="s">
        <v>6972</v>
      </c>
      <c r="D107" s="27">
        <v>3.89</v>
      </c>
      <c r="E107" s="27">
        <v>3.89</v>
      </c>
      <c r="F107" s="20">
        <v>179.53</v>
      </c>
      <c r="G107" s="27">
        <f t="shared" si="1"/>
        <v>698.37</v>
      </c>
      <c r="H107" s="22" t="s">
        <v>7619</v>
      </c>
    </row>
    <row r="108" s="76" customFormat="1" ht="27" customHeight="1" spans="1:8">
      <c r="A108" s="36">
        <v>104</v>
      </c>
      <c r="B108" s="20" t="s">
        <v>7651</v>
      </c>
      <c r="C108" s="21" t="s">
        <v>6308</v>
      </c>
      <c r="D108" s="27">
        <v>3.5</v>
      </c>
      <c r="E108" s="27">
        <v>3.5</v>
      </c>
      <c r="F108" s="20">
        <v>179.53</v>
      </c>
      <c r="G108" s="27">
        <f t="shared" si="1"/>
        <v>628.36</v>
      </c>
      <c r="H108" s="22" t="s">
        <v>7619</v>
      </c>
    </row>
    <row r="109" s="76" customFormat="1" ht="27" customHeight="1" spans="1:8">
      <c r="A109" s="36">
        <v>105</v>
      </c>
      <c r="B109" s="27" t="s">
        <v>7652</v>
      </c>
      <c r="C109" s="21" t="s">
        <v>6757</v>
      </c>
      <c r="D109" s="20">
        <v>3.14</v>
      </c>
      <c r="E109" s="20">
        <v>2.76</v>
      </c>
      <c r="F109" s="20">
        <v>179.53</v>
      </c>
      <c r="G109" s="27">
        <f t="shared" si="1"/>
        <v>495.5</v>
      </c>
      <c r="H109" s="22" t="s">
        <v>7619</v>
      </c>
    </row>
    <row r="110" s="76" customFormat="1" ht="27" customHeight="1" spans="1:8">
      <c r="A110" s="36">
        <v>106</v>
      </c>
      <c r="B110" s="27" t="s">
        <v>7653</v>
      </c>
      <c r="C110" s="21" t="s">
        <v>6417</v>
      </c>
      <c r="D110" s="20">
        <v>3.95</v>
      </c>
      <c r="E110" s="20">
        <v>3.95</v>
      </c>
      <c r="F110" s="20">
        <v>179.53</v>
      </c>
      <c r="G110" s="27">
        <f t="shared" si="1"/>
        <v>709.14</v>
      </c>
      <c r="H110" s="22" t="s">
        <v>7619</v>
      </c>
    </row>
    <row r="111" s="76" customFormat="1" ht="27" customHeight="1" spans="1:8">
      <c r="A111" s="36">
        <v>107</v>
      </c>
      <c r="B111" s="27" t="s">
        <v>2006</v>
      </c>
      <c r="C111" s="21" t="s">
        <v>6312</v>
      </c>
      <c r="D111" s="20">
        <v>1.48</v>
      </c>
      <c r="E111" s="20">
        <v>1.48</v>
      </c>
      <c r="F111" s="20">
        <v>179.53</v>
      </c>
      <c r="G111" s="27">
        <f t="shared" si="1"/>
        <v>265.7</v>
      </c>
      <c r="H111" s="22" t="s">
        <v>7619</v>
      </c>
    </row>
    <row r="112" s="76" customFormat="1" ht="27" customHeight="1" spans="1:8">
      <c r="A112" s="36">
        <v>108</v>
      </c>
      <c r="B112" s="27" t="s">
        <v>4046</v>
      </c>
      <c r="C112" s="21" t="s">
        <v>6697</v>
      </c>
      <c r="D112" s="20">
        <v>3.91</v>
      </c>
      <c r="E112" s="20">
        <v>3.91</v>
      </c>
      <c r="F112" s="20">
        <v>179.53</v>
      </c>
      <c r="G112" s="27">
        <f t="shared" si="1"/>
        <v>701.96</v>
      </c>
      <c r="H112" s="22" t="s">
        <v>7619</v>
      </c>
    </row>
    <row r="113" s="76" customFormat="1" ht="27" customHeight="1" spans="1:8">
      <c r="A113" s="36">
        <v>109</v>
      </c>
      <c r="B113" s="27" t="s">
        <v>7654</v>
      </c>
      <c r="C113" s="21" t="s">
        <v>6276</v>
      </c>
      <c r="D113" s="20">
        <v>4.89</v>
      </c>
      <c r="E113" s="20">
        <v>4.56</v>
      </c>
      <c r="F113" s="20">
        <v>179.53</v>
      </c>
      <c r="G113" s="27">
        <f t="shared" si="1"/>
        <v>818.66</v>
      </c>
      <c r="H113" s="22" t="s">
        <v>7619</v>
      </c>
    </row>
    <row r="114" s="76" customFormat="1" ht="27" customHeight="1" spans="1:8">
      <c r="A114" s="36">
        <v>110</v>
      </c>
      <c r="B114" s="27" t="s">
        <v>6892</v>
      </c>
      <c r="C114" s="21" t="s">
        <v>6276</v>
      </c>
      <c r="D114" s="20">
        <v>3.14</v>
      </c>
      <c r="E114" s="20">
        <v>3.14</v>
      </c>
      <c r="F114" s="20">
        <v>179.53</v>
      </c>
      <c r="G114" s="27">
        <f t="shared" si="1"/>
        <v>563.72</v>
      </c>
      <c r="H114" s="22" t="s">
        <v>7619</v>
      </c>
    </row>
    <row r="115" s="76" customFormat="1" ht="27" customHeight="1" spans="1:8">
      <c r="A115" s="36">
        <v>111</v>
      </c>
      <c r="B115" s="27" t="s">
        <v>7655</v>
      </c>
      <c r="C115" s="21" t="s">
        <v>6344</v>
      </c>
      <c r="D115" s="20">
        <v>1.97</v>
      </c>
      <c r="E115" s="20">
        <v>1.65</v>
      </c>
      <c r="F115" s="20">
        <v>179.53</v>
      </c>
      <c r="G115" s="27">
        <f t="shared" si="1"/>
        <v>296.22</v>
      </c>
      <c r="H115" s="22" t="s">
        <v>7619</v>
      </c>
    </row>
    <row r="116" s="76" customFormat="1" ht="27" customHeight="1" spans="1:8">
      <c r="A116" s="36">
        <v>112</v>
      </c>
      <c r="B116" s="27" t="s">
        <v>7656</v>
      </c>
      <c r="C116" s="21" t="s">
        <v>6248</v>
      </c>
      <c r="D116" s="20">
        <v>2.87</v>
      </c>
      <c r="E116" s="20">
        <v>2.46</v>
      </c>
      <c r="F116" s="20">
        <v>179.53</v>
      </c>
      <c r="G116" s="27">
        <f t="shared" si="1"/>
        <v>441.64</v>
      </c>
      <c r="H116" s="22" t="s">
        <v>7619</v>
      </c>
    </row>
    <row r="117" s="76" customFormat="1" ht="27" customHeight="1" spans="1:8">
      <c r="A117" s="36">
        <v>113</v>
      </c>
      <c r="B117" s="27" t="s">
        <v>7657</v>
      </c>
      <c r="C117" s="21" t="s">
        <v>6683</v>
      </c>
      <c r="D117" s="20">
        <v>4.45</v>
      </c>
      <c r="E117" s="20">
        <v>4.08</v>
      </c>
      <c r="F117" s="20">
        <v>179.53</v>
      </c>
      <c r="G117" s="27">
        <f t="shared" si="1"/>
        <v>732.48</v>
      </c>
      <c r="H117" s="22" t="s">
        <v>7619</v>
      </c>
    </row>
    <row r="118" s="76" customFormat="1" ht="27" customHeight="1" spans="1:8">
      <c r="A118" s="36">
        <v>114</v>
      </c>
      <c r="B118" s="27" t="s">
        <v>7658</v>
      </c>
      <c r="C118" s="21" t="s">
        <v>6972</v>
      </c>
      <c r="D118" s="20">
        <v>2.76</v>
      </c>
      <c r="E118" s="20">
        <v>2.76</v>
      </c>
      <c r="F118" s="20">
        <v>179.53</v>
      </c>
      <c r="G118" s="27">
        <f t="shared" si="1"/>
        <v>495.5</v>
      </c>
      <c r="H118" s="22" t="s">
        <v>7619</v>
      </c>
    </row>
    <row r="119" s="76" customFormat="1" ht="27" customHeight="1" spans="1:8">
      <c r="A119" s="36">
        <v>115</v>
      </c>
      <c r="B119" s="27" t="s">
        <v>7659</v>
      </c>
      <c r="C119" s="21" t="s">
        <v>7249</v>
      </c>
      <c r="D119" s="20">
        <v>3.93</v>
      </c>
      <c r="E119" s="20">
        <v>3.93</v>
      </c>
      <c r="F119" s="20">
        <v>179.53</v>
      </c>
      <c r="G119" s="27">
        <f t="shared" si="1"/>
        <v>705.55</v>
      </c>
      <c r="H119" s="22" t="s">
        <v>7619</v>
      </c>
    </row>
    <row r="120" s="76" customFormat="1" ht="27" customHeight="1" spans="1:8">
      <c r="A120" s="36">
        <v>116</v>
      </c>
      <c r="B120" s="27" t="s">
        <v>7660</v>
      </c>
      <c r="C120" s="21" t="s">
        <v>6464</v>
      </c>
      <c r="D120" s="20">
        <v>3.82</v>
      </c>
      <c r="E120" s="20">
        <v>3.37</v>
      </c>
      <c r="F120" s="20">
        <v>179.53</v>
      </c>
      <c r="G120" s="27">
        <f t="shared" si="1"/>
        <v>605.02</v>
      </c>
      <c r="H120" s="22" t="s">
        <v>7619</v>
      </c>
    </row>
    <row r="121" s="76" customFormat="1" ht="27" customHeight="1" spans="1:8">
      <c r="A121" s="36">
        <v>117</v>
      </c>
      <c r="B121" s="27" t="s">
        <v>7661</v>
      </c>
      <c r="C121" s="21" t="s">
        <v>6590</v>
      </c>
      <c r="D121" s="20">
        <v>3.22</v>
      </c>
      <c r="E121" s="20">
        <v>3.22</v>
      </c>
      <c r="F121" s="20">
        <v>179.53</v>
      </c>
      <c r="G121" s="27">
        <f t="shared" si="1"/>
        <v>578.09</v>
      </c>
      <c r="H121" s="22" t="s">
        <v>7619</v>
      </c>
    </row>
    <row r="122" s="76" customFormat="1" ht="27" customHeight="1" spans="1:8">
      <c r="A122" s="36">
        <v>118</v>
      </c>
      <c r="B122" s="20" t="s">
        <v>7662</v>
      </c>
      <c r="C122" s="21" t="s">
        <v>7663</v>
      </c>
      <c r="D122" s="27">
        <v>3.34</v>
      </c>
      <c r="E122" s="27">
        <v>3.14</v>
      </c>
      <c r="F122" s="20">
        <v>179.53</v>
      </c>
      <c r="G122" s="27">
        <f t="shared" si="1"/>
        <v>563.72</v>
      </c>
      <c r="H122" s="22" t="s">
        <v>7619</v>
      </c>
    </row>
    <row r="123" s="76" customFormat="1" ht="27" customHeight="1" spans="1:8">
      <c r="A123" s="36">
        <v>119</v>
      </c>
      <c r="B123" s="20" t="s">
        <v>7664</v>
      </c>
      <c r="C123" s="21" t="s">
        <v>6972</v>
      </c>
      <c r="D123" s="27">
        <v>5.94</v>
      </c>
      <c r="E123" s="27">
        <v>5.61</v>
      </c>
      <c r="F123" s="20">
        <v>179.53</v>
      </c>
      <c r="G123" s="27">
        <f t="shared" si="1"/>
        <v>1007.16</v>
      </c>
      <c r="H123" s="22" t="s">
        <v>7619</v>
      </c>
    </row>
    <row r="124" s="76" customFormat="1" ht="27" customHeight="1" spans="1:8">
      <c r="A124" s="36">
        <v>120</v>
      </c>
      <c r="B124" s="20" t="s">
        <v>7665</v>
      </c>
      <c r="C124" s="21" t="s">
        <v>6298</v>
      </c>
      <c r="D124" s="27">
        <v>3.58</v>
      </c>
      <c r="E124" s="27">
        <v>3.58</v>
      </c>
      <c r="F124" s="20">
        <v>179.53</v>
      </c>
      <c r="G124" s="27">
        <f t="shared" si="1"/>
        <v>642.72</v>
      </c>
      <c r="H124" s="22" t="s">
        <v>7619</v>
      </c>
    </row>
    <row r="125" s="76" customFormat="1" ht="27" customHeight="1" spans="1:8">
      <c r="A125" s="36">
        <v>121</v>
      </c>
      <c r="B125" s="27" t="s">
        <v>7666</v>
      </c>
      <c r="C125" s="21" t="s">
        <v>6464</v>
      </c>
      <c r="D125" s="20">
        <v>1.04</v>
      </c>
      <c r="E125" s="20">
        <v>1.04</v>
      </c>
      <c r="F125" s="20">
        <v>179.53</v>
      </c>
      <c r="G125" s="27">
        <f t="shared" si="1"/>
        <v>186.71</v>
      </c>
      <c r="H125" s="22" t="s">
        <v>7619</v>
      </c>
    </row>
    <row r="126" s="76" customFormat="1" ht="27" customHeight="1" spans="1:8">
      <c r="A126" s="36">
        <v>122</v>
      </c>
      <c r="B126" s="27" t="s">
        <v>1191</v>
      </c>
      <c r="C126" s="21" t="s">
        <v>6252</v>
      </c>
      <c r="D126" s="20">
        <v>2.9</v>
      </c>
      <c r="E126" s="20">
        <v>2.9</v>
      </c>
      <c r="F126" s="20">
        <v>179.53</v>
      </c>
      <c r="G126" s="27">
        <f t="shared" si="1"/>
        <v>520.64</v>
      </c>
      <c r="H126" s="22" t="s">
        <v>7619</v>
      </c>
    </row>
    <row r="127" s="76" customFormat="1" ht="27" customHeight="1" spans="1:8">
      <c r="A127" s="36">
        <v>123</v>
      </c>
      <c r="B127" s="27" t="s">
        <v>7667</v>
      </c>
      <c r="C127" s="21" t="s">
        <v>6248</v>
      </c>
      <c r="D127" s="20">
        <v>0.79</v>
      </c>
      <c r="E127" s="20">
        <v>0.79</v>
      </c>
      <c r="F127" s="20">
        <v>179.53</v>
      </c>
      <c r="G127" s="27">
        <f t="shared" si="1"/>
        <v>141.83</v>
      </c>
      <c r="H127" s="22" t="s">
        <v>7619</v>
      </c>
    </row>
    <row r="128" s="16" customFormat="1" ht="27" customHeight="1" spans="1:8">
      <c r="A128" s="36">
        <v>124</v>
      </c>
      <c r="B128" s="27" t="s">
        <v>7668</v>
      </c>
      <c r="C128" s="27" t="s">
        <v>7669</v>
      </c>
      <c r="D128" s="20">
        <v>1.13</v>
      </c>
      <c r="E128" s="20">
        <v>1.13</v>
      </c>
      <c r="F128" s="20">
        <v>179.53</v>
      </c>
      <c r="G128" s="27">
        <f t="shared" si="1"/>
        <v>202.87</v>
      </c>
      <c r="H128" s="22" t="s">
        <v>7619</v>
      </c>
    </row>
    <row r="129" s="76" customFormat="1" ht="27" customHeight="1" spans="1:8">
      <c r="A129" s="36">
        <v>125</v>
      </c>
      <c r="B129" s="27" t="s">
        <v>7670</v>
      </c>
      <c r="C129" s="21" t="s">
        <v>7671</v>
      </c>
      <c r="D129" s="20">
        <v>2.19</v>
      </c>
      <c r="E129" s="20">
        <v>2.19</v>
      </c>
      <c r="F129" s="20">
        <v>179.53</v>
      </c>
      <c r="G129" s="27">
        <f t="shared" si="1"/>
        <v>393.17</v>
      </c>
      <c r="H129" s="22" t="s">
        <v>7619</v>
      </c>
    </row>
    <row r="130" s="76" customFormat="1" ht="27" customHeight="1" spans="1:8">
      <c r="A130" s="36">
        <v>126</v>
      </c>
      <c r="B130" s="27" t="s">
        <v>7672</v>
      </c>
      <c r="C130" s="21" t="s">
        <v>6683</v>
      </c>
      <c r="D130" s="20">
        <v>5.81</v>
      </c>
      <c r="E130" s="20">
        <v>5.81</v>
      </c>
      <c r="F130" s="20">
        <v>179.53</v>
      </c>
      <c r="G130" s="27">
        <f t="shared" si="1"/>
        <v>1043.07</v>
      </c>
      <c r="H130" s="22" t="s">
        <v>7619</v>
      </c>
    </row>
    <row r="131" s="76" customFormat="1" ht="27" customHeight="1" spans="1:8">
      <c r="A131" s="36">
        <v>127</v>
      </c>
      <c r="B131" s="27" t="s">
        <v>7673</v>
      </c>
      <c r="C131" s="21" t="s">
        <v>7674</v>
      </c>
      <c r="D131" s="20">
        <v>3.35</v>
      </c>
      <c r="E131" s="20">
        <v>3.02</v>
      </c>
      <c r="F131" s="20">
        <v>179.53</v>
      </c>
      <c r="G131" s="27">
        <f t="shared" si="1"/>
        <v>542.18</v>
      </c>
      <c r="H131" s="22" t="s">
        <v>7619</v>
      </c>
    </row>
    <row r="132" s="76" customFormat="1" ht="27" customHeight="1" spans="1:8">
      <c r="A132" s="36">
        <v>128</v>
      </c>
      <c r="B132" s="27" t="s">
        <v>7675</v>
      </c>
      <c r="C132" s="21" t="s">
        <v>6387</v>
      </c>
      <c r="D132" s="20">
        <v>8.52</v>
      </c>
      <c r="E132" s="20">
        <v>7.1</v>
      </c>
      <c r="F132" s="20">
        <v>179.53</v>
      </c>
      <c r="G132" s="27">
        <f t="shared" si="1"/>
        <v>1274.66</v>
      </c>
      <c r="H132" s="22" t="s">
        <v>7619</v>
      </c>
    </row>
    <row r="133" s="76" customFormat="1" ht="27" customHeight="1" spans="1:8">
      <c r="A133" s="36">
        <v>129</v>
      </c>
      <c r="B133" s="27" t="s">
        <v>7676</v>
      </c>
      <c r="C133" s="21" t="s">
        <v>6271</v>
      </c>
      <c r="D133" s="20">
        <v>5.61</v>
      </c>
      <c r="E133" s="20">
        <v>5.14</v>
      </c>
      <c r="F133" s="20">
        <v>179.53</v>
      </c>
      <c r="G133" s="27">
        <f t="shared" ref="G133:G196" si="2">ROUND(E133*F133,2)</f>
        <v>922.78</v>
      </c>
      <c r="H133" s="22" t="s">
        <v>7619</v>
      </c>
    </row>
    <row r="134" s="76" customFormat="1" ht="27" customHeight="1" spans="1:8">
      <c r="A134" s="36">
        <v>130</v>
      </c>
      <c r="B134" s="27" t="s">
        <v>7677</v>
      </c>
      <c r="C134" s="21" t="s">
        <v>6269</v>
      </c>
      <c r="D134" s="20">
        <v>5.44</v>
      </c>
      <c r="E134" s="20">
        <v>4.87</v>
      </c>
      <c r="F134" s="20">
        <v>179.53</v>
      </c>
      <c r="G134" s="27">
        <f t="shared" si="2"/>
        <v>874.31</v>
      </c>
      <c r="H134" s="22" t="s">
        <v>7619</v>
      </c>
    </row>
    <row r="135" s="76" customFormat="1" ht="27" customHeight="1" spans="1:8">
      <c r="A135" s="36">
        <v>131</v>
      </c>
      <c r="B135" s="27" t="s">
        <v>7678</v>
      </c>
      <c r="C135" s="21" t="s">
        <v>6344</v>
      </c>
      <c r="D135" s="20">
        <v>4.36</v>
      </c>
      <c r="E135" s="20">
        <v>3.82</v>
      </c>
      <c r="F135" s="20">
        <v>179.53</v>
      </c>
      <c r="G135" s="27">
        <f t="shared" si="2"/>
        <v>685.8</v>
      </c>
      <c r="H135" s="22" t="s">
        <v>7619</v>
      </c>
    </row>
    <row r="136" s="76" customFormat="1" ht="27" customHeight="1" spans="1:8">
      <c r="A136" s="36">
        <v>132</v>
      </c>
      <c r="B136" s="27" t="s">
        <v>4341</v>
      </c>
      <c r="C136" s="21" t="s">
        <v>7053</v>
      </c>
      <c r="D136" s="20">
        <v>4.86</v>
      </c>
      <c r="E136" s="20">
        <v>4.12</v>
      </c>
      <c r="F136" s="20">
        <v>179.53</v>
      </c>
      <c r="G136" s="27">
        <f t="shared" si="2"/>
        <v>739.66</v>
      </c>
      <c r="H136" s="22" t="s">
        <v>7619</v>
      </c>
    </row>
    <row r="137" s="76" customFormat="1" ht="27" customHeight="1" spans="1:8">
      <c r="A137" s="36">
        <v>133</v>
      </c>
      <c r="B137" s="27" t="s">
        <v>7679</v>
      </c>
      <c r="C137" s="21" t="s">
        <v>6274</v>
      </c>
      <c r="D137" s="20">
        <v>4.43</v>
      </c>
      <c r="E137" s="20">
        <v>3.58</v>
      </c>
      <c r="F137" s="20">
        <v>179.53</v>
      </c>
      <c r="G137" s="27">
        <f t="shared" si="2"/>
        <v>642.72</v>
      </c>
      <c r="H137" s="22" t="s">
        <v>7619</v>
      </c>
    </row>
    <row r="138" s="76" customFormat="1" ht="27" customHeight="1" spans="1:8">
      <c r="A138" s="36">
        <v>134</v>
      </c>
      <c r="B138" s="20" t="s">
        <v>7680</v>
      </c>
      <c r="C138" s="21" t="s">
        <v>6280</v>
      </c>
      <c r="D138" s="27">
        <v>1.58</v>
      </c>
      <c r="E138" s="27">
        <v>1.05</v>
      </c>
      <c r="F138" s="20">
        <v>179.53</v>
      </c>
      <c r="G138" s="27">
        <f t="shared" si="2"/>
        <v>188.51</v>
      </c>
      <c r="H138" s="22" t="s">
        <v>7619</v>
      </c>
    </row>
    <row r="139" s="76" customFormat="1" ht="27" customHeight="1" spans="1:8">
      <c r="A139" s="36">
        <v>135</v>
      </c>
      <c r="B139" s="20" t="s">
        <v>7681</v>
      </c>
      <c r="C139" s="21" t="s">
        <v>6464</v>
      </c>
      <c r="D139" s="27">
        <v>4.16</v>
      </c>
      <c r="E139" s="27">
        <v>4.16</v>
      </c>
      <c r="F139" s="20">
        <v>179.53</v>
      </c>
      <c r="G139" s="27">
        <f t="shared" si="2"/>
        <v>746.84</v>
      </c>
      <c r="H139" s="22" t="s">
        <v>7619</v>
      </c>
    </row>
    <row r="140" s="76" customFormat="1" ht="27" customHeight="1" spans="1:8">
      <c r="A140" s="36">
        <v>136</v>
      </c>
      <c r="B140" s="20" t="s">
        <v>7682</v>
      </c>
      <c r="C140" s="21" t="s">
        <v>7285</v>
      </c>
      <c r="D140" s="27">
        <v>3.56</v>
      </c>
      <c r="E140" s="27">
        <v>2.68</v>
      </c>
      <c r="F140" s="20">
        <v>179.53</v>
      </c>
      <c r="G140" s="27">
        <f t="shared" si="2"/>
        <v>481.14</v>
      </c>
      <c r="H140" s="22" t="s">
        <v>7619</v>
      </c>
    </row>
    <row r="141" s="76" customFormat="1" ht="27" customHeight="1" spans="1:8">
      <c r="A141" s="36">
        <v>137</v>
      </c>
      <c r="B141" s="27" t="s">
        <v>7683</v>
      </c>
      <c r="C141" s="21" t="s">
        <v>6254</v>
      </c>
      <c r="D141" s="20">
        <v>5.1</v>
      </c>
      <c r="E141" s="20">
        <v>5.1</v>
      </c>
      <c r="F141" s="20">
        <v>179.53</v>
      </c>
      <c r="G141" s="27">
        <f t="shared" si="2"/>
        <v>915.6</v>
      </c>
      <c r="H141" s="22" t="s">
        <v>7619</v>
      </c>
    </row>
    <row r="142" s="76" customFormat="1" ht="27" customHeight="1" spans="1:8">
      <c r="A142" s="36">
        <v>138</v>
      </c>
      <c r="B142" s="27" t="s">
        <v>7684</v>
      </c>
      <c r="C142" s="21" t="s">
        <v>6248</v>
      </c>
      <c r="D142" s="20">
        <v>5.95</v>
      </c>
      <c r="E142" s="20">
        <v>5.95</v>
      </c>
      <c r="F142" s="20">
        <v>179.53</v>
      </c>
      <c r="G142" s="27">
        <f t="shared" si="2"/>
        <v>1068.2</v>
      </c>
      <c r="H142" s="22" t="s">
        <v>7619</v>
      </c>
    </row>
    <row r="143" s="76" customFormat="1" ht="27" customHeight="1" spans="1:8">
      <c r="A143" s="36">
        <v>139</v>
      </c>
      <c r="B143" s="27" t="s">
        <v>7685</v>
      </c>
      <c r="C143" s="21" t="s">
        <v>6271</v>
      </c>
      <c r="D143" s="20">
        <v>3.72</v>
      </c>
      <c r="E143" s="20">
        <v>3.48</v>
      </c>
      <c r="F143" s="20">
        <v>179.53</v>
      </c>
      <c r="G143" s="27">
        <f t="shared" si="2"/>
        <v>624.76</v>
      </c>
      <c r="H143" s="22" t="s">
        <v>7619</v>
      </c>
    </row>
    <row r="144" s="76" customFormat="1" ht="27" customHeight="1" spans="1:8">
      <c r="A144" s="36">
        <v>140</v>
      </c>
      <c r="B144" s="27" t="s">
        <v>7686</v>
      </c>
      <c r="C144" s="21" t="s">
        <v>6312</v>
      </c>
      <c r="D144" s="20">
        <v>4.61</v>
      </c>
      <c r="E144" s="20">
        <v>4.39</v>
      </c>
      <c r="F144" s="20">
        <v>179.53</v>
      </c>
      <c r="G144" s="27">
        <f t="shared" si="2"/>
        <v>788.14</v>
      </c>
      <c r="H144" s="22" t="s">
        <v>7619</v>
      </c>
    </row>
    <row r="145" s="76" customFormat="1" ht="27" customHeight="1" spans="1:8">
      <c r="A145" s="36">
        <v>141</v>
      </c>
      <c r="B145" s="27" t="s">
        <v>7687</v>
      </c>
      <c r="C145" s="21" t="s">
        <v>6254</v>
      </c>
      <c r="D145" s="20">
        <v>3.76</v>
      </c>
      <c r="E145" s="20">
        <v>3.6</v>
      </c>
      <c r="F145" s="20">
        <v>179.53</v>
      </c>
      <c r="G145" s="27">
        <f t="shared" si="2"/>
        <v>646.31</v>
      </c>
      <c r="H145" s="22" t="s">
        <v>7619</v>
      </c>
    </row>
    <row r="146" s="76" customFormat="1" ht="27" customHeight="1" spans="1:8">
      <c r="A146" s="36">
        <v>142</v>
      </c>
      <c r="B146" s="27" t="s">
        <v>7688</v>
      </c>
      <c r="C146" s="21" t="s">
        <v>6278</v>
      </c>
      <c r="D146" s="20">
        <v>3.28</v>
      </c>
      <c r="E146" s="20">
        <v>3.04</v>
      </c>
      <c r="F146" s="20">
        <v>179.53</v>
      </c>
      <c r="G146" s="27">
        <f t="shared" si="2"/>
        <v>545.77</v>
      </c>
      <c r="H146" s="22" t="s">
        <v>7619</v>
      </c>
    </row>
    <row r="147" s="76" customFormat="1" ht="27" customHeight="1" spans="1:8">
      <c r="A147" s="36">
        <v>143</v>
      </c>
      <c r="B147" s="27" t="s">
        <v>7689</v>
      </c>
      <c r="C147" s="21" t="s">
        <v>7690</v>
      </c>
      <c r="D147" s="20">
        <v>2.2</v>
      </c>
      <c r="E147" s="20">
        <v>1.83</v>
      </c>
      <c r="F147" s="20">
        <v>179.53</v>
      </c>
      <c r="G147" s="27">
        <f t="shared" si="2"/>
        <v>328.54</v>
      </c>
      <c r="H147" s="22" t="s">
        <v>7619</v>
      </c>
    </row>
    <row r="148" s="76" customFormat="1" ht="27" customHeight="1" spans="1:8">
      <c r="A148" s="36">
        <v>144</v>
      </c>
      <c r="B148" s="27" t="s">
        <v>7691</v>
      </c>
      <c r="C148" s="21" t="s">
        <v>7692</v>
      </c>
      <c r="D148" s="20">
        <v>4.1</v>
      </c>
      <c r="E148" s="20">
        <v>4.1</v>
      </c>
      <c r="F148" s="20">
        <v>179.53</v>
      </c>
      <c r="G148" s="27">
        <f t="shared" si="2"/>
        <v>736.07</v>
      </c>
      <c r="H148" s="22" t="s">
        <v>7619</v>
      </c>
    </row>
    <row r="149" s="76" customFormat="1" ht="27" customHeight="1" spans="1:8">
      <c r="A149" s="36">
        <v>145</v>
      </c>
      <c r="B149" s="27" t="s">
        <v>7693</v>
      </c>
      <c r="C149" s="21" t="s">
        <v>6474</v>
      </c>
      <c r="D149" s="20">
        <v>1.14</v>
      </c>
      <c r="E149" s="20">
        <v>1.14</v>
      </c>
      <c r="F149" s="20">
        <v>179.53</v>
      </c>
      <c r="G149" s="27">
        <f t="shared" si="2"/>
        <v>204.66</v>
      </c>
      <c r="H149" s="22" t="s">
        <v>7619</v>
      </c>
    </row>
    <row r="150" s="76" customFormat="1" ht="27" customHeight="1" spans="1:8">
      <c r="A150" s="36">
        <v>146</v>
      </c>
      <c r="B150" s="27" t="s">
        <v>7694</v>
      </c>
      <c r="C150" s="21" t="s">
        <v>6363</v>
      </c>
      <c r="D150" s="20">
        <v>1.14</v>
      </c>
      <c r="E150" s="20">
        <v>1.14</v>
      </c>
      <c r="F150" s="20">
        <v>179.53</v>
      </c>
      <c r="G150" s="27">
        <f t="shared" si="2"/>
        <v>204.66</v>
      </c>
      <c r="H150" s="22" t="s">
        <v>7619</v>
      </c>
    </row>
    <row r="151" s="76" customFormat="1" ht="27" customHeight="1" spans="1:8">
      <c r="A151" s="36">
        <v>147</v>
      </c>
      <c r="B151" s="27" t="s">
        <v>7695</v>
      </c>
      <c r="C151" s="21" t="s">
        <v>6322</v>
      </c>
      <c r="D151" s="20">
        <v>4.14</v>
      </c>
      <c r="E151" s="20">
        <v>3.84</v>
      </c>
      <c r="F151" s="20">
        <v>179.53</v>
      </c>
      <c r="G151" s="27">
        <f t="shared" si="2"/>
        <v>689.4</v>
      </c>
      <c r="H151" s="22" t="s">
        <v>7619</v>
      </c>
    </row>
    <row r="152" s="76" customFormat="1" ht="27" customHeight="1" spans="1:8">
      <c r="A152" s="36">
        <v>148</v>
      </c>
      <c r="B152" s="27" t="s">
        <v>7696</v>
      </c>
      <c r="C152" s="21" t="s">
        <v>7056</v>
      </c>
      <c r="D152" s="20">
        <v>3.2</v>
      </c>
      <c r="E152" s="20">
        <v>2.94</v>
      </c>
      <c r="F152" s="20">
        <v>179.53</v>
      </c>
      <c r="G152" s="27">
        <f t="shared" si="2"/>
        <v>527.82</v>
      </c>
      <c r="H152" s="22" t="s">
        <v>7619</v>
      </c>
    </row>
    <row r="153" s="76" customFormat="1" ht="27" customHeight="1" spans="1:8">
      <c r="A153" s="36">
        <v>149</v>
      </c>
      <c r="B153" s="27" t="s">
        <v>7697</v>
      </c>
      <c r="C153" s="21" t="s">
        <v>7698</v>
      </c>
      <c r="D153" s="20">
        <v>2.21</v>
      </c>
      <c r="E153" s="20">
        <v>2.21</v>
      </c>
      <c r="F153" s="20">
        <v>179.53</v>
      </c>
      <c r="G153" s="27">
        <f t="shared" si="2"/>
        <v>396.76</v>
      </c>
      <c r="H153" s="22" t="s">
        <v>7619</v>
      </c>
    </row>
    <row r="154" s="76" customFormat="1" ht="30" customHeight="1" spans="1:8">
      <c r="A154" s="36">
        <v>150</v>
      </c>
      <c r="B154" s="27" t="s">
        <v>7699</v>
      </c>
      <c r="C154" s="21" t="s">
        <v>6316</v>
      </c>
      <c r="D154" s="20">
        <v>2.88</v>
      </c>
      <c r="E154" s="20">
        <v>2.88</v>
      </c>
      <c r="F154" s="20">
        <v>179.53</v>
      </c>
      <c r="G154" s="27">
        <f t="shared" si="2"/>
        <v>517.05</v>
      </c>
      <c r="H154" s="22" t="s">
        <v>7700</v>
      </c>
    </row>
    <row r="155" s="76" customFormat="1" ht="30" customHeight="1" spans="1:8">
      <c r="A155" s="36">
        <v>151</v>
      </c>
      <c r="B155" s="27" t="s">
        <v>7701</v>
      </c>
      <c r="C155" s="21" t="s">
        <v>6492</v>
      </c>
      <c r="D155" s="20">
        <v>3.08</v>
      </c>
      <c r="E155" s="20">
        <v>1.55</v>
      </c>
      <c r="F155" s="20">
        <v>179.53</v>
      </c>
      <c r="G155" s="27">
        <f t="shared" si="2"/>
        <v>278.27</v>
      </c>
      <c r="H155" s="22" t="s">
        <v>7700</v>
      </c>
    </row>
    <row r="156" s="76" customFormat="1" ht="30" customHeight="1" spans="1:8">
      <c r="A156" s="36">
        <v>152</v>
      </c>
      <c r="B156" s="27" t="s">
        <v>7702</v>
      </c>
      <c r="C156" s="21" t="s">
        <v>6254</v>
      </c>
      <c r="D156" s="20">
        <v>0.7</v>
      </c>
      <c r="E156" s="20">
        <v>0.7</v>
      </c>
      <c r="F156" s="20">
        <v>179.53</v>
      </c>
      <c r="G156" s="27">
        <f t="shared" si="2"/>
        <v>125.67</v>
      </c>
      <c r="H156" s="22" t="s">
        <v>7700</v>
      </c>
    </row>
    <row r="157" s="76" customFormat="1" ht="30" customHeight="1" spans="1:8">
      <c r="A157" s="36">
        <v>153</v>
      </c>
      <c r="B157" s="27" t="s">
        <v>7703</v>
      </c>
      <c r="C157" s="21" t="s">
        <v>6347</v>
      </c>
      <c r="D157" s="20">
        <v>2.79</v>
      </c>
      <c r="E157" s="20">
        <v>1.85</v>
      </c>
      <c r="F157" s="20">
        <v>179.53</v>
      </c>
      <c r="G157" s="27">
        <f t="shared" si="2"/>
        <v>332.13</v>
      </c>
      <c r="H157" s="22" t="s">
        <v>7700</v>
      </c>
    </row>
    <row r="158" s="76" customFormat="1" ht="30" customHeight="1" spans="1:8">
      <c r="A158" s="36">
        <v>154</v>
      </c>
      <c r="B158" s="27" t="s">
        <v>7704</v>
      </c>
      <c r="C158" s="21" t="s">
        <v>6259</v>
      </c>
      <c r="D158" s="20">
        <v>4.4</v>
      </c>
      <c r="E158" s="20">
        <v>4.4</v>
      </c>
      <c r="F158" s="20">
        <v>179.53</v>
      </c>
      <c r="G158" s="27">
        <f t="shared" si="2"/>
        <v>789.93</v>
      </c>
      <c r="H158" s="22" t="s">
        <v>7700</v>
      </c>
    </row>
    <row r="159" s="76" customFormat="1" ht="30" customHeight="1" spans="1:8">
      <c r="A159" s="36">
        <v>155</v>
      </c>
      <c r="B159" s="27" t="s">
        <v>1228</v>
      </c>
      <c r="C159" s="21" t="s">
        <v>6417</v>
      </c>
      <c r="D159" s="20">
        <v>1.85</v>
      </c>
      <c r="E159" s="20">
        <v>1.3</v>
      </c>
      <c r="F159" s="20">
        <v>179.53</v>
      </c>
      <c r="G159" s="27">
        <f t="shared" si="2"/>
        <v>233.39</v>
      </c>
      <c r="H159" s="22" t="s">
        <v>7700</v>
      </c>
    </row>
    <row r="160" s="76" customFormat="1" ht="30" customHeight="1" spans="1:8">
      <c r="A160" s="36">
        <v>156</v>
      </c>
      <c r="B160" s="27" t="s">
        <v>7705</v>
      </c>
      <c r="C160" s="21" t="s">
        <v>6286</v>
      </c>
      <c r="D160" s="20">
        <v>3.63</v>
      </c>
      <c r="E160" s="20">
        <v>2.88</v>
      </c>
      <c r="F160" s="20">
        <v>179.53</v>
      </c>
      <c r="G160" s="27">
        <f t="shared" si="2"/>
        <v>517.05</v>
      </c>
      <c r="H160" s="22" t="s">
        <v>7700</v>
      </c>
    </row>
    <row r="161" s="76" customFormat="1" ht="30" customHeight="1" spans="1:8">
      <c r="A161" s="36">
        <v>157</v>
      </c>
      <c r="B161" s="27" t="s">
        <v>7706</v>
      </c>
      <c r="C161" s="21" t="s">
        <v>6269</v>
      </c>
      <c r="D161" s="20">
        <v>3.75</v>
      </c>
      <c r="E161" s="20">
        <v>3.75</v>
      </c>
      <c r="F161" s="20">
        <v>179.53</v>
      </c>
      <c r="G161" s="27">
        <f t="shared" si="2"/>
        <v>673.24</v>
      </c>
      <c r="H161" s="22" t="s">
        <v>7700</v>
      </c>
    </row>
    <row r="162" s="76" customFormat="1" ht="30" customHeight="1" spans="1:8">
      <c r="A162" s="36">
        <v>158</v>
      </c>
      <c r="B162" s="27" t="s">
        <v>7707</v>
      </c>
      <c r="C162" s="21" t="s">
        <v>6989</v>
      </c>
      <c r="D162" s="20">
        <v>3.31</v>
      </c>
      <c r="E162" s="20">
        <v>2.15</v>
      </c>
      <c r="F162" s="20">
        <v>179.53</v>
      </c>
      <c r="G162" s="27">
        <f t="shared" si="2"/>
        <v>385.99</v>
      </c>
      <c r="H162" s="22" t="s">
        <v>7700</v>
      </c>
    </row>
    <row r="163" s="76" customFormat="1" ht="30" customHeight="1" spans="1:8">
      <c r="A163" s="36">
        <v>159</v>
      </c>
      <c r="B163" s="27" t="s">
        <v>7708</v>
      </c>
      <c r="C163" s="21" t="s">
        <v>6276</v>
      </c>
      <c r="D163" s="20">
        <v>6</v>
      </c>
      <c r="E163" s="20">
        <v>6</v>
      </c>
      <c r="F163" s="20">
        <v>179.53</v>
      </c>
      <c r="G163" s="27">
        <f t="shared" si="2"/>
        <v>1077.18</v>
      </c>
      <c r="H163" s="22" t="s">
        <v>7700</v>
      </c>
    </row>
    <row r="164" s="76" customFormat="1" ht="30" customHeight="1" spans="1:8">
      <c r="A164" s="36">
        <v>160</v>
      </c>
      <c r="B164" s="27" t="s">
        <v>7709</v>
      </c>
      <c r="C164" s="21" t="s">
        <v>6631</v>
      </c>
      <c r="D164" s="20">
        <v>5.99</v>
      </c>
      <c r="E164" s="20">
        <v>4.49</v>
      </c>
      <c r="F164" s="20">
        <v>179.53</v>
      </c>
      <c r="G164" s="27">
        <f t="shared" si="2"/>
        <v>806.09</v>
      </c>
      <c r="H164" s="22" t="s">
        <v>7700</v>
      </c>
    </row>
    <row r="165" s="76" customFormat="1" ht="30" customHeight="1" spans="1:8">
      <c r="A165" s="36">
        <v>161</v>
      </c>
      <c r="B165" s="27" t="s">
        <v>7710</v>
      </c>
      <c r="C165" s="21" t="s">
        <v>6464</v>
      </c>
      <c r="D165" s="20">
        <v>3.75</v>
      </c>
      <c r="E165" s="20">
        <v>3.75</v>
      </c>
      <c r="F165" s="20">
        <v>179.53</v>
      </c>
      <c r="G165" s="27">
        <f t="shared" si="2"/>
        <v>673.24</v>
      </c>
      <c r="H165" s="22" t="s">
        <v>7700</v>
      </c>
    </row>
    <row r="166" s="76" customFormat="1" ht="30" customHeight="1" spans="1:8">
      <c r="A166" s="36">
        <v>162</v>
      </c>
      <c r="B166" s="27" t="s">
        <v>7711</v>
      </c>
      <c r="C166" s="21" t="s">
        <v>6259</v>
      </c>
      <c r="D166" s="20">
        <v>4.16</v>
      </c>
      <c r="E166" s="20">
        <v>3.15</v>
      </c>
      <c r="F166" s="20">
        <v>179.53</v>
      </c>
      <c r="G166" s="27">
        <f t="shared" si="2"/>
        <v>565.52</v>
      </c>
      <c r="H166" s="22" t="s">
        <v>7700</v>
      </c>
    </row>
    <row r="167" s="76" customFormat="1" ht="30" customHeight="1" spans="1:8">
      <c r="A167" s="36">
        <v>163</v>
      </c>
      <c r="B167" s="20" t="s">
        <v>7712</v>
      </c>
      <c r="C167" s="21" t="s">
        <v>6252</v>
      </c>
      <c r="D167" s="27">
        <v>5.16</v>
      </c>
      <c r="E167" s="27">
        <v>3.23</v>
      </c>
      <c r="F167" s="20">
        <v>179.53</v>
      </c>
      <c r="G167" s="27">
        <f t="shared" si="2"/>
        <v>579.88</v>
      </c>
      <c r="H167" s="22" t="s">
        <v>7700</v>
      </c>
    </row>
    <row r="168" s="76" customFormat="1" ht="30" customHeight="1" spans="1:8">
      <c r="A168" s="36">
        <v>164</v>
      </c>
      <c r="B168" s="20" t="s">
        <v>7713</v>
      </c>
      <c r="C168" s="21" t="s">
        <v>6322</v>
      </c>
      <c r="D168" s="27">
        <v>2.6</v>
      </c>
      <c r="E168" s="27">
        <v>2.1</v>
      </c>
      <c r="F168" s="20">
        <v>179.53</v>
      </c>
      <c r="G168" s="27">
        <f t="shared" si="2"/>
        <v>377.01</v>
      </c>
      <c r="H168" s="22" t="s">
        <v>7700</v>
      </c>
    </row>
    <row r="169" s="76" customFormat="1" ht="30" customHeight="1" spans="1:8">
      <c r="A169" s="36">
        <v>165</v>
      </c>
      <c r="B169" s="20" t="s">
        <v>7714</v>
      </c>
      <c r="C169" s="21" t="s">
        <v>6360</v>
      </c>
      <c r="D169" s="27">
        <v>5.07</v>
      </c>
      <c r="E169" s="27">
        <v>3.31</v>
      </c>
      <c r="F169" s="20">
        <v>179.53</v>
      </c>
      <c r="G169" s="27">
        <f t="shared" si="2"/>
        <v>594.24</v>
      </c>
      <c r="H169" s="22" t="s">
        <v>7700</v>
      </c>
    </row>
    <row r="170" s="76" customFormat="1" ht="30" customHeight="1" spans="1:8">
      <c r="A170" s="36">
        <v>166</v>
      </c>
      <c r="B170" s="27" t="s">
        <v>7715</v>
      </c>
      <c r="C170" s="21" t="s">
        <v>6274</v>
      </c>
      <c r="D170" s="20">
        <v>4.09</v>
      </c>
      <c r="E170" s="20">
        <v>3.1</v>
      </c>
      <c r="F170" s="20">
        <v>179.53</v>
      </c>
      <c r="G170" s="27">
        <f t="shared" si="2"/>
        <v>556.54</v>
      </c>
      <c r="H170" s="22" t="s">
        <v>7700</v>
      </c>
    </row>
    <row r="171" s="76" customFormat="1" ht="30" customHeight="1" spans="1:8">
      <c r="A171" s="36">
        <v>167</v>
      </c>
      <c r="B171" s="27" t="s">
        <v>7716</v>
      </c>
      <c r="C171" s="21" t="s">
        <v>6248</v>
      </c>
      <c r="D171" s="20">
        <v>4.89</v>
      </c>
      <c r="E171" s="20">
        <v>4.89</v>
      </c>
      <c r="F171" s="20">
        <v>179.53</v>
      </c>
      <c r="G171" s="27">
        <f t="shared" si="2"/>
        <v>877.9</v>
      </c>
      <c r="H171" s="22" t="s">
        <v>7700</v>
      </c>
    </row>
    <row r="172" s="76" customFormat="1" ht="30" customHeight="1" spans="1:8">
      <c r="A172" s="36">
        <v>168</v>
      </c>
      <c r="B172" s="27" t="s">
        <v>7717</v>
      </c>
      <c r="C172" s="21" t="s">
        <v>7718</v>
      </c>
      <c r="D172" s="20">
        <v>2.79</v>
      </c>
      <c r="E172" s="20">
        <v>2.79</v>
      </c>
      <c r="F172" s="20">
        <v>179.53</v>
      </c>
      <c r="G172" s="27">
        <f t="shared" si="2"/>
        <v>500.89</v>
      </c>
      <c r="H172" s="22" t="s">
        <v>7700</v>
      </c>
    </row>
    <row r="173" s="76" customFormat="1" ht="30" customHeight="1" spans="1:8">
      <c r="A173" s="36">
        <v>169</v>
      </c>
      <c r="B173" s="27" t="s">
        <v>2564</v>
      </c>
      <c r="C173" s="21" t="s">
        <v>6620</v>
      </c>
      <c r="D173" s="20">
        <v>3.9</v>
      </c>
      <c r="E173" s="20">
        <v>3.57</v>
      </c>
      <c r="F173" s="20">
        <v>179.53</v>
      </c>
      <c r="G173" s="27">
        <f t="shared" si="2"/>
        <v>640.92</v>
      </c>
      <c r="H173" s="22" t="s">
        <v>7700</v>
      </c>
    </row>
    <row r="174" s="76" customFormat="1" ht="30" customHeight="1" spans="1:8">
      <c r="A174" s="36">
        <v>170</v>
      </c>
      <c r="B174" s="27" t="s">
        <v>7719</v>
      </c>
      <c r="C174" s="21" t="s">
        <v>7529</v>
      </c>
      <c r="D174" s="20">
        <v>3.28</v>
      </c>
      <c r="E174" s="20">
        <v>2.66</v>
      </c>
      <c r="F174" s="20">
        <v>179.53</v>
      </c>
      <c r="G174" s="27">
        <f t="shared" si="2"/>
        <v>477.55</v>
      </c>
      <c r="H174" s="22" t="s">
        <v>7700</v>
      </c>
    </row>
    <row r="175" s="76" customFormat="1" ht="30" customHeight="1" spans="1:8">
      <c r="A175" s="36">
        <v>171</v>
      </c>
      <c r="B175" s="27" t="s">
        <v>7720</v>
      </c>
      <c r="C175" s="21" t="s">
        <v>6923</v>
      </c>
      <c r="D175" s="20">
        <v>4.46</v>
      </c>
      <c r="E175" s="20">
        <v>4.46</v>
      </c>
      <c r="F175" s="20">
        <v>179.53</v>
      </c>
      <c r="G175" s="27">
        <f t="shared" si="2"/>
        <v>800.7</v>
      </c>
      <c r="H175" s="22" t="s">
        <v>7700</v>
      </c>
    </row>
    <row r="176" s="76" customFormat="1" ht="30" customHeight="1" spans="1:8">
      <c r="A176" s="36">
        <v>172</v>
      </c>
      <c r="B176" s="27" t="s">
        <v>7721</v>
      </c>
      <c r="C176" s="21" t="s">
        <v>6296</v>
      </c>
      <c r="D176" s="20">
        <v>3.84</v>
      </c>
      <c r="E176" s="20">
        <v>2.52</v>
      </c>
      <c r="F176" s="20">
        <v>179.53</v>
      </c>
      <c r="G176" s="27">
        <f t="shared" si="2"/>
        <v>452.42</v>
      </c>
      <c r="H176" s="22" t="s">
        <v>7700</v>
      </c>
    </row>
    <row r="177" s="76" customFormat="1" ht="30" customHeight="1" spans="1:8">
      <c r="A177" s="36">
        <v>173</v>
      </c>
      <c r="B177" s="27" t="s">
        <v>7722</v>
      </c>
      <c r="C177" s="21" t="s">
        <v>6515</v>
      </c>
      <c r="D177" s="20">
        <v>2.71</v>
      </c>
      <c r="E177" s="20">
        <v>1.21</v>
      </c>
      <c r="F177" s="20">
        <v>179.53</v>
      </c>
      <c r="G177" s="27">
        <f t="shared" si="2"/>
        <v>217.23</v>
      </c>
      <c r="H177" s="22" t="s">
        <v>7700</v>
      </c>
    </row>
    <row r="178" s="76" customFormat="1" ht="30" customHeight="1" spans="1:8">
      <c r="A178" s="36">
        <v>174</v>
      </c>
      <c r="B178" s="27" t="s">
        <v>7723</v>
      </c>
      <c r="C178" s="21" t="s">
        <v>6368</v>
      </c>
      <c r="D178" s="20">
        <v>1.2</v>
      </c>
      <c r="E178" s="20">
        <v>1.2</v>
      </c>
      <c r="F178" s="20">
        <v>179.53</v>
      </c>
      <c r="G178" s="27">
        <f t="shared" si="2"/>
        <v>215.44</v>
      </c>
      <c r="H178" s="22" t="s">
        <v>7700</v>
      </c>
    </row>
    <row r="179" s="76" customFormat="1" ht="30" customHeight="1" spans="1:8">
      <c r="A179" s="36">
        <v>175</v>
      </c>
      <c r="B179" s="27" t="s">
        <v>7724</v>
      </c>
      <c r="C179" s="21" t="s">
        <v>6332</v>
      </c>
      <c r="D179" s="20">
        <v>3.05</v>
      </c>
      <c r="E179" s="20">
        <v>3.05</v>
      </c>
      <c r="F179" s="20">
        <v>179.53</v>
      </c>
      <c r="G179" s="27">
        <f t="shared" si="2"/>
        <v>547.57</v>
      </c>
      <c r="H179" s="22" t="s">
        <v>7700</v>
      </c>
    </row>
    <row r="180" s="76" customFormat="1" ht="30" customHeight="1" spans="1:8">
      <c r="A180" s="36">
        <v>176</v>
      </c>
      <c r="B180" s="27" t="s">
        <v>7725</v>
      </c>
      <c r="C180" s="21" t="s">
        <v>6298</v>
      </c>
      <c r="D180" s="20">
        <v>3.72</v>
      </c>
      <c r="E180" s="20">
        <v>3.72</v>
      </c>
      <c r="F180" s="20">
        <v>179.53</v>
      </c>
      <c r="G180" s="27">
        <f t="shared" si="2"/>
        <v>667.85</v>
      </c>
      <c r="H180" s="22" t="s">
        <v>7700</v>
      </c>
    </row>
    <row r="181" s="76" customFormat="1" ht="30" customHeight="1" spans="1:8">
      <c r="A181" s="36">
        <v>177</v>
      </c>
      <c r="B181" s="27" t="s">
        <v>7726</v>
      </c>
      <c r="C181" s="21" t="s">
        <v>6972</v>
      </c>
      <c r="D181" s="20">
        <v>6.4</v>
      </c>
      <c r="E181" s="20">
        <v>5.29</v>
      </c>
      <c r="F181" s="20">
        <v>179.53</v>
      </c>
      <c r="G181" s="27">
        <f t="shared" si="2"/>
        <v>949.71</v>
      </c>
      <c r="H181" s="22" t="s">
        <v>7700</v>
      </c>
    </row>
    <row r="182" s="76" customFormat="1" ht="30" customHeight="1" spans="1:8">
      <c r="A182" s="36">
        <v>178</v>
      </c>
      <c r="B182" s="27" t="s">
        <v>7727</v>
      </c>
      <c r="C182" s="21" t="s">
        <v>7371</v>
      </c>
      <c r="D182" s="20">
        <v>3.24</v>
      </c>
      <c r="E182" s="20">
        <v>2.23</v>
      </c>
      <c r="F182" s="20">
        <v>179.53</v>
      </c>
      <c r="G182" s="27">
        <f t="shared" si="2"/>
        <v>400.35</v>
      </c>
      <c r="H182" s="22" t="s">
        <v>7700</v>
      </c>
    </row>
    <row r="183" s="76" customFormat="1" ht="30" customHeight="1" spans="1:8">
      <c r="A183" s="36">
        <v>179</v>
      </c>
      <c r="B183" s="20" t="s">
        <v>7728</v>
      </c>
      <c r="C183" s="21" t="s">
        <v>6347</v>
      </c>
      <c r="D183" s="27">
        <v>3.29</v>
      </c>
      <c r="E183" s="27">
        <v>2.55</v>
      </c>
      <c r="F183" s="20">
        <v>179.53</v>
      </c>
      <c r="G183" s="27">
        <f t="shared" si="2"/>
        <v>457.8</v>
      </c>
      <c r="H183" s="22" t="s">
        <v>7700</v>
      </c>
    </row>
    <row r="184" s="76" customFormat="1" ht="30" customHeight="1" spans="1:8">
      <c r="A184" s="36">
        <v>180</v>
      </c>
      <c r="B184" s="20" t="s">
        <v>7729</v>
      </c>
      <c r="C184" s="21" t="s">
        <v>6368</v>
      </c>
      <c r="D184" s="27">
        <v>5.48</v>
      </c>
      <c r="E184" s="27">
        <v>5.48</v>
      </c>
      <c r="F184" s="20">
        <v>179.53</v>
      </c>
      <c r="G184" s="27">
        <f t="shared" si="2"/>
        <v>983.82</v>
      </c>
      <c r="H184" s="22" t="s">
        <v>7700</v>
      </c>
    </row>
    <row r="185" s="76" customFormat="1" ht="30" customHeight="1" spans="1:8">
      <c r="A185" s="36">
        <v>181</v>
      </c>
      <c r="B185" s="27" t="s">
        <v>7730</v>
      </c>
      <c r="C185" s="21" t="s">
        <v>6464</v>
      </c>
      <c r="D185" s="20">
        <v>3.28</v>
      </c>
      <c r="E185" s="20">
        <v>3.28</v>
      </c>
      <c r="F185" s="20">
        <v>179.53</v>
      </c>
      <c r="G185" s="27">
        <f t="shared" si="2"/>
        <v>588.86</v>
      </c>
      <c r="H185" s="22" t="s">
        <v>7700</v>
      </c>
    </row>
    <row r="186" s="76" customFormat="1" ht="30" customHeight="1" spans="1:8">
      <c r="A186" s="36">
        <v>182</v>
      </c>
      <c r="B186" s="27" t="s">
        <v>7731</v>
      </c>
      <c r="C186" s="21" t="s">
        <v>6368</v>
      </c>
      <c r="D186" s="20">
        <v>1.64</v>
      </c>
      <c r="E186" s="20">
        <v>1.53</v>
      </c>
      <c r="F186" s="20">
        <v>179.53</v>
      </c>
      <c r="G186" s="27">
        <f t="shared" si="2"/>
        <v>274.68</v>
      </c>
      <c r="H186" s="22" t="s">
        <v>7700</v>
      </c>
    </row>
    <row r="187" s="76" customFormat="1" ht="30" customHeight="1" spans="1:8">
      <c r="A187" s="36">
        <v>183</v>
      </c>
      <c r="B187" s="27" t="s">
        <v>7732</v>
      </c>
      <c r="C187" s="21" t="s">
        <v>6312</v>
      </c>
      <c r="D187" s="20">
        <v>2.03</v>
      </c>
      <c r="E187" s="20">
        <v>1.68</v>
      </c>
      <c r="F187" s="20">
        <v>179.53</v>
      </c>
      <c r="G187" s="27">
        <f t="shared" si="2"/>
        <v>301.61</v>
      </c>
      <c r="H187" s="22" t="s">
        <v>7700</v>
      </c>
    </row>
    <row r="188" s="76" customFormat="1" ht="30" customHeight="1" spans="1:8">
      <c r="A188" s="36">
        <v>184</v>
      </c>
      <c r="B188" s="27" t="s">
        <v>7733</v>
      </c>
      <c r="C188" s="21" t="s">
        <v>6417</v>
      </c>
      <c r="D188" s="20">
        <v>3.12</v>
      </c>
      <c r="E188" s="20">
        <v>3.12</v>
      </c>
      <c r="F188" s="20">
        <v>179.53</v>
      </c>
      <c r="G188" s="27">
        <f t="shared" si="2"/>
        <v>560.13</v>
      </c>
      <c r="H188" s="22" t="s">
        <v>7700</v>
      </c>
    </row>
    <row r="189" s="76" customFormat="1" ht="30" customHeight="1" spans="1:8">
      <c r="A189" s="36">
        <v>185</v>
      </c>
      <c r="B189" s="27" t="s">
        <v>7734</v>
      </c>
      <c r="C189" s="21" t="s">
        <v>6294</v>
      </c>
      <c r="D189" s="20">
        <v>2.65</v>
      </c>
      <c r="E189" s="20">
        <v>2.65</v>
      </c>
      <c r="F189" s="20">
        <v>179.53</v>
      </c>
      <c r="G189" s="27">
        <f t="shared" si="2"/>
        <v>475.75</v>
      </c>
      <c r="H189" s="22" t="s">
        <v>7700</v>
      </c>
    </row>
    <row r="190" s="76" customFormat="1" ht="30" customHeight="1" spans="1:8">
      <c r="A190" s="36">
        <v>186</v>
      </c>
      <c r="B190" s="27" t="s">
        <v>7735</v>
      </c>
      <c r="C190" s="21" t="s">
        <v>6312</v>
      </c>
      <c r="D190" s="20">
        <v>1.3</v>
      </c>
      <c r="E190" s="20">
        <v>1.3</v>
      </c>
      <c r="F190" s="20">
        <v>179.53</v>
      </c>
      <c r="G190" s="27">
        <f t="shared" si="2"/>
        <v>233.39</v>
      </c>
      <c r="H190" s="22" t="s">
        <v>7700</v>
      </c>
    </row>
    <row r="191" s="76" customFormat="1" ht="30" customHeight="1" spans="1:8">
      <c r="A191" s="36">
        <v>187</v>
      </c>
      <c r="B191" s="27" t="s">
        <v>7736</v>
      </c>
      <c r="C191" s="21" t="s">
        <v>7335</v>
      </c>
      <c r="D191" s="20">
        <v>3.47</v>
      </c>
      <c r="E191" s="20">
        <v>3.47</v>
      </c>
      <c r="F191" s="20">
        <v>179.53</v>
      </c>
      <c r="G191" s="27">
        <f t="shared" si="2"/>
        <v>622.97</v>
      </c>
      <c r="H191" s="22" t="s">
        <v>7737</v>
      </c>
    </row>
    <row r="192" s="76" customFormat="1" ht="30" customHeight="1" spans="1:8">
      <c r="A192" s="36">
        <v>188</v>
      </c>
      <c r="B192" s="27" t="s">
        <v>7738</v>
      </c>
      <c r="C192" s="21" t="s">
        <v>7529</v>
      </c>
      <c r="D192" s="20">
        <v>5.15</v>
      </c>
      <c r="E192" s="20">
        <v>4.1</v>
      </c>
      <c r="F192" s="20">
        <v>179.53</v>
      </c>
      <c r="G192" s="27">
        <f t="shared" si="2"/>
        <v>736.07</v>
      </c>
      <c r="H192" s="22" t="s">
        <v>7737</v>
      </c>
    </row>
    <row r="193" s="76" customFormat="1" ht="30" customHeight="1" spans="1:8">
      <c r="A193" s="36">
        <v>189</v>
      </c>
      <c r="B193" s="27" t="s">
        <v>7739</v>
      </c>
      <c r="C193" s="21" t="s">
        <v>6417</v>
      </c>
      <c r="D193" s="20">
        <v>4.77</v>
      </c>
      <c r="E193" s="20">
        <v>4.77</v>
      </c>
      <c r="F193" s="20">
        <v>179.53</v>
      </c>
      <c r="G193" s="27">
        <f t="shared" si="2"/>
        <v>856.36</v>
      </c>
      <c r="H193" s="22" t="s">
        <v>7737</v>
      </c>
    </row>
    <row r="194" s="76" customFormat="1" ht="30" customHeight="1" spans="1:8">
      <c r="A194" s="36">
        <v>190</v>
      </c>
      <c r="B194" s="27" t="s">
        <v>7740</v>
      </c>
      <c r="C194" s="21" t="s">
        <v>6265</v>
      </c>
      <c r="D194" s="20">
        <v>2.5</v>
      </c>
      <c r="E194" s="20">
        <v>2.5</v>
      </c>
      <c r="F194" s="20">
        <v>179.53</v>
      </c>
      <c r="G194" s="27">
        <f t="shared" si="2"/>
        <v>448.83</v>
      </c>
      <c r="H194" s="22" t="s">
        <v>7737</v>
      </c>
    </row>
    <row r="195" s="76" customFormat="1" ht="30" customHeight="1" spans="1:8">
      <c r="A195" s="36">
        <v>191</v>
      </c>
      <c r="B195" s="27" t="s">
        <v>4944</v>
      </c>
      <c r="C195" s="21" t="s">
        <v>6257</v>
      </c>
      <c r="D195" s="20">
        <v>6.21</v>
      </c>
      <c r="E195" s="20">
        <v>5.72</v>
      </c>
      <c r="F195" s="20">
        <v>179.53</v>
      </c>
      <c r="G195" s="27">
        <f t="shared" si="2"/>
        <v>1026.91</v>
      </c>
      <c r="H195" s="22" t="s">
        <v>7737</v>
      </c>
    </row>
    <row r="196" s="76" customFormat="1" ht="30" customHeight="1" spans="1:8">
      <c r="A196" s="36">
        <v>192</v>
      </c>
      <c r="B196" s="27" t="s">
        <v>7741</v>
      </c>
      <c r="C196" s="21" t="s">
        <v>7063</v>
      </c>
      <c r="D196" s="20">
        <v>6.18</v>
      </c>
      <c r="E196" s="20">
        <v>4.65</v>
      </c>
      <c r="F196" s="20">
        <v>179.53</v>
      </c>
      <c r="G196" s="27">
        <f t="shared" si="2"/>
        <v>834.81</v>
      </c>
      <c r="H196" s="22" t="s">
        <v>7737</v>
      </c>
    </row>
    <row r="197" s="76" customFormat="1" ht="30" customHeight="1" spans="1:8">
      <c r="A197" s="36">
        <v>193</v>
      </c>
      <c r="B197" s="27" t="s">
        <v>2721</v>
      </c>
      <c r="C197" s="21" t="s">
        <v>6322</v>
      </c>
      <c r="D197" s="20">
        <v>4.84</v>
      </c>
      <c r="E197" s="20">
        <v>4.84</v>
      </c>
      <c r="F197" s="20">
        <v>179.53</v>
      </c>
      <c r="G197" s="27">
        <f t="shared" ref="G197:G260" si="3">ROUND(E197*F197,2)</f>
        <v>868.93</v>
      </c>
      <c r="H197" s="22" t="s">
        <v>7737</v>
      </c>
    </row>
    <row r="198" s="76" customFormat="1" ht="30" customHeight="1" spans="1:8">
      <c r="A198" s="36">
        <v>194</v>
      </c>
      <c r="B198" s="27" t="s">
        <v>3730</v>
      </c>
      <c r="C198" s="21" t="s">
        <v>7541</v>
      </c>
      <c r="D198" s="20">
        <v>5.39</v>
      </c>
      <c r="E198" s="20">
        <v>4.91</v>
      </c>
      <c r="F198" s="20">
        <v>179.53</v>
      </c>
      <c r="G198" s="27">
        <f t="shared" si="3"/>
        <v>881.49</v>
      </c>
      <c r="H198" s="22" t="s">
        <v>7737</v>
      </c>
    </row>
    <row r="199" s="76" customFormat="1" ht="30" customHeight="1" spans="1:8">
      <c r="A199" s="36">
        <v>195</v>
      </c>
      <c r="B199" s="27" t="s">
        <v>7742</v>
      </c>
      <c r="C199" s="21" t="s">
        <v>6577</v>
      </c>
      <c r="D199" s="20">
        <v>0.98</v>
      </c>
      <c r="E199" s="20">
        <v>0.98</v>
      </c>
      <c r="F199" s="20">
        <v>179.53</v>
      </c>
      <c r="G199" s="27">
        <f t="shared" si="3"/>
        <v>175.94</v>
      </c>
      <c r="H199" s="22" t="s">
        <v>7737</v>
      </c>
    </row>
    <row r="200" s="76" customFormat="1" ht="30" customHeight="1" spans="1:8">
      <c r="A200" s="36">
        <v>196</v>
      </c>
      <c r="B200" s="27" t="s">
        <v>7743</v>
      </c>
      <c r="C200" s="21" t="s">
        <v>6298</v>
      </c>
      <c r="D200" s="20">
        <v>5.13</v>
      </c>
      <c r="E200" s="20">
        <v>5.13</v>
      </c>
      <c r="F200" s="20">
        <v>179.53</v>
      </c>
      <c r="G200" s="27">
        <f t="shared" si="3"/>
        <v>920.99</v>
      </c>
      <c r="H200" s="22" t="s">
        <v>7737</v>
      </c>
    </row>
    <row r="201" s="76" customFormat="1" ht="30" customHeight="1" spans="1:8">
      <c r="A201" s="36">
        <v>197</v>
      </c>
      <c r="B201" s="27" t="s">
        <v>2156</v>
      </c>
      <c r="C201" s="21" t="s">
        <v>6631</v>
      </c>
      <c r="D201" s="20">
        <v>3.56</v>
      </c>
      <c r="E201" s="20">
        <v>3.56</v>
      </c>
      <c r="F201" s="20">
        <v>179.53</v>
      </c>
      <c r="G201" s="27">
        <f t="shared" si="3"/>
        <v>639.13</v>
      </c>
      <c r="H201" s="22" t="s">
        <v>7737</v>
      </c>
    </row>
    <row r="202" s="76" customFormat="1" ht="30" customHeight="1" spans="1:8">
      <c r="A202" s="36">
        <v>198</v>
      </c>
      <c r="B202" s="27" t="s">
        <v>7744</v>
      </c>
      <c r="C202" s="21" t="s">
        <v>6349</v>
      </c>
      <c r="D202" s="20">
        <v>3.58</v>
      </c>
      <c r="E202" s="20">
        <v>3.58</v>
      </c>
      <c r="F202" s="20">
        <v>179.53</v>
      </c>
      <c r="G202" s="27">
        <f t="shared" si="3"/>
        <v>642.72</v>
      </c>
      <c r="H202" s="22" t="s">
        <v>7737</v>
      </c>
    </row>
    <row r="203" s="76" customFormat="1" ht="30" customHeight="1" spans="1:8">
      <c r="A203" s="36">
        <v>199</v>
      </c>
      <c r="B203" s="27" t="s">
        <v>7745</v>
      </c>
      <c r="C203" s="21" t="s">
        <v>6248</v>
      </c>
      <c r="D203" s="20">
        <v>1.4</v>
      </c>
      <c r="E203" s="20">
        <v>1.4</v>
      </c>
      <c r="F203" s="20">
        <v>179.53</v>
      </c>
      <c r="G203" s="27">
        <f t="shared" si="3"/>
        <v>251.34</v>
      </c>
      <c r="H203" s="22" t="s">
        <v>7737</v>
      </c>
    </row>
    <row r="204" s="76" customFormat="1" ht="30" customHeight="1" spans="1:8">
      <c r="A204" s="36">
        <v>200</v>
      </c>
      <c r="B204" s="20" t="s">
        <v>7746</v>
      </c>
      <c r="C204" s="21" t="s">
        <v>6265</v>
      </c>
      <c r="D204" s="27">
        <v>6.44</v>
      </c>
      <c r="E204" s="27">
        <v>5.96</v>
      </c>
      <c r="F204" s="20">
        <v>179.53</v>
      </c>
      <c r="G204" s="27">
        <f t="shared" si="3"/>
        <v>1070</v>
      </c>
      <c r="H204" s="22" t="s">
        <v>7737</v>
      </c>
    </row>
    <row r="205" s="76" customFormat="1" ht="30" customHeight="1" spans="1:8">
      <c r="A205" s="36">
        <v>201</v>
      </c>
      <c r="B205" s="20" t="s">
        <v>7747</v>
      </c>
      <c r="C205" s="21" t="s">
        <v>6248</v>
      </c>
      <c r="D205" s="27">
        <v>4.97</v>
      </c>
      <c r="E205" s="27">
        <v>4.97</v>
      </c>
      <c r="F205" s="20">
        <v>179.53</v>
      </c>
      <c r="G205" s="27">
        <f t="shared" si="3"/>
        <v>892.26</v>
      </c>
      <c r="H205" s="22" t="s">
        <v>7737</v>
      </c>
    </row>
    <row r="206" s="76" customFormat="1" ht="30" customHeight="1" spans="1:8">
      <c r="A206" s="36">
        <v>202</v>
      </c>
      <c r="B206" s="20" t="s">
        <v>7748</v>
      </c>
      <c r="C206" s="21" t="s">
        <v>6248</v>
      </c>
      <c r="D206" s="27">
        <v>6.65</v>
      </c>
      <c r="E206" s="27">
        <v>6.65</v>
      </c>
      <c r="F206" s="20">
        <v>179.53</v>
      </c>
      <c r="G206" s="27">
        <f t="shared" si="3"/>
        <v>1193.87</v>
      </c>
      <c r="H206" s="22" t="s">
        <v>7737</v>
      </c>
    </row>
    <row r="207" s="76" customFormat="1" ht="30" customHeight="1" spans="1:8">
      <c r="A207" s="36">
        <v>203</v>
      </c>
      <c r="B207" s="27" t="s">
        <v>7749</v>
      </c>
      <c r="C207" s="21" t="s">
        <v>6296</v>
      </c>
      <c r="D207" s="20">
        <v>3.88</v>
      </c>
      <c r="E207" s="20">
        <v>3.88</v>
      </c>
      <c r="F207" s="20">
        <v>179.53</v>
      </c>
      <c r="G207" s="27">
        <f t="shared" si="3"/>
        <v>696.58</v>
      </c>
      <c r="H207" s="22" t="s">
        <v>7737</v>
      </c>
    </row>
    <row r="208" s="76" customFormat="1" ht="30" customHeight="1" spans="1:8">
      <c r="A208" s="36">
        <v>204</v>
      </c>
      <c r="B208" s="27" t="s">
        <v>3913</v>
      </c>
      <c r="C208" s="21" t="s">
        <v>7750</v>
      </c>
      <c r="D208" s="20">
        <v>4.26</v>
      </c>
      <c r="E208" s="20">
        <v>4.26</v>
      </c>
      <c r="F208" s="20">
        <v>179.53</v>
      </c>
      <c r="G208" s="27">
        <f t="shared" si="3"/>
        <v>764.8</v>
      </c>
      <c r="H208" s="22" t="s">
        <v>7737</v>
      </c>
    </row>
    <row r="209" s="76" customFormat="1" ht="30" customHeight="1" spans="1:8">
      <c r="A209" s="36">
        <v>205</v>
      </c>
      <c r="B209" s="27" t="s">
        <v>7751</v>
      </c>
      <c r="C209" s="21" t="s">
        <v>7752</v>
      </c>
      <c r="D209" s="20">
        <v>4.1</v>
      </c>
      <c r="E209" s="20">
        <v>4.1</v>
      </c>
      <c r="F209" s="20">
        <v>179.53</v>
      </c>
      <c r="G209" s="27">
        <f t="shared" si="3"/>
        <v>736.07</v>
      </c>
      <c r="H209" s="22" t="s">
        <v>7737</v>
      </c>
    </row>
    <row r="210" s="76" customFormat="1" ht="30" customHeight="1" spans="1:8">
      <c r="A210" s="36">
        <v>206</v>
      </c>
      <c r="B210" s="27" t="s">
        <v>5752</v>
      </c>
      <c r="C210" s="21" t="s">
        <v>6248</v>
      </c>
      <c r="D210" s="20">
        <v>1.05</v>
      </c>
      <c r="E210" s="20">
        <v>1.05</v>
      </c>
      <c r="F210" s="20">
        <v>179.53</v>
      </c>
      <c r="G210" s="27">
        <f t="shared" si="3"/>
        <v>188.51</v>
      </c>
      <c r="H210" s="22" t="s">
        <v>7737</v>
      </c>
    </row>
    <row r="211" s="76" customFormat="1" ht="30" customHeight="1" spans="1:8">
      <c r="A211" s="36">
        <v>207</v>
      </c>
      <c r="B211" s="27" t="s">
        <v>7753</v>
      </c>
      <c r="C211" s="21" t="s">
        <v>7497</v>
      </c>
      <c r="D211" s="20">
        <v>1.69</v>
      </c>
      <c r="E211" s="20">
        <v>1.69</v>
      </c>
      <c r="F211" s="20">
        <v>179.53</v>
      </c>
      <c r="G211" s="27">
        <f t="shared" si="3"/>
        <v>303.41</v>
      </c>
      <c r="H211" s="22" t="s">
        <v>7737</v>
      </c>
    </row>
    <row r="212" s="76" customFormat="1" ht="30" customHeight="1" spans="1:8">
      <c r="A212" s="36">
        <v>208</v>
      </c>
      <c r="B212" s="27" t="s">
        <v>7754</v>
      </c>
      <c r="C212" s="21" t="s">
        <v>6329</v>
      </c>
      <c r="D212" s="20">
        <v>5.9</v>
      </c>
      <c r="E212" s="20">
        <v>4.84</v>
      </c>
      <c r="F212" s="20">
        <v>179.53</v>
      </c>
      <c r="G212" s="27">
        <f t="shared" si="3"/>
        <v>868.93</v>
      </c>
      <c r="H212" s="22" t="s">
        <v>7737</v>
      </c>
    </row>
    <row r="213" s="76" customFormat="1" ht="30" customHeight="1" spans="1:8">
      <c r="A213" s="36">
        <v>209</v>
      </c>
      <c r="B213" s="27" t="s">
        <v>7755</v>
      </c>
      <c r="C213" s="21" t="s">
        <v>7756</v>
      </c>
      <c r="D213" s="20">
        <v>4</v>
      </c>
      <c r="E213" s="20">
        <v>4</v>
      </c>
      <c r="F213" s="20">
        <v>179.53</v>
      </c>
      <c r="G213" s="27">
        <f t="shared" si="3"/>
        <v>718.12</v>
      </c>
      <c r="H213" s="22" t="s">
        <v>7737</v>
      </c>
    </row>
    <row r="214" s="76" customFormat="1" ht="30" customHeight="1" spans="1:8">
      <c r="A214" s="36">
        <v>210</v>
      </c>
      <c r="B214" s="27" t="s">
        <v>7757</v>
      </c>
      <c r="C214" s="21" t="s">
        <v>6695</v>
      </c>
      <c r="D214" s="20">
        <v>5.08</v>
      </c>
      <c r="E214" s="20">
        <v>5.08</v>
      </c>
      <c r="F214" s="20">
        <v>179.53</v>
      </c>
      <c r="G214" s="27">
        <f t="shared" si="3"/>
        <v>912.01</v>
      </c>
      <c r="H214" s="22" t="s">
        <v>7737</v>
      </c>
    </row>
    <row r="215" s="76" customFormat="1" ht="30" customHeight="1" spans="1:8">
      <c r="A215" s="36">
        <v>211</v>
      </c>
      <c r="B215" s="27" t="s">
        <v>7758</v>
      </c>
      <c r="C215" s="21" t="s">
        <v>6263</v>
      </c>
      <c r="D215" s="20">
        <v>4.19</v>
      </c>
      <c r="E215" s="20">
        <v>4.19</v>
      </c>
      <c r="F215" s="20">
        <v>179.53</v>
      </c>
      <c r="G215" s="27">
        <f t="shared" si="3"/>
        <v>752.23</v>
      </c>
      <c r="H215" s="22" t="s">
        <v>7737</v>
      </c>
    </row>
    <row r="216" s="76" customFormat="1" ht="30" customHeight="1" spans="1:8">
      <c r="A216" s="36">
        <v>212</v>
      </c>
      <c r="B216" s="27" t="s">
        <v>7759</v>
      </c>
      <c r="C216" s="21" t="s">
        <v>6349</v>
      </c>
      <c r="D216" s="20">
        <v>4.22</v>
      </c>
      <c r="E216" s="20">
        <v>4.22</v>
      </c>
      <c r="F216" s="20">
        <v>179.53</v>
      </c>
      <c r="G216" s="27">
        <f t="shared" si="3"/>
        <v>757.62</v>
      </c>
      <c r="H216" s="22" t="s">
        <v>7737</v>
      </c>
    </row>
    <row r="217" s="76" customFormat="1" ht="30" customHeight="1" spans="1:8">
      <c r="A217" s="36">
        <v>213</v>
      </c>
      <c r="B217" s="27" t="s">
        <v>644</v>
      </c>
      <c r="C217" s="21" t="s">
        <v>7760</v>
      </c>
      <c r="D217" s="20">
        <v>6.33</v>
      </c>
      <c r="E217" s="20">
        <v>6.33</v>
      </c>
      <c r="F217" s="20">
        <v>179.53</v>
      </c>
      <c r="G217" s="27">
        <f t="shared" si="3"/>
        <v>1136.42</v>
      </c>
      <c r="H217" s="22" t="s">
        <v>7737</v>
      </c>
    </row>
    <row r="218" s="76" customFormat="1" ht="30" customHeight="1" spans="1:8">
      <c r="A218" s="36">
        <v>214</v>
      </c>
      <c r="B218" s="27" t="s">
        <v>7761</v>
      </c>
      <c r="C218" s="21" t="s">
        <v>6300</v>
      </c>
      <c r="D218" s="20">
        <v>3.56</v>
      </c>
      <c r="E218" s="20">
        <v>3.56</v>
      </c>
      <c r="F218" s="20">
        <v>179.53</v>
      </c>
      <c r="G218" s="27">
        <f t="shared" si="3"/>
        <v>639.13</v>
      </c>
      <c r="H218" s="22" t="s">
        <v>7737</v>
      </c>
    </row>
    <row r="219" s="76" customFormat="1" ht="30" customHeight="1" spans="1:8">
      <c r="A219" s="36">
        <v>215</v>
      </c>
      <c r="B219" s="27" t="s">
        <v>5105</v>
      </c>
      <c r="C219" s="21" t="s">
        <v>7762</v>
      </c>
      <c r="D219" s="20">
        <v>2.58</v>
      </c>
      <c r="E219" s="20">
        <v>2.58</v>
      </c>
      <c r="F219" s="20">
        <v>179.53</v>
      </c>
      <c r="G219" s="27">
        <f t="shared" si="3"/>
        <v>463.19</v>
      </c>
      <c r="H219" s="22" t="s">
        <v>7737</v>
      </c>
    </row>
    <row r="220" s="76" customFormat="1" ht="30" customHeight="1" spans="1:8">
      <c r="A220" s="36">
        <v>216</v>
      </c>
      <c r="B220" s="20" t="s">
        <v>7763</v>
      </c>
      <c r="C220" s="21" t="s">
        <v>7593</v>
      </c>
      <c r="D220" s="27">
        <v>4.62</v>
      </c>
      <c r="E220" s="27">
        <v>4.62</v>
      </c>
      <c r="F220" s="20">
        <v>179.53</v>
      </c>
      <c r="G220" s="27">
        <f t="shared" si="3"/>
        <v>829.43</v>
      </c>
      <c r="H220" s="22" t="s">
        <v>7737</v>
      </c>
    </row>
    <row r="221" s="76" customFormat="1" ht="30" customHeight="1" spans="1:8">
      <c r="A221" s="36">
        <v>217</v>
      </c>
      <c r="B221" s="20" t="s">
        <v>7764</v>
      </c>
      <c r="C221" s="21" t="s">
        <v>6897</v>
      </c>
      <c r="D221" s="27">
        <v>2.46</v>
      </c>
      <c r="E221" s="27">
        <v>2.46</v>
      </c>
      <c r="F221" s="20">
        <v>179.53</v>
      </c>
      <c r="G221" s="27">
        <f t="shared" si="3"/>
        <v>441.64</v>
      </c>
      <c r="H221" s="22" t="s">
        <v>7737</v>
      </c>
    </row>
    <row r="222" s="76" customFormat="1" ht="30" customHeight="1" spans="1:8">
      <c r="A222" s="36">
        <v>218</v>
      </c>
      <c r="B222" s="20" t="s">
        <v>7765</v>
      </c>
      <c r="C222" s="21" t="s">
        <v>6300</v>
      </c>
      <c r="D222" s="27">
        <v>4.19</v>
      </c>
      <c r="E222" s="27">
        <v>4.19</v>
      </c>
      <c r="F222" s="20">
        <v>179.53</v>
      </c>
      <c r="G222" s="27">
        <f t="shared" si="3"/>
        <v>752.23</v>
      </c>
      <c r="H222" s="22" t="s">
        <v>7737</v>
      </c>
    </row>
    <row r="223" s="76" customFormat="1" ht="30" customHeight="1" spans="1:8">
      <c r="A223" s="36">
        <v>219</v>
      </c>
      <c r="B223" s="27" t="s">
        <v>7766</v>
      </c>
      <c r="C223" s="21" t="s">
        <v>6368</v>
      </c>
      <c r="D223" s="20">
        <v>2.58</v>
      </c>
      <c r="E223" s="20">
        <v>2.58</v>
      </c>
      <c r="F223" s="20">
        <v>179.53</v>
      </c>
      <c r="G223" s="27">
        <f t="shared" si="3"/>
        <v>463.19</v>
      </c>
      <c r="H223" s="22" t="s">
        <v>7737</v>
      </c>
    </row>
    <row r="224" s="76" customFormat="1" ht="30" customHeight="1" spans="1:8">
      <c r="A224" s="36">
        <v>220</v>
      </c>
      <c r="B224" s="27" t="s">
        <v>7767</v>
      </c>
      <c r="C224" s="21" t="s">
        <v>6365</v>
      </c>
      <c r="D224" s="20">
        <v>7.57</v>
      </c>
      <c r="E224" s="20">
        <v>6.18</v>
      </c>
      <c r="F224" s="20">
        <v>179.53</v>
      </c>
      <c r="G224" s="27">
        <f t="shared" si="3"/>
        <v>1109.5</v>
      </c>
      <c r="H224" s="22" t="s">
        <v>7737</v>
      </c>
    </row>
    <row r="225" s="76" customFormat="1" ht="30" customHeight="1" spans="1:8">
      <c r="A225" s="36">
        <v>221</v>
      </c>
      <c r="B225" s="27" t="s">
        <v>7768</v>
      </c>
      <c r="C225" s="21" t="s">
        <v>6261</v>
      </c>
      <c r="D225" s="20">
        <v>2.18</v>
      </c>
      <c r="E225" s="20">
        <v>2.18</v>
      </c>
      <c r="F225" s="20">
        <v>179.53</v>
      </c>
      <c r="G225" s="27">
        <f t="shared" si="3"/>
        <v>391.38</v>
      </c>
      <c r="H225" s="22" t="s">
        <v>7737</v>
      </c>
    </row>
    <row r="226" s="76" customFormat="1" ht="30" customHeight="1" spans="1:8">
      <c r="A226" s="36">
        <v>222</v>
      </c>
      <c r="B226" s="27" t="s">
        <v>7769</v>
      </c>
      <c r="C226" s="21" t="s">
        <v>6252</v>
      </c>
      <c r="D226" s="20">
        <v>2.23</v>
      </c>
      <c r="E226" s="20">
        <v>2.23</v>
      </c>
      <c r="F226" s="20">
        <v>179.53</v>
      </c>
      <c r="G226" s="27">
        <f t="shared" si="3"/>
        <v>400.35</v>
      </c>
      <c r="H226" s="22" t="s">
        <v>7737</v>
      </c>
    </row>
    <row r="227" s="76" customFormat="1" ht="30" customHeight="1" spans="1:8">
      <c r="A227" s="36">
        <v>223</v>
      </c>
      <c r="B227" s="27" t="s">
        <v>3490</v>
      </c>
      <c r="C227" s="21" t="s">
        <v>6417</v>
      </c>
      <c r="D227" s="20">
        <v>2.58</v>
      </c>
      <c r="E227" s="20">
        <v>2.58</v>
      </c>
      <c r="F227" s="20">
        <v>179.53</v>
      </c>
      <c r="G227" s="27">
        <f t="shared" si="3"/>
        <v>463.19</v>
      </c>
      <c r="H227" s="22" t="s">
        <v>7737</v>
      </c>
    </row>
    <row r="228" s="76" customFormat="1" ht="30" customHeight="1" spans="1:8">
      <c r="A228" s="36">
        <v>224</v>
      </c>
      <c r="B228" s="27" t="s">
        <v>7770</v>
      </c>
      <c r="C228" s="21" t="s">
        <v>6254</v>
      </c>
      <c r="D228" s="20">
        <v>4</v>
      </c>
      <c r="E228" s="20">
        <v>2.26</v>
      </c>
      <c r="F228" s="20">
        <v>179.53</v>
      </c>
      <c r="G228" s="27">
        <f t="shared" si="3"/>
        <v>405.74</v>
      </c>
      <c r="H228" s="22" t="s">
        <v>7737</v>
      </c>
    </row>
    <row r="229" s="76" customFormat="1" ht="30" customHeight="1" spans="1:8">
      <c r="A229" s="36">
        <v>225</v>
      </c>
      <c r="B229" s="27" t="s">
        <v>3459</v>
      </c>
      <c r="C229" s="21" t="s">
        <v>6298</v>
      </c>
      <c r="D229" s="20">
        <v>6.76</v>
      </c>
      <c r="E229" s="20">
        <v>6.76</v>
      </c>
      <c r="F229" s="20">
        <v>179.53</v>
      </c>
      <c r="G229" s="27">
        <f t="shared" si="3"/>
        <v>1213.62</v>
      </c>
      <c r="H229" s="22" t="s">
        <v>7737</v>
      </c>
    </row>
    <row r="230" s="76" customFormat="1" ht="30" customHeight="1" spans="1:8">
      <c r="A230" s="36">
        <v>226</v>
      </c>
      <c r="B230" s="27" t="s">
        <v>7771</v>
      </c>
      <c r="C230" s="21" t="s">
        <v>6813</v>
      </c>
      <c r="D230" s="20">
        <v>5.34</v>
      </c>
      <c r="E230" s="20">
        <v>5.34</v>
      </c>
      <c r="F230" s="20">
        <v>179.53</v>
      </c>
      <c r="G230" s="27">
        <f t="shared" si="3"/>
        <v>958.69</v>
      </c>
      <c r="H230" s="22" t="s">
        <v>7737</v>
      </c>
    </row>
    <row r="231" s="76" customFormat="1" ht="30" customHeight="1" spans="1:8">
      <c r="A231" s="36">
        <v>227</v>
      </c>
      <c r="B231" s="27" t="s">
        <v>7772</v>
      </c>
      <c r="C231" s="21" t="s">
        <v>6278</v>
      </c>
      <c r="D231" s="20">
        <v>4.24</v>
      </c>
      <c r="E231" s="20">
        <v>3.94</v>
      </c>
      <c r="F231" s="20">
        <v>179.53</v>
      </c>
      <c r="G231" s="27">
        <f t="shared" si="3"/>
        <v>707.35</v>
      </c>
      <c r="H231" s="22" t="s">
        <v>7737</v>
      </c>
    </row>
    <row r="232" s="76" customFormat="1" ht="30" customHeight="1" spans="1:8">
      <c r="A232" s="36">
        <v>228</v>
      </c>
      <c r="B232" s="27" t="s">
        <v>7773</v>
      </c>
      <c r="C232" s="21" t="s">
        <v>6462</v>
      </c>
      <c r="D232" s="20">
        <v>1.9</v>
      </c>
      <c r="E232" s="20">
        <v>1.9</v>
      </c>
      <c r="F232" s="20">
        <v>179.53</v>
      </c>
      <c r="G232" s="27">
        <f t="shared" si="3"/>
        <v>341.11</v>
      </c>
      <c r="H232" s="22" t="s">
        <v>7737</v>
      </c>
    </row>
    <row r="233" s="76" customFormat="1" ht="30" customHeight="1" spans="1:8">
      <c r="A233" s="36">
        <v>229</v>
      </c>
      <c r="B233" s="27" t="s">
        <v>7774</v>
      </c>
      <c r="C233" s="21" t="s">
        <v>6271</v>
      </c>
      <c r="D233" s="20">
        <v>2.08</v>
      </c>
      <c r="E233" s="20">
        <v>2.08</v>
      </c>
      <c r="F233" s="20">
        <v>179.53</v>
      </c>
      <c r="G233" s="27">
        <f t="shared" si="3"/>
        <v>373.42</v>
      </c>
      <c r="H233" s="22" t="s">
        <v>7737</v>
      </c>
    </row>
    <row r="234" s="76" customFormat="1" ht="30" customHeight="1" spans="1:8">
      <c r="A234" s="36">
        <v>230</v>
      </c>
      <c r="B234" s="27" t="s">
        <v>7775</v>
      </c>
      <c r="C234" s="21" t="s">
        <v>6267</v>
      </c>
      <c r="D234" s="20">
        <v>7.65</v>
      </c>
      <c r="E234" s="20">
        <v>6.45</v>
      </c>
      <c r="F234" s="20">
        <v>179.53</v>
      </c>
      <c r="G234" s="27">
        <f t="shared" si="3"/>
        <v>1157.97</v>
      </c>
      <c r="H234" s="22" t="s">
        <v>7737</v>
      </c>
    </row>
    <row r="235" s="76" customFormat="1" ht="30" customHeight="1" spans="1:8">
      <c r="A235" s="36">
        <v>231</v>
      </c>
      <c r="B235" s="27" t="s">
        <v>7776</v>
      </c>
      <c r="C235" s="21" t="s">
        <v>6303</v>
      </c>
      <c r="D235" s="20">
        <v>0.78</v>
      </c>
      <c r="E235" s="20">
        <v>0.78</v>
      </c>
      <c r="F235" s="20">
        <v>179.53</v>
      </c>
      <c r="G235" s="27">
        <f t="shared" si="3"/>
        <v>140.03</v>
      </c>
      <c r="H235" s="22" t="s">
        <v>7737</v>
      </c>
    </row>
    <row r="236" s="76" customFormat="1" ht="30" customHeight="1" spans="1:8">
      <c r="A236" s="36">
        <v>232</v>
      </c>
      <c r="B236" s="20" t="s">
        <v>7777</v>
      </c>
      <c r="C236" s="21" t="s">
        <v>6737</v>
      </c>
      <c r="D236" s="27">
        <v>3.91</v>
      </c>
      <c r="E236" s="27">
        <v>3.71</v>
      </c>
      <c r="F236" s="20">
        <v>179.53</v>
      </c>
      <c r="G236" s="27">
        <f t="shared" si="3"/>
        <v>666.06</v>
      </c>
      <c r="H236" s="22" t="s">
        <v>7737</v>
      </c>
    </row>
    <row r="237" s="76" customFormat="1" ht="30" customHeight="1" spans="1:8">
      <c r="A237" s="36">
        <v>233</v>
      </c>
      <c r="B237" s="20" t="s">
        <v>7778</v>
      </c>
      <c r="C237" s="21" t="s">
        <v>7779</v>
      </c>
      <c r="D237" s="27">
        <v>5.07</v>
      </c>
      <c r="E237" s="27">
        <v>5.07</v>
      </c>
      <c r="F237" s="20">
        <v>179.53</v>
      </c>
      <c r="G237" s="27">
        <f t="shared" si="3"/>
        <v>910.22</v>
      </c>
      <c r="H237" s="22" t="s">
        <v>7737</v>
      </c>
    </row>
    <row r="238" s="76" customFormat="1" ht="30" customHeight="1" spans="1:8">
      <c r="A238" s="36">
        <v>234</v>
      </c>
      <c r="B238" s="20" t="s">
        <v>7780</v>
      </c>
      <c r="C238" s="21" t="s">
        <v>7781</v>
      </c>
      <c r="D238" s="27">
        <v>5.11</v>
      </c>
      <c r="E238" s="27">
        <v>5.11</v>
      </c>
      <c r="F238" s="20">
        <v>179.53</v>
      </c>
      <c r="G238" s="27">
        <f t="shared" si="3"/>
        <v>917.4</v>
      </c>
      <c r="H238" s="22" t="s">
        <v>7737</v>
      </c>
    </row>
    <row r="239" s="76" customFormat="1" ht="30" customHeight="1" spans="1:8">
      <c r="A239" s="36">
        <v>235</v>
      </c>
      <c r="B239" s="27" t="s">
        <v>7782</v>
      </c>
      <c r="C239" s="21" t="s">
        <v>6757</v>
      </c>
      <c r="D239" s="20">
        <v>5.92</v>
      </c>
      <c r="E239" s="20">
        <v>5.18</v>
      </c>
      <c r="F239" s="20">
        <v>179.53</v>
      </c>
      <c r="G239" s="27">
        <f t="shared" si="3"/>
        <v>929.97</v>
      </c>
      <c r="H239" s="22" t="s">
        <v>7737</v>
      </c>
    </row>
    <row r="240" s="76" customFormat="1" ht="30" customHeight="1" spans="1:8">
      <c r="A240" s="36">
        <v>236</v>
      </c>
      <c r="B240" s="27" t="s">
        <v>7783</v>
      </c>
      <c r="C240" s="21" t="s">
        <v>6274</v>
      </c>
      <c r="D240" s="20">
        <v>3.96</v>
      </c>
      <c r="E240" s="20">
        <v>3.96</v>
      </c>
      <c r="F240" s="20">
        <v>179.53</v>
      </c>
      <c r="G240" s="27">
        <f t="shared" si="3"/>
        <v>710.94</v>
      </c>
      <c r="H240" s="22" t="s">
        <v>7737</v>
      </c>
    </row>
    <row r="241" s="76" customFormat="1" ht="30" customHeight="1" spans="1:8">
      <c r="A241" s="36">
        <v>237</v>
      </c>
      <c r="B241" s="27" t="s">
        <v>7784</v>
      </c>
      <c r="C241" s="21" t="s">
        <v>6254</v>
      </c>
      <c r="D241" s="20">
        <v>1.46</v>
      </c>
      <c r="E241" s="20">
        <v>1.46</v>
      </c>
      <c r="F241" s="20">
        <v>179.53</v>
      </c>
      <c r="G241" s="27">
        <f t="shared" si="3"/>
        <v>262.11</v>
      </c>
      <c r="H241" s="22" t="s">
        <v>7737</v>
      </c>
    </row>
    <row r="242" s="76" customFormat="1" ht="30" customHeight="1" spans="1:8">
      <c r="A242" s="36">
        <v>238</v>
      </c>
      <c r="B242" s="27" t="s">
        <v>7785</v>
      </c>
      <c r="C242" s="21" t="s">
        <v>6271</v>
      </c>
      <c r="D242" s="20">
        <v>5.29</v>
      </c>
      <c r="E242" s="20">
        <v>5.29</v>
      </c>
      <c r="F242" s="20">
        <v>179.53</v>
      </c>
      <c r="G242" s="27">
        <f t="shared" si="3"/>
        <v>949.71</v>
      </c>
      <c r="H242" s="22" t="s">
        <v>7737</v>
      </c>
    </row>
    <row r="243" s="76" customFormat="1" ht="30" customHeight="1" spans="1:8">
      <c r="A243" s="36">
        <v>239</v>
      </c>
      <c r="B243" s="27" t="s">
        <v>2533</v>
      </c>
      <c r="C243" s="21" t="s">
        <v>6368</v>
      </c>
      <c r="D243" s="20">
        <v>0.93</v>
      </c>
      <c r="E243" s="20">
        <v>0.93</v>
      </c>
      <c r="F243" s="20">
        <v>179.53</v>
      </c>
      <c r="G243" s="27">
        <f t="shared" si="3"/>
        <v>166.96</v>
      </c>
      <c r="H243" s="22" t="s">
        <v>7737</v>
      </c>
    </row>
    <row r="244" s="76" customFormat="1" ht="30" customHeight="1" spans="1:8">
      <c r="A244" s="36">
        <v>240</v>
      </c>
      <c r="B244" s="27" t="s">
        <v>7786</v>
      </c>
      <c r="C244" s="21" t="s">
        <v>6387</v>
      </c>
      <c r="D244" s="20">
        <v>4.26</v>
      </c>
      <c r="E244" s="20">
        <v>4.26</v>
      </c>
      <c r="F244" s="20">
        <v>179.53</v>
      </c>
      <c r="G244" s="27">
        <f t="shared" si="3"/>
        <v>764.8</v>
      </c>
      <c r="H244" s="22" t="s">
        <v>7737</v>
      </c>
    </row>
    <row r="245" s="76" customFormat="1" ht="30" customHeight="1" spans="1:8">
      <c r="A245" s="36">
        <v>241</v>
      </c>
      <c r="B245" s="27" t="s">
        <v>7787</v>
      </c>
      <c r="C245" s="21" t="s">
        <v>7470</v>
      </c>
      <c r="D245" s="20">
        <v>4.2</v>
      </c>
      <c r="E245" s="20">
        <v>3.74</v>
      </c>
      <c r="F245" s="20">
        <v>179.53</v>
      </c>
      <c r="G245" s="27">
        <f t="shared" si="3"/>
        <v>671.44</v>
      </c>
      <c r="H245" s="22" t="s">
        <v>7737</v>
      </c>
    </row>
    <row r="246" s="76" customFormat="1" ht="30" customHeight="1" spans="1:8">
      <c r="A246" s="36">
        <v>242</v>
      </c>
      <c r="B246" s="27" t="s">
        <v>7788</v>
      </c>
      <c r="C246" s="21" t="s">
        <v>6254</v>
      </c>
      <c r="D246" s="20">
        <v>1.73</v>
      </c>
      <c r="E246" s="20">
        <v>1.21</v>
      </c>
      <c r="F246" s="20">
        <v>179.53</v>
      </c>
      <c r="G246" s="27">
        <f t="shared" si="3"/>
        <v>217.23</v>
      </c>
      <c r="H246" s="22" t="s">
        <v>7737</v>
      </c>
    </row>
    <row r="247" s="76" customFormat="1" ht="30" customHeight="1" spans="1:8">
      <c r="A247" s="36">
        <v>243</v>
      </c>
      <c r="B247" s="27" t="s">
        <v>7789</v>
      </c>
      <c r="C247" s="21" t="s">
        <v>6957</v>
      </c>
      <c r="D247" s="20">
        <v>5.95</v>
      </c>
      <c r="E247" s="20">
        <v>5.95</v>
      </c>
      <c r="F247" s="20">
        <v>179.53</v>
      </c>
      <c r="G247" s="27">
        <f t="shared" si="3"/>
        <v>1068.2</v>
      </c>
      <c r="H247" s="22" t="s">
        <v>7737</v>
      </c>
    </row>
    <row r="248" s="76" customFormat="1" ht="30" customHeight="1" spans="1:8">
      <c r="A248" s="36">
        <v>244</v>
      </c>
      <c r="B248" s="27" t="s">
        <v>7790</v>
      </c>
      <c r="C248" s="21" t="s">
        <v>6280</v>
      </c>
      <c r="D248" s="20">
        <v>1.41</v>
      </c>
      <c r="E248" s="20">
        <v>1.41</v>
      </c>
      <c r="F248" s="20">
        <v>179.53</v>
      </c>
      <c r="G248" s="27">
        <f t="shared" si="3"/>
        <v>253.14</v>
      </c>
      <c r="H248" s="22" t="s">
        <v>7737</v>
      </c>
    </row>
    <row r="249" s="76" customFormat="1" ht="30" customHeight="1" spans="1:8">
      <c r="A249" s="36">
        <v>245</v>
      </c>
      <c r="B249" s="27" t="s">
        <v>3651</v>
      </c>
      <c r="C249" s="21" t="s">
        <v>7791</v>
      </c>
      <c r="D249" s="20">
        <v>5.06</v>
      </c>
      <c r="E249" s="20">
        <v>4.37</v>
      </c>
      <c r="F249" s="20">
        <v>179.53</v>
      </c>
      <c r="G249" s="27">
        <f t="shared" si="3"/>
        <v>784.55</v>
      </c>
      <c r="H249" s="22" t="s">
        <v>7737</v>
      </c>
    </row>
    <row r="250" s="76" customFormat="1" ht="30" customHeight="1" spans="1:8">
      <c r="A250" s="36">
        <v>246</v>
      </c>
      <c r="B250" s="27" t="s">
        <v>7792</v>
      </c>
      <c r="C250" s="21" t="s">
        <v>7133</v>
      </c>
      <c r="D250" s="20">
        <v>5.11</v>
      </c>
      <c r="E250" s="20">
        <v>5.11</v>
      </c>
      <c r="F250" s="20">
        <v>179.53</v>
      </c>
      <c r="G250" s="27">
        <f t="shared" si="3"/>
        <v>917.4</v>
      </c>
      <c r="H250" s="22" t="s">
        <v>7737</v>
      </c>
    </row>
    <row r="251" s="76" customFormat="1" ht="30" customHeight="1" spans="1:8">
      <c r="A251" s="36">
        <v>247</v>
      </c>
      <c r="B251" s="27" t="s">
        <v>7793</v>
      </c>
      <c r="C251" s="21" t="s">
        <v>6263</v>
      </c>
      <c r="D251" s="20">
        <v>1.2</v>
      </c>
      <c r="E251" s="20">
        <v>1.2</v>
      </c>
      <c r="F251" s="20">
        <v>179.53</v>
      </c>
      <c r="G251" s="27">
        <f t="shared" si="3"/>
        <v>215.44</v>
      </c>
      <c r="H251" s="22" t="s">
        <v>7737</v>
      </c>
    </row>
    <row r="252" s="76" customFormat="1" ht="30" customHeight="1" spans="1:8">
      <c r="A252" s="36">
        <v>248</v>
      </c>
      <c r="B252" s="20" t="s">
        <v>7794</v>
      </c>
      <c r="C252" s="21" t="s">
        <v>6590</v>
      </c>
      <c r="D252" s="27">
        <v>2.53</v>
      </c>
      <c r="E252" s="27">
        <v>2.53</v>
      </c>
      <c r="F252" s="20">
        <v>179.53</v>
      </c>
      <c r="G252" s="27">
        <f t="shared" si="3"/>
        <v>454.21</v>
      </c>
      <c r="H252" s="22" t="s">
        <v>7737</v>
      </c>
    </row>
    <row r="253" s="76" customFormat="1" ht="30" customHeight="1" spans="1:8">
      <c r="A253" s="36">
        <v>249</v>
      </c>
      <c r="B253" s="20" t="s">
        <v>7795</v>
      </c>
      <c r="C253" s="21" t="s">
        <v>7349</v>
      </c>
      <c r="D253" s="27">
        <v>5.23</v>
      </c>
      <c r="E253" s="27">
        <v>4.76</v>
      </c>
      <c r="F253" s="20">
        <v>179.53</v>
      </c>
      <c r="G253" s="27">
        <f t="shared" si="3"/>
        <v>854.56</v>
      </c>
      <c r="H253" s="22" t="s">
        <v>7737</v>
      </c>
    </row>
    <row r="254" s="76" customFormat="1" ht="30" customHeight="1" spans="1:8">
      <c r="A254" s="36">
        <v>250</v>
      </c>
      <c r="B254" s="20" t="s">
        <v>7796</v>
      </c>
      <c r="C254" s="21" t="s">
        <v>6263</v>
      </c>
      <c r="D254" s="27">
        <v>4.88</v>
      </c>
      <c r="E254" s="27">
        <v>3.49</v>
      </c>
      <c r="F254" s="20">
        <v>179.53</v>
      </c>
      <c r="G254" s="27">
        <f t="shared" si="3"/>
        <v>626.56</v>
      </c>
      <c r="H254" s="22" t="s">
        <v>7737</v>
      </c>
    </row>
    <row r="255" s="76" customFormat="1" ht="30" customHeight="1" spans="1:8">
      <c r="A255" s="36">
        <v>251</v>
      </c>
      <c r="B255" s="27" t="s">
        <v>7797</v>
      </c>
      <c r="C255" s="21" t="s">
        <v>6312</v>
      </c>
      <c r="D255" s="20">
        <v>5.82</v>
      </c>
      <c r="E255" s="20">
        <v>5.82</v>
      </c>
      <c r="F255" s="20">
        <v>179.53</v>
      </c>
      <c r="G255" s="27">
        <f t="shared" si="3"/>
        <v>1044.86</v>
      </c>
      <c r="H255" s="22" t="s">
        <v>7737</v>
      </c>
    </row>
    <row r="256" s="76" customFormat="1" ht="30" customHeight="1" spans="1:8">
      <c r="A256" s="36">
        <v>252</v>
      </c>
      <c r="B256" s="27" t="s">
        <v>7798</v>
      </c>
      <c r="C256" s="21" t="s">
        <v>6620</v>
      </c>
      <c r="D256" s="20">
        <v>5.3</v>
      </c>
      <c r="E256" s="20">
        <v>4.64</v>
      </c>
      <c r="F256" s="20">
        <v>179.53</v>
      </c>
      <c r="G256" s="27">
        <f t="shared" si="3"/>
        <v>833.02</v>
      </c>
      <c r="H256" s="22" t="s">
        <v>7737</v>
      </c>
    </row>
    <row r="257" s="76" customFormat="1" ht="30" customHeight="1" spans="1:8">
      <c r="A257" s="36">
        <v>253</v>
      </c>
      <c r="B257" s="27" t="s">
        <v>7799</v>
      </c>
      <c r="C257" s="21" t="s">
        <v>1265</v>
      </c>
      <c r="D257" s="20">
        <v>2.58</v>
      </c>
      <c r="E257" s="20">
        <v>2.58</v>
      </c>
      <c r="F257" s="20">
        <v>179.53</v>
      </c>
      <c r="G257" s="27">
        <f t="shared" si="3"/>
        <v>463.19</v>
      </c>
      <c r="H257" s="22" t="s">
        <v>7737</v>
      </c>
    </row>
    <row r="258" s="76" customFormat="1" ht="30" customHeight="1" spans="1:8">
      <c r="A258" s="36">
        <v>254</v>
      </c>
      <c r="B258" s="27" t="s">
        <v>7800</v>
      </c>
      <c r="C258" s="21" t="s">
        <v>6615</v>
      </c>
      <c r="D258" s="20">
        <v>5.08</v>
      </c>
      <c r="E258" s="20">
        <v>5.08</v>
      </c>
      <c r="F258" s="20">
        <v>179.53</v>
      </c>
      <c r="G258" s="27">
        <f t="shared" si="3"/>
        <v>912.01</v>
      </c>
      <c r="H258" s="22" t="s">
        <v>7737</v>
      </c>
    </row>
    <row r="259" s="76" customFormat="1" ht="30" customHeight="1" spans="1:8">
      <c r="A259" s="36">
        <v>255</v>
      </c>
      <c r="B259" s="27" t="s">
        <v>7801</v>
      </c>
      <c r="C259" s="21" t="s">
        <v>6923</v>
      </c>
      <c r="D259" s="20">
        <v>1.64</v>
      </c>
      <c r="E259" s="20">
        <v>1.64</v>
      </c>
      <c r="F259" s="20">
        <v>179.53</v>
      </c>
      <c r="G259" s="27">
        <f t="shared" si="3"/>
        <v>294.43</v>
      </c>
      <c r="H259" s="22" t="s">
        <v>7737</v>
      </c>
    </row>
    <row r="260" s="76" customFormat="1" ht="30" customHeight="1" spans="1:8">
      <c r="A260" s="36">
        <v>256</v>
      </c>
      <c r="B260" s="27" t="s">
        <v>7802</v>
      </c>
      <c r="C260" s="21" t="s">
        <v>6252</v>
      </c>
      <c r="D260" s="20">
        <v>0.88</v>
      </c>
      <c r="E260" s="20">
        <v>0.88</v>
      </c>
      <c r="F260" s="20">
        <v>179.53</v>
      </c>
      <c r="G260" s="27">
        <f t="shared" si="3"/>
        <v>157.99</v>
      </c>
      <c r="H260" s="22" t="s">
        <v>7737</v>
      </c>
    </row>
    <row r="261" s="76" customFormat="1" ht="30" customHeight="1" spans="1:8">
      <c r="A261" s="36">
        <v>257</v>
      </c>
      <c r="B261" s="27" t="s">
        <v>7803</v>
      </c>
      <c r="C261" s="21" t="s">
        <v>6631</v>
      </c>
      <c r="D261" s="20">
        <v>1.17</v>
      </c>
      <c r="E261" s="20">
        <v>1.17</v>
      </c>
      <c r="F261" s="20">
        <v>179.53</v>
      </c>
      <c r="G261" s="27">
        <f t="shared" ref="G261:G324" si="4">ROUND(E261*F261,2)</f>
        <v>210.05</v>
      </c>
      <c r="H261" s="22" t="s">
        <v>7737</v>
      </c>
    </row>
    <row r="262" s="76" customFormat="1" ht="30" customHeight="1" spans="1:8">
      <c r="A262" s="36">
        <v>258</v>
      </c>
      <c r="B262" s="27" t="s">
        <v>3406</v>
      </c>
      <c r="C262" s="21" t="s">
        <v>6624</v>
      </c>
      <c r="D262" s="20">
        <v>1.67</v>
      </c>
      <c r="E262" s="20">
        <v>1.67</v>
      </c>
      <c r="F262" s="20">
        <v>179.53</v>
      </c>
      <c r="G262" s="27">
        <f t="shared" si="4"/>
        <v>299.82</v>
      </c>
      <c r="H262" s="22" t="s">
        <v>7737</v>
      </c>
    </row>
    <row r="263" s="76" customFormat="1" ht="30" customHeight="1" spans="1:8">
      <c r="A263" s="36">
        <v>259</v>
      </c>
      <c r="B263" s="27" t="s">
        <v>5040</v>
      </c>
      <c r="C263" s="21" t="s">
        <v>6411</v>
      </c>
      <c r="D263" s="20">
        <v>3.47</v>
      </c>
      <c r="E263" s="20">
        <v>2.74</v>
      </c>
      <c r="F263" s="20">
        <v>179.53</v>
      </c>
      <c r="G263" s="27">
        <f t="shared" si="4"/>
        <v>491.91</v>
      </c>
      <c r="H263" s="22" t="s">
        <v>7737</v>
      </c>
    </row>
    <row r="264" s="76" customFormat="1" ht="23" customHeight="1" spans="1:8">
      <c r="A264" s="36">
        <v>260</v>
      </c>
      <c r="B264" s="27" t="s">
        <v>7804</v>
      </c>
      <c r="C264" s="21" t="s">
        <v>6368</v>
      </c>
      <c r="D264" s="20">
        <v>0.88</v>
      </c>
      <c r="E264" s="20">
        <v>0.18</v>
      </c>
      <c r="F264" s="20">
        <v>179.53</v>
      </c>
      <c r="G264" s="27">
        <f t="shared" si="4"/>
        <v>32.32</v>
      </c>
      <c r="H264" s="22" t="s">
        <v>7737</v>
      </c>
    </row>
    <row r="265" s="76" customFormat="1" ht="30" customHeight="1" spans="1:8">
      <c r="A265" s="36">
        <v>261</v>
      </c>
      <c r="B265" s="27" t="s">
        <v>7805</v>
      </c>
      <c r="C265" s="21" t="s">
        <v>6577</v>
      </c>
      <c r="D265" s="20">
        <v>3.44</v>
      </c>
      <c r="E265" s="20">
        <v>2.16</v>
      </c>
      <c r="F265" s="20">
        <v>179.53</v>
      </c>
      <c r="G265" s="27">
        <f t="shared" si="4"/>
        <v>387.78</v>
      </c>
      <c r="H265" s="22" t="s">
        <v>7806</v>
      </c>
    </row>
    <row r="266" s="76" customFormat="1" ht="30" customHeight="1" spans="1:8">
      <c r="A266" s="36">
        <v>262</v>
      </c>
      <c r="B266" s="27" t="s">
        <v>7807</v>
      </c>
      <c r="C266" s="21" t="s">
        <v>6274</v>
      </c>
      <c r="D266" s="20">
        <v>1.14</v>
      </c>
      <c r="E266" s="20">
        <v>1.14</v>
      </c>
      <c r="F266" s="20">
        <v>179.53</v>
      </c>
      <c r="G266" s="27">
        <f t="shared" si="4"/>
        <v>204.66</v>
      </c>
      <c r="H266" s="22" t="s">
        <v>7806</v>
      </c>
    </row>
    <row r="267" s="76" customFormat="1" ht="30" customHeight="1" spans="1:8">
      <c r="A267" s="36">
        <v>263</v>
      </c>
      <c r="B267" s="27" t="s">
        <v>7808</v>
      </c>
      <c r="C267" s="21" t="s">
        <v>6329</v>
      </c>
      <c r="D267" s="20">
        <v>3.16</v>
      </c>
      <c r="E267" s="20">
        <v>3.16</v>
      </c>
      <c r="F267" s="20">
        <v>179.53</v>
      </c>
      <c r="G267" s="27">
        <f t="shared" si="4"/>
        <v>567.31</v>
      </c>
      <c r="H267" s="22" t="s">
        <v>7806</v>
      </c>
    </row>
    <row r="268" s="76" customFormat="1" ht="30" customHeight="1" spans="1:8">
      <c r="A268" s="36">
        <v>264</v>
      </c>
      <c r="B268" s="27" t="s">
        <v>3485</v>
      </c>
      <c r="C268" s="21" t="s">
        <v>6296</v>
      </c>
      <c r="D268" s="20">
        <v>2.05</v>
      </c>
      <c r="E268" s="20">
        <v>2.02</v>
      </c>
      <c r="F268" s="20">
        <v>179.53</v>
      </c>
      <c r="G268" s="27">
        <f t="shared" si="4"/>
        <v>362.65</v>
      </c>
      <c r="H268" s="22" t="s">
        <v>7806</v>
      </c>
    </row>
    <row r="269" s="76" customFormat="1" ht="30" customHeight="1" spans="1:8">
      <c r="A269" s="36">
        <v>265</v>
      </c>
      <c r="B269" s="27" t="s">
        <v>7809</v>
      </c>
      <c r="C269" s="21" t="s">
        <v>6349</v>
      </c>
      <c r="D269" s="20">
        <v>4.89</v>
      </c>
      <c r="E269" s="20">
        <v>3.49</v>
      </c>
      <c r="F269" s="20">
        <v>179.53</v>
      </c>
      <c r="G269" s="27">
        <f t="shared" si="4"/>
        <v>626.56</v>
      </c>
      <c r="H269" s="22" t="s">
        <v>7806</v>
      </c>
    </row>
    <row r="270" s="76" customFormat="1" ht="30" customHeight="1" spans="1:8">
      <c r="A270" s="36">
        <v>266</v>
      </c>
      <c r="B270" s="27" t="s">
        <v>4151</v>
      </c>
      <c r="C270" s="21" t="s">
        <v>6276</v>
      </c>
      <c r="D270" s="20">
        <v>1.88</v>
      </c>
      <c r="E270" s="20">
        <v>1.88</v>
      </c>
      <c r="F270" s="20">
        <v>179.53</v>
      </c>
      <c r="G270" s="27">
        <f t="shared" si="4"/>
        <v>337.52</v>
      </c>
      <c r="H270" s="22" t="s">
        <v>7806</v>
      </c>
    </row>
    <row r="271" s="76" customFormat="1" ht="30" customHeight="1" spans="1:8">
      <c r="A271" s="36">
        <v>267</v>
      </c>
      <c r="B271" s="27" t="s">
        <v>4117</v>
      </c>
      <c r="C271" s="21" t="s">
        <v>6286</v>
      </c>
      <c r="D271" s="20">
        <v>5.24</v>
      </c>
      <c r="E271" s="20">
        <v>4.94</v>
      </c>
      <c r="F271" s="20">
        <v>179.53</v>
      </c>
      <c r="G271" s="27">
        <f t="shared" si="4"/>
        <v>886.88</v>
      </c>
      <c r="H271" s="22" t="s">
        <v>7806</v>
      </c>
    </row>
    <row r="272" s="76" customFormat="1" ht="30" customHeight="1" spans="1:8">
      <c r="A272" s="36">
        <v>268</v>
      </c>
      <c r="B272" s="27" t="s">
        <v>7810</v>
      </c>
      <c r="C272" s="21" t="s">
        <v>6523</v>
      </c>
      <c r="D272" s="20">
        <v>2.27</v>
      </c>
      <c r="E272" s="20">
        <v>2.27</v>
      </c>
      <c r="F272" s="20">
        <v>179.53</v>
      </c>
      <c r="G272" s="27">
        <f t="shared" si="4"/>
        <v>407.53</v>
      </c>
      <c r="H272" s="22" t="s">
        <v>7806</v>
      </c>
    </row>
    <row r="273" s="76" customFormat="1" ht="30" customHeight="1" spans="1:8">
      <c r="A273" s="36">
        <v>269</v>
      </c>
      <c r="B273" s="27" t="s">
        <v>7811</v>
      </c>
      <c r="C273" s="21" t="s">
        <v>6344</v>
      </c>
      <c r="D273" s="20">
        <v>4</v>
      </c>
      <c r="E273" s="20">
        <v>4</v>
      </c>
      <c r="F273" s="20">
        <v>179.53</v>
      </c>
      <c r="G273" s="27">
        <f t="shared" si="4"/>
        <v>718.12</v>
      </c>
      <c r="H273" s="22" t="s">
        <v>7806</v>
      </c>
    </row>
    <row r="274" s="76" customFormat="1" ht="30" customHeight="1" spans="1:8">
      <c r="A274" s="36">
        <v>270</v>
      </c>
      <c r="B274" s="27" t="s">
        <v>3937</v>
      </c>
      <c r="C274" s="21" t="s">
        <v>6252</v>
      </c>
      <c r="D274" s="20">
        <v>1.6</v>
      </c>
      <c r="E274" s="20">
        <v>1.6</v>
      </c>
      <c r="F274" s="20">
        <v>179.53</v>
      </c>
      <c r="G274" s="27">
        <f t="shared" si="4"/>
        <v>287.25</v>
      </c>
      <c r="H274" s="22" t="s">
        <v>7806</v>
      </c>
    </row>
    <row r="275" s="76" customFormat="1" ht="30" customHeight="1" spans="1:8">
      <c r="A275" s="36">
        <v>271</v>
      </c>
      <c r="B275" s="27" t="s">
        <v>7812</v>
      </c>
      <c r="C275" s="21" t="s">
        <v>6248</v>
      </c>
      <c r="D275" s="20">
        <v>0.61</v>
      </c>
      <c r="E275" s="20">
        <v>0.61</v>
      </c>
      <c r="F275" s="20">
        <v>179.53</v>
      </c>
      <c r="G275" s="27">
        <f t="shared" si="4"/>
        <v>109.51</v>
      </c>
      <c r="H275" s="22" t="s">
        <v>7806</v>
      </c>
    </row>
    <row r="276" s="76" customFormat="1" ht="30" customHeight="1" spans="1:8">
      <c r="A276" s="36">
        <v>272</v>
      </c>
      <c r="B276" s="27" t="s">
        <v>4189</v>
      </c>
      <c r="C276" s="21" t="s">
        <v>6252</v>
      </c>
      <c r="D276" s="20">
        <v>3.46</v>
      </c>
      <c r="E276" s="20">
        <v>3.46</v>
      </c>
      <c r="F276" s="20">
        <v>179.53</v>
      </c>
      <c r="G276" s="27">
        <f t="shared" si="4"/>
        <v>621.17</v>
      </c>
      <c r="H276" s="22" t="s">
        <v>7806</v>
      </c>
    </row>
    <row r="277" s="76" customFormat="1" ht="30" customHeight="1" spans="1:8">
      <c r="A277" s="36">
        <v>273</v>
      </c>
      <c r="B277" s="27" t="s">
        <v>7813</v>
      </c>
      <c r="C277" s="21" t="s">
        <v>6276</v>
      </c>
      <c r="D277" s="20">
        <v>4.27</v>
      </c>
      <c r="E277" s="20">
        <v>4.27</v>
      </c>
      <c r="F277" s="20">
        <v>179.53</v>
      </c>
      <c r="G277" s="27">
        <f t="shared" si="4"/>
        <v>766.59</v>
      </c>
      <c r="H277" s="22" t="s">
        <v>7806</v>
      </c>
    </row>
    <row r="278" s="76" customFormat="1" ht="30" customHeight="1" spans="1:8">
      <c r="A278" s="36">
        <v>274</v>
      </c>
      <c r="B278" s="20" t="s">
        <v>7814</v>
      </c>
      <c r="C278" s="21" t="s">
        <v>7718</v>
      </c>
      <c r="D278" s="27">
        <v>2.99</v>
      </c>
      <c r="E278" s="27">
        <v>2.99</v>
      </c>
      <c r="F278" s="20">
        <v>179.53</v>
      </c>
      <c r="G278" s="27">
        <f t="shared" si="4"/>
        <v>536.79</v>
      </c>
      <c r="H278" s="22" t="s">
        <v>7806</v>
      </c>
    </row>
    <row r="279" s="16" customFormat="1" ht="30" customHeight="1" spans="1:8">
      <c r="A279" s="36">
        <v>275</v>
      </c>
      <c r="B279" s="27" t="s">
        <v>7815</v>
      </c>
      <c r="C279" s="27" t="s">
        <v>6269</v>
      </c>
      <c r="D279" s="27">
        <v>2.49</v>
      </c>
      <c r="E279" s="27">
        <v>1.68</v>
      </c>
      <c r="F279" s="20">
        <v>179.53</v>
      </c>
      <c r="G279" s="27">
        <f t="shared" si="4"/>
        <v>301.61</v>
      </c>
      <c r="H279" s="22" t="s">
        <v>7806</v>
      </c>
    </row>
    <row r="280" s="76" customFormat="1" ht="30" customHeight="1" spans="1:8">
      <c r="A280" s="36">
        <v>276</v>
      </c>
      <c r="B280" s="20" t="s">
        <v>7816</v>
      </c>
      <c r="C280" s="21" t="s">
        <v>6252</v>
      </c>
      <c r="D280" s="27">
        <v>0.74</v>
      </c>
      <c r="E280" s="27">
        <v>0.74</v>
      </c>
      <c r="F280" s="20">
        <v>179.53</v>
      </c>
      <c r="G280" s="27">
        <f t="shared" si="4"/>
        <v>132.85</v>
      </c>
      <c r="H280" s="22" t="s">
        <v>7806</v>
      </c>
    </row>
    <row r="281" s="76" customFormat="1" ht="30" customHeight="1" spans="1:8">
      <c r="A281" s="36">
        <v>277</v>
      </c>
      <c r="B281" s="27" t="s">
        <v>7817</v>
      </c>
      <c r="C281" s="21" t="s">
        <v>6248</v>
      </c>
      <c r="D281" s="20">
        <v>3.66</v>
      </c>
      <c r="E281" s="20">
        <v>3.66</v>
      </c>
      <c r="F281" s="20">
        <v>179.53</v>
      </c>
      <c r="G281" s="27">
        <f t="shared" si="4"/>
        <v>657.08</v>
      </c>
      <c r="H281" s="22" t="s">
        <v>7806</v>
      </c>
    </row>
    <row r="282" s="76" customFormat="1" ht="30" customHeight="1" spans="1:8">
      <c r="A282" s="36">
        <v>278</v>
      </c>
      <c r="B282" s="27" t="s">
        <v>4866</v>
      </c>
      <c r="C282" s="21" t="s">
        <v>6296</v>
      </c>
      <c r="D282" s="20">
        <v>3.39</v>
      </c>
      <c r="E282" s="20">
        <v>2.79</v>
      </c>
      <c r="F282" s="20">
        <v>179.53</v>
      </c>
      <c r="G282" s="27">
        <f t="shared" si="4"/>
        <v>500.89</v>
      </c>
      <c r="H282" s="22" t="s">
        <v>7806</v>
      </c>
    </row>
    <row r="283" s="76" customFormat="1" ht="30" customHeight="1" spans="1:8">
      <c r="A283" s="36">
        <v>279</v>
      </c>
      <c r="B283" s="27" t="s">
        <v>7818</v>
      </c>
      <c r="C283" s="21" t="s">
        <v>7349</v>
      </c>
      <c r="D283" s="20">
        <v>0.87</v>
      </c>
      <c r="E283" s="20">
        <v>0.87</v>
      </c>
      <c r="F283" s="20">
        <v>179.53</v>
      </c>
      <c r="G283" s="27">
        <f t="shared" si="4"/>
        <v>156.19</v>
      </c>
      <c r="H283" s="22" t="s">
        <v>7806</v>
      </c>
    </row>
    <row r="284" s="76" customFormat="1" ht="30" customHeight="1" spans="1:8">
      <c r="A284" s="36">
        <v>280</v>
      </c>
      <c r="B284" s="27" t="s">
        <v>7819</v>
      </c>
      <c r="C284" s="21" t="s">
        <v>6316</v>
      </c>
      <c r="D284" s="20">
        <v>3.41</v>
      </c>
      <c r="E284" s="20">
        <v>2.44</v>
      </c>
      <c r="F284" s="20">
        <v>179.53</v>
      </c>
      <c r="G284" s="27">
        <f t="shared" si="4"/>
        <v>438.05</v>
      </c>
      <c r="H284" s="22" t="s">
        <v>7806</v>
      </c>
    </row>
    <row r="285" s="76" customFormat="1" ht="30" customHeight="1" spans="1:8">
      <c r="A285" s="36">
        <v>281</v>
      </c>
      <c r="B285" s="27" t="s">
        <v>7820</v>
      </c>
      <c r="C285" s="21" t="s">
        <v>6363</v>
      </c>
      <c r="D285" s="20">
        <v>4.29</v>
      </c>
      <c r="E285" s="20">
        <v>3.58</v>
      </c>
      <c r="F285" s="20">
        <v>179.53</v>
      </c>
      <c r="G285" s="27">
        <f t="shared" si="4"/>
        <v>642.72</v>
      </c>
      <c r="H285" s="22" t="s">
        <v>7806</v>
      </c>
    </row>
    <row r="286" s="76" customFormat="1" ht="30" customHeight="1" spans="1:8">
      <c r="A286" s="36">
        <v>282</v>
      </c>
      <c r="B286" s="27" t="s">
        <v>7821</v>
      </c>
      <c r="C286" s="21" t="s">
        <v>6889</v>
      </c>
      <c r="D286" s="20">
        <v>0.95</v>
      </c>
      <c r="E286" s="20">
        <v>0.95</v>
      </c>
      <c r="F286" s="20">
        <v>179.53</v>
      </c>
      <c r="G286" s="27">
        <f t="shared" si="4"/>
        <v>170.55</v>
      </c>
      <c r="H286" s="22" t="s">
        <v>7806</v>
      </c>
    </row>
    <row r="287" s="76" customFormat="1" ht="30" customHeight="1" spans="1:8">
      <c r="A287" s="36">
        <v>283</v>
      </c>
      <c r="B287" s="27" t="s">
        <v>7822</v>
      </c>
      <c r="C287" s="21" t="s">
        <v>6248</v>
      </c>
      <c r="D287" s="20">
        <v>3.65</v>
      </c>
      <c r="E287" s="20">
        <v>3.65</v>
      </c>
      <c r="F287" s="20">
        <v>179.53</v>
      </c>
      <c r="G287" s="27">
        <f t="shared" si="4"/>
        <v>655.28</v>
      </c>
      <c r="H287" s="22" t="s">
        <v>7806</v>
      </c>
    </row>
    <row r="288" s="76" customFormat="1" ht="30" customHeight="1" spans="1:8">
      <c r="A288" s="36">
        <v>284</v>
      </c>
      <c r="B288" s="27" t="s">
        <v>7823</v>
      </c>
      <c r="C288" s="21" t="s">
        <v>6298</v>
      </c>
      <c r="D288" s="20">
        <v>4.27</v>
      </c>
      <c r="E288" s="20">
        <v>3.68</v>
      </c>
      <c r="F288" s="20">
        <v>179.53</v>
      </c>
      <c r="G288" s="27">
        <f t="shared" si="4"/>
        <v>660.67</v>
      </c>
      <c r="H288" s="22" t="s">
        <v>7806</v>
      </c>
    </row>
    <row r="289" s="76" customFormat="1" ht="30" customHeight="1" spans="1:8">
      <c r="A289" s="36">
        <v>285</v>
      </c>
      <c r="B289" s="27" t="s">
        <v>6974</v>
      </c>
      <c r="C289" s="21" t="s">
        <v>6624</v>
      </c>
      <c r="D289" s="20">
        <v>1</v>
      </c>
      <c r="E289" s="20">
        <v>1</v>
      </c>
      <c r="F289" s="20">
        <v>179.53</v>
      </c>
      <c r="G289" s="27">
        <f t="shared" si="4"/>
        <v>179.53</v>
      </c>
      <c r="H289" s="22" t="s">
        <v>7806</v>
      </c>
    </row>
    <row r="290" s="76" customFormat="1" ht="30" customHeight="1" spans="1:8">
      <c r="A290" s="36">
        <v>286</v>
      </c>
      <c r="B290" s="27" t="s">
        <v>7824</v>
      </c>
      <c r="C290" s="21" t="s">
        <v>6757</v>
      </c>
      <c r="D290" s="20">
        <v>2.44</v>
      </c>
      <c r="E290" s="20">
        <v>2.03</v>
      </c>
      <c r="F290" s="20">
        <v>179.53</v>
      </c>
      <c r="G290" s="27">
        <f t="shared" si="4"/>
        <v>364.45</v>
      </c>
      <c r="H290" s="22" t="s">
        <v>7806</v>
      </c>
    </row>
    <row r="291" s="76" customFormat="1" ht="30" customHeight="1" spans="1:8">
      <c r="A291" s="36">
        <v>287</v>
      </c>
      <c r="B291" s="27" t="s">
        <v>7825</v>
      </c>
      <c r="C291" s="21" t="s">
        <v>6387</v>
      </c>
      <c r="D291" s="20">
        <v>6.44</v>
      </c>
      <c r="E291" s="20">
        <v>6.44</v>
      </c>
      <c r="F291" s="20">
        <v>179.53</v>
      </c>
      <c r="G291" s="27">
        <f t="shared" si="4"/>
        <v>1156.17</v>
      </c>
      <c r="H291" s="22" t="s">
        <v>7806</v>
      </c>
    </row>
    <row r="292" s="76" customFormat="1" ht="30" customHeight="1" spans="1:8">
      <c r="A292" s="36">
        <v>288</v>
      </c>
      <c r="B292" s="27" t="s">
        <v>7826</v>
      </c>
      <c r="C292" s="21" t="s">
        <v>6478</v>
      </c>
      <c r="D292" s="20">
        <v>3</v>
      </c>
      <c r="E292" s="20">
        <v>3</v>
      </c>
      <c r="F292" s="20">
        <v>179.53</v>
      </c>
      <c r="G292" s="27">
        <f t="shared" si="4"/>
        <v>538.59</v>
      </c>
      <c r="H292" s="22" t="s">
        <v>7806</v>
      </c>
    </row>
    <row r="293" s="76" customFormat="1" ht="30" customHeight="1" spans="1:8">
      <c r="A293" s="36">
        <v>289</v>
      </c>
      <c r="B293" s="27" t="s">
        <v>7827</v>
      </c>
      <c r="C293" s="21" t="s">
        <v>6274</v>
      </c>
      <c r="D293" s="20">
        <v>3.92</v>
      </c>
      <c r="E293" s="20">
        <v>3.92</v>
      </c>
      <c r="F293" s="20">
        <v>179.53</v>
      </c>
      <c r="G293" s="27">
        <f t="shared" si="4"/>
        <v>703.76</v>
      </c>
      <c r="H293" s="22" t="s">
        <v>7806</v>
      </c>
    </row>
    <row r="294" s="76" customFormat="1" ht="30" customHeight="1" spans="1:8">
      <c r="A294" s="36">
        <v>290</v>
      </c>
      <c r="B294" s="20" t="s">
        <v>7828</v>
      </c>
      <c r="C294" s="21" t="s">
        <v>6631</v>
      </c>
      <c r="D294" s="27">
        <v>4.52</v>
      </c>
      <c r="E294" s="27">
        <v>4.52</v>
      </c>
      <c r="F294" s="20">
        <v>179.53</v>
      </c>
      <c r="G294" s="27">
        <f t="shared" si="4"/>
        <v>811.48</v>
      </c>
      <c r="H294" s="22" t="s">
        <v>7806</v>
      </c>
    </row>
    <row r="295" s="76" customFormat="1" ht="30" customHeight="1" spans="1:8">
      <c r="A295" s="36">
        <v>291</v>
      </c>
      <c r="B295" s="20" t="s">
        <v>4967</v>
      </c>
      <c r="C295" s="21" t="s">
        <v>6462</v>
      </c>
      <c r="D295" s="27">
        <v>5.42</v>
      </c>
      <c r="E295" s="27">
        <v>4.86</v>
      </c>
      <c r="F295" s="20">
        <v>179.53</v>
      </c>
      <c r="G295" s="27">
        <f t="shared" si="4"/>
        <v>872.52</v>
      </c>
      <c r="H295" s="22" t="s">
        <v>7806</v>
      </c>
    </row>
    <row r="296" s="76" customFormat="1" ht="30" customHeight="1" spans="1:8">
      <c r="A296" s="36">
        <v>292</v>
      </c>
      <c r="B296" s="20" t="s">
        <v>3464</v>
      </c>
      <c r="C296" s="21" t="s">
        <v>6620</v>
      </c>
      <c r="D296" s="27">
        <v>2.5</v>
      </c>
      <c r="E296" s="27">
        <v>2.5</v>
      </c>
      <c r="F296" s="20">
        <v>179.53</v>
      </c>
      <c r="G296" s="27">
        <f t="shared" si="4"/>
        <v>448.83</v>
      </c>
      <c r="H296" s="22" t="s">
        <v>7806</v>
      </c>
    </row>
    <row r="297" s="76" customFormat="1" ht="30" customHeight="1" spans="1:8">
      <c r="A297" s="36">
        <v>293</v>
      </c>
      <c r="B297" s="27" t="s">
        <v>6596</v>
      </c>
      <c r="C297" s="21" t="s">
        <v>6274</v>
      </c>
      <c r="D297" s="20">
        <v>3.29</v>
      </c>
      <c r="E297" s="20">
        <v>2.58</v>
      </c>
      <c r="F297" s="20">
        <v>179.53</v>
      </c>
      <c r="G297" s="27">
        <f t="shared" si="4"/>
        <v>463.19</v>
      </c>
      <c r="H297" s="22" t="s">
        <v>7806</v>
      </c>
    </row>
    <row r="298" s="76" customFormat="1" ht="30" customHeight="1" spans="1:8">
      <c r="A298" s="36">
        <v>294</v>
      </c>
      <c r="B298" s="27" t="s">
        <v>7829</v>
      </c>
      <c r="C298" s="21" t="s">
        <v>6298</v>
      </c>
      <c r="D298" s="20">
        <v>3.06</v>
      </c>
      <c r="E298" s="20">
        <v>3.06</v>
      </c>
      <c r="F298" s="20">
        <v>179.53</v>
      </c>
      <c r="G298" s="27">
        <f t="shared" si="4"/>
        <v>549.36</v>
      </c>
      <c r="H298" s="22" t="s">
        <v>7806</v>
      </c>
    </row>
    <row r="299" s="76" customFormat="1" ht="30" customHeight="1" spans="1:8">
      <c r="A299" s="36">
        <v>295</v>
      </c>
      <c r="B299" s="27" t="s">
        <v>7830</v>
      </c>
      <c r="C299" s="21" t="s">
        <v>6254</v>
      </c>
      <c r="D299" s="20">
        <v>2.44</v>
      </c>
      <c r="E299" s="20">
        <v>2.11</v>
      </c>
      <c r="F299" s="20">
        <v>179.53</v>
      </c>
      <c r="G299" s="27">
        <f t="shared" si="4"/>
        <v>378.81</v>
      </c>
      <c r="H299" s="22" t="s">
        <v>7806</v>
      </c>
    </row>
    <row r="300" s="76" customFormat="1" ht="30" customHeight="1" spans="1:8">
      <c r="A300" s="36">
        <v>296</v>
      </c>
      <c r="B300" s="27" t="s">
        <v>7831</v>
      </c>
      <c r="C300" s="21" t="s">
        <v>6276</v>
      </c>
      <c r="D300" s="20">
        <v>4.97</v>
      </c>
      <c r="E300" s="20">
        <v>4.97</v>
      </c>
      <c r="F300" s="20">
        <v>179.53</v>
      </c>
      <c r="G300" s="27">
        <f t="shared" si="4"/>
        <v>892.26</v>
      </c>
      <c r="H300" s="22" t="s">
        <v>7806</v>
      </c>
    </row>
    <row r="301" s="76" customFormat="1" ht="30" customHeight="1" spans="1:8">
      <c r="A301" s="36">
        <v>297</v>
      </c>
      <c r="B301" s="27" t="s">
        <v>7832</v>
      </c>
      <c r="C301" s="21" t="s">
        <v>6344</v>
      </c>
      <c r="D301" s="20">
        <v>3.66</v>
      </c>
      <c r="E301" s="20">
        <v>1.63</v>
      </c>
      <c r="F301" s="20">
        <v>179.53</v>
      </c>
      <c r="G301" s="27">
        <f t="shared" si="4"/>
        <v>292.63</v>
      </c>
      <c r="H301" s="22" t="s">
        <v>7806</v>
      </c>
    </row>
    <row r="302" s="76" customFormat="1" ht="30" customHeight="1" spans="1:8">
      <c r="A302" s="36">
        <v>298</v>
      </c>
      <c r="B302" s="27" t="s">
        <v>7833</v>
      </c>
      <c r="C302" s="21" t="s">
        <v>6312</v>
      </c>
      <c r="D302" s="20">
        <v>2.96</v>
      </c>
      <c r="E302" s="20">
        <v>2.96</v>
      </c>
      <c r="F302" s="20">
        <v>179.53</v>
      </c>
      <c r="G302" s="27">
        <f t="shared" si="4"/>
        <v>531.41</v>
      </c>
      <c r="H302" s="22" t="s">
        <v>7806</v>
      </c>
    </row>
    <row r="303" s="76" customFormat="1" ht="30" customHeight="1" spans="1:8">
      <c r="A303" s="36">
        <v>299</v>
      </c>
      <c r="B303" s="27" t="s">
        <v>7834</v>
      </c>
      <c r="C303" s="21" t="s">
        <v>6387</v>
      </c>
      <c r="D303" s="20">
        <v>3.99</v>
      </c>
      <c r="E303" s="20">
        <v>3.99</v>
      </c>
      <c r="F303" s="20">
        <v>179.53</v>
      </c>
      <c r="G303" s="27">
        <f t="shared" si="4"/>
        <v>716.32</v>
      </c>
      <c r="H303" s="22" t="s">
        <v>7806</v>
      </c>
    </row>
    <row r="304" s="76" customFormat="1" ht="30" customHeight="1" spans="1:8">
      <c r="A304" s="36">
        <v>300</v>
      </c>
      <c r="B304" s="27" t="s">
        <v>7835</v>
      </c>
      <c r="C304" s="21" t="s">
        <v>6280</v>
      </c>
      <c r="D304" s="20">
        <v>1.22</v>
      </c>
      <c r="E304" s="20">
        <v>1.22</v>
      </c>
      <c r="F304" s="20">
        <v>179.53</v>
      </c>
      <c r="G304" s="27">
        <f t="shared" si="4"/>
        <v>219.03</v>
      </c>
      <c r="H304" s="22" t="s">
        <v>7806</v>
      </c>
    </row>
    <row r="305" s="76" customFormat="1" ht="30" customHeight="1" spans="1:8">
      <c r="A305" s="36">
        <v>301</v>
      </c>
      <c r="B305" s="27" t="s">
        <v>7836</v>
      </c>
      <c r="C305" s="21" t="s">
        <v>6280</v>
      </c>
      <c r="D305" s="20">
        <v>2.9</v>
      </c>
      <c r="E305" s="20">
        <v>2.9</v>
      </c>
      <c r="F305" s="20">
        <v>179.53</v>
      </c>
      <c r="G305" s="27">
        <f t="shared" si="4"/>
        <v>520.64</v>
      </c>
      <c r="H305" s="22" t="s">
        <v>7806</v>
      </c>
    </row>
    <row r="306" s="76" customFormat="1" ht="30" customHeight="1" spans="1:8">
      <c r="A306" s="36">
        <v>302</v>
      </c>
      <c r="B306" s="27" t="s">
        <v>7676</v>
      </c>
      <c r="C306" s="21" t="s">
        <v>7625</v>
      </c>
      <c r="D306" s="20">
        <v>3.33</v>
      </c>
      <c r="E306" s="20">
        <v>3.33</v>
      </c>
      <c r="F306" s="20">
        <v>179.53</v>
      </c>
      <c r="G306" s="27">
        <f t="shared" si="4"/>
        <v>597.83</v>
      </c>
      <c r="H306" s="22" t="s">
        <v>7806</v>
      </c>
    </row>
    <row r="307" s="76" customFormat="1" ht="30" customHeight="1" spans="1:8">
      <c r="A307" s="36">
        <v>303</v>
      </c>
      <c r="B307" s="27" t="s">
        <v>7837</v>
      </c>
      <c r="C307" s="21" t="s">
        <v>6245</v>
      </c>
      <c r="D307" s="20">
        <v>3.03</v>
      </c>
      <c r="E307" s="20">
        <v>3.03</v>
      </c>
      <c r="F307" s="20">
        <v>179.53</v>
      </c>
      <c r="G307" s="27">
        <f t="shared" si="4"/>
        <v>543.98</v>
      </c>
      <c r="H307" s="22" t="s">
        <v>7806</v>
      </c>
    </row>
    <row r="308" s="76" customFormat="1" ht="30" customHeight="1" spans="1:8">
      <c r="A308" s="36">
        <v>304</v>
      </c>
      <c r="B308" s="27" t="s">
        <v>7838</v>
      </c>
      <c r="C308" s="21" t="s">
        <v>6286</v>
      </c>
      <c r="D308" s="20">
        <v>4.29</v>
      </c>
      <c r="E308" s="20">
        <v>2.77</v>
      </c>
      <c r="F308" s="20">
        <v>179.53</v>
      </c>
      <c r="G308" s="27">
        <f t="shared" si="4"/>
        <v>497.3</v>
      </c>
      <c r="H308" s="22" t="s">
        <v>7806</v>
      </c>
    </row>
    <row r="309" s="76" customFormat="1" ht="30" customHeight="1" spans="1:8">
      <c r="A309" s="36">
        <v>305</v>
      </c>
      <c r="B309" s="27" t="s">
        <v>7839</v>
      </c>
      <c r="C309" s="21" t="s">
        <v>6265</v>
      </c>
      <c r="D309" s="20">
        <v>2.44</v>
      </c>
      <c r="E309" s="20">
        <v>2.44</v>
      </c>
      <c r="F309" s="20">
        <v>179.53</v>
      </c>
      <c r="G309" s="27">
        <f t="shared" si="4"/>
        <v>438.05</v>
      </c>
      <c r="H309" s="22" t="s">
        <v>7806</v>
      </c>
    </row>
    <row r="310" s="76" customFormat="1" ht="30" customHeight="1" spans="1:8">
      <c r="A310" s="36">
        <v>306</v>
      </c>
      <c r="B310" s="20" t="s">
        <v>7840</v>
      </c>
      <c r="C310" s="21" t="s">
        <v>6624</v>
      </c>
      <c r="D310" s="27">
        <v>2.14</v>
      </c>
      <c r="E310" s="27">
        <v>1.74</v>
      </c>
      <c r="F310" s="20">
        <v>179.53</v>
      </c>
      <c r="G310" s="27">
        <f t="shared" si="4"/>
        <v>312.38</v>
      </c>
      <c r="H310" s="22" t="s">
        <v>7806</v>
      </c>
    </row>
    <row r="311" s="76" customFormat="1" ht="30" customHeight="1" spans="1:8">
      <c r="A311" s="36">
        <v>307</v>
      </c>
      <c r="B311" s="20" t="s">
        <v>3941</v>
      </c>
      <c r="C311" s="21" t="s">
        <v>6462</v>
      </c>
      <c r="D311" s="27">
        <v>3.04</v>
      </c>
      <c r="E311" s="27">
        <v>3.04</v>
      </c>
      <c r="F311" s="20">
        <v>179.53</v>
      </c>
      <c r="G311" s="27">
        <f t="shared" si="4"/>
        <v>545.77</v>
      </c>
      <c r="H311" s="22" t="s">
        <v>7806</v>
      </c>
    </row>
    <row r="312" s="76" customFormat="1" ht="30" customHeight="1" spans="1:8">
      <c r="A312" s="36">
        <v>308</v>
      </c>
      <c r="B312" s="20" t="s">
        <v>7841</v>
      </c>
      <c r="C312" s="21" t="s">
        <v>6349</v>
      </c>
      <c r="D312" s="27">
        <v>0.68</v>
      </c>
      <c r="E312" s="27">
        <v>0.68</v>
      </c>
      <c r="F312" s="20">
        <v>179.53</v>
      </c>
      <c r="G312" s="27">
        <f t="shared" si="4"/>
        <v>122.08</v>
      </c>
      <c r="H312" s="22" t="s">
        <v>7806</v>
      </c>
    </row>
    <row r="313" s="76" customFormat="1" ht="30" customHeight="1" spans="1:8">
      <c r="A313" s="36">
        <v>309</v>
      </c>
      <c r="B313" s="27" t="s">
        <v>7842</v>
      </c>
      <c r="C313" s="21" t="s">
        <v>6267</v>
      </c>
      <c r="D313" s="20">
        <v>2.8</v>
      </c>
      <c r="E313" s="20">
        <v>2.8</v>
      </c>
      <c r="F313" s="20">
        <v>179.53</v>
      </c>
      <c r="G313" s="27">
        <f t="shared" si="4"/>
        <v>502.68</v>
      </c>
      <c r="H313" s="22" t="s">
        <v>7806</v>
      </c>
    </row>
    <row r="314" s="76" customFormat="1" ht="30" customHeight="1" spans="1:8">
      <c r="A314" s="36">
        <v>310</v>
      </c>
      <c r="B314" s="27" t="s">
        <v>7843</v>
      </c>
      <c r="C314" s="21" t="s">
        <v>6298</v>
      </c>
      <c r="D314" s="20">
        <v>3.31</v>
      </c>
      <c r="E314" s="20">
        <v>2.44</v>
      </c>
      <c r="F314" s="20">
        <v>179.53</v>
      </c>
      <c r="G314" s="27">
        <f t="shared" si="4"/>
        <v>438.05</v>
      </c>
      <c r="H314" s="22" t="s">
        <v>7806</v>
      </c>
    </row>
    <row r="315" s="76" customFormat="1" ht="30" customHeight="1" spans="1:8">
      <c r="A315" s="36">
        <v>311</v>
      </c>
      <c r="B315" s="27" t="s">
        <v>7844</v>
      </c>
      <c r="C315" s="21" t="s">
        <v>6523</v>
      </c>
      <c r="D315" s="20">
        <v>1.28</v>
      </c>
      <c r="E315" s="20">
        <v>1.22</v>
      </c>
      <c r="F315" s="20">
        <v>179.53</v>
      </c>
      <c r="G315" s="27">
        <f t="shared" si="4"/>
        <v>219.03</v>
      </c>
      <c r="H315" s="22" t="s">
        <v>7806</v>
      </c>
    </row>
    <row r="316" s="76" customFormat="1" ht="30" customHeight="1" spans="1:8">
      <c r="A316" s="36">
        <v>312</v>
      </c>
      <c r="B316" s="27" t="s">
        <v>507</v>
      </c>
      <c r="C316" s="21" t="s">
        <v>6492</v>
      </c>
      <c r="D316" s="20">
        <v>3.3</v>
      </c>
      <c r="E316" s="20">
        <v>3.3</v>
      </c>
      <c r="F316" s="20">
        <v>179.53</v>
      </c>
      <c r="G316" s="27">
        <f t="shared" si="4"/>
        <v>592.45</v>
      </c>
      <c r="H316" s="22" t="s">
        <v>7806</v>
      </c>
    </row>
    <row r="317" s="76" customFormat="1" ht="30" customHeight="1" spans="1:8">
      <c r="A317" s="36">
        <v>313</v>
      </c>
      <c r="B317" s="27" t="s">
        <v>4547</v>
      </c>
      <c r="C317" s="21" t="s">
        <v>1265</v>
      </c>
      <c r="D317" s="20">
        <v>3.68</v>
      </c>
      <c r="E317" s="20">
        <v>3.68</v>
      </c>
      <c r="F317" s="20">
        <v>179.53</v>
      </c>
      <c r="G317" s="27">
        <f t="shared" si="4"/>
        <v>660.67</v>
      </c>
      <c r="H317" s="22" t="s">
        <v>7806</v>
      </c>
    </row>
    <row r="318" s="76" customFormat="1" ht="30" customHeight="1" spans="1:8">
      <c r="A318" s="36">
        <v>314</v>
      </c>
      <c r="B318" s="27" t="s">
        <v>7845</v>
      </c>
      <c r="C318" s="21" t="s">
        <v>6972</v>
      </c>
      <c r="D318" s="20">
        <v>4.34</v>
      </c>
      <c r="E318" s="20">
        <v>3.65</v>
      </c>
      <c r="F318" s="20">
        <v>179.53</v>
      </c>
      <c r="G318" s="27">
        <f t="shared" si="4"/>
        <v>655.28</v>
      </c>
      <c r="H318" s="22" t="s">
        <v>7806</v>
      </c>
    </row>
    <row r="319" s="76" customFormat="1" ht="30" customHeight="1" spans="1:8">
      <c r="A319" s="36">
        <v>315</v>
      </c>
      <c r="B319" s="27" t="s">
        <v>3601</v>
      </c>
      <c r="C319" s="21" t="s">
        <v>6492</v>
      </c>
      <c r="D319" s="20">
        <v>1.45</v>
      </c>
      <c r="E319" s="20">
        <v>1.45</v>
      </c>
      <c r="F319" s="20">
        <v>179.53</v>
      </c>
      <c r="G319" s="27">
        <f t="shared" si="4"/>
        <v>260.32</v>
      </c>
      <c r="H319" s="22" t="s">
        <v>7806</v>
      </c>
    </row>
    <row r="320" s="76" customFormat="1" ht="30" customHeight="1" spans="1:8">
      <c r="A320" s="36">
        <v>316</v>
      </c>
      <c r="B320" s="27" t="s">
        <v>7846</v>
      </c>
      <c r="C320" s="21" t="s">
        <v>6298</v>
      </c>
      <c r="D320" s="20">
        <v>3.27</v>
      </c>
      <c r="E320" s="20">
        <v>3.27</v>
      </c>
      <c r="F320" s="20">
        <v>179.53</v>
      </c>
      <c r="G320" s="27">
        <f t="shared" si="4"/>
        <v>587.06</v>
      </c>
      <c r="H320" s="22" t="s">
        <v>7806</v>
      </c>
    </row>
    <row r="321" s="76" customFormat="1" ht="30" customHeight="1" spans="1:8">
      <c r="A321" s="36">
        <v>317</v>
      </c>
      <c r="B321" s="27" t="s">
        <v>7847</v>
      </c>
      <c r="C321" s="21" t="s">
        <v>6599</v>
      </c>
      <c r="D321" s="20">
        <v>1.18</v>
      </c>
      <c r="E321" s="20">
        <v>1.18</v>
      </c>
      <c r="F321" s="20">
        <v>179.53</v>
      </c>
      <c r="G321" s="27">
        <f t="shared" si="4"/>
        <v>211.85</v>
      </c>
      <c r="H321" s="22" t="s">
        <v>7806</v>
      </c>
    </row>
    <row r="322" s="76" customFormat="1" ht="30" customHeight="1" spans="1:8">
      <c r="A322" s="36">
        <v>318</v>
      </c>
      <c r="B322" s="27" t="s">
        <v>7848</v>
      </c>
      <c r="C322" s="21" t="s">
        <v>6267</v>
      </c>
      <c r="D322" s="20">
        <v>4.28</v>
      </c>
      <c r="E322" s="20">
        <v>4.28</v>
      </c>
      <c r="F322" s="20">
        <v>179.53</v>
      </c>
      <c r="G322" s="27">
        <f t="shared" si="4"/>
        <v>768.39</v>
      </c>
      <c r="H322" s="22" t="s">
        <v>7806</v>
      </c>
    </row>
    <row r="323" s="76" customFormat="1" ht="30" customHeight="1" spans="1:8">
      <c r="A323" s="36">
        <v>319</v>
      </c>
      <c r="B323" s="27" t="s">
        <v>4931</v>
      </c>
      <c r="C323" s="21" t="s">
        <v>6276</v>
      </c>
      <c r="D323" s="20">
        <v>2.36</v>
      </c>
      <c r="E323" s="20">
        <v>2.36</v>
      </c>
      <c r="F323" s="20">
        <v>179.53</v>
      </c>
      <c r="G323" s="27">
        <f t="shared" si="4"/>
        <v>423.69</v>
      </c>
      <c r="H323" s="22" t="s">
        <v>7806</v>
      </c>
    </row>
    <row r="324" s="76" customFormat="1" ht="30" customHeight="1" spans="1:8">
      <c r="A324" s="36">
        <v>320</v>
      </c>
      <c r="B324" s="27" t="s">
        <v>7849</v>
      </c>
      <c r="C324" s="21" t="s">
        <v>6332</v>
      </c>
      <c r="D324" s="20">
        <v>2.1</v>
      </c>
      <c r="E324" s="20">
        <v>2.1</v>
      </c>
      <c r="F324" s="20">
        <v>179.53</v>
      </c>
      <c r="G324" s="27">
        <f t="shared" si="4"/>
        <v>377.01</v>
      </c>
      <c r="H324" s="22" t="s">
        <v>7806</v>
      </c>
    </row>
    <row r="325" s="76" customFormat="1" ht="30" customHeight="1" spans="1:8">
      <c r="A325" s="36">
        <v>321</v>
      </c>
      <c r="B325" s="27" t="s">
        <v>7850</v>
      </c>
      <c r="C325" s="21" t="s">
        <v>6248</v>
      </c>
      <c r="D325" s="20">
        <v>3.66</v>
      </c>
      <c r="E325" s="20">
        <v>3.66</v>
      </c>
      <c r="F325" s="20">
        <v>179.53</v>
      </c>
      <c r="G325" s="27">
        <f t="shared" ref="G325:G388" si="5">ROUND(E325*F325,2)</f>
        <v>657.08</v>
      </c>
      <c r="H325" s="22" t="s">
        <v>7806</v>
      </c>
    </row>
    <row r="326" s="76" customFormat="1" ht="30" customHeight="1" spans="1:8">
      <c r="A326" s="36">
        <v>322</v>
      </c>
      <c r="B326" s="20" t="s">
        <v>7851</v>
      </c>
      <c r="C326" s="21" t="s">
        <v>6280</v>
      </c>
      <c r="D326" s="27">
        <v>2.13</v>
      </c>
      <c r="E326" s="27">
        <v>0.97</v>
      </c>
      <c r="F326" s="20">
        <v>179.53</v>
      </c>
      <c r="G326" s="27">
        <f t="shared" si="5"/>
        <v>174.14</v>
      </c>
      <c r="H326" s="22" t="s">
        <v>7806</v>
      </c>
    </row>
    <row r="327" s="76" customFormat="1" ht="30" customHeight="1" spans="1:8">
      <c r="A327" s="36">
        <v>323</v>
      </c>
      <c r="B327" s="20" t="s">
        <v>7852</v>
      </c>
      <c r="C327" s="21" t="s">
        <v>7853</v>
      </c>
      <c r="D327" s="27">
        <v>0.86</v>
      </c>
      <c r="E327" s="27">
        <v>0.86</v>
      </c>
      <c r="F327" s="20">
        <v>179.53</v>
      </c>
      <c r="G327" s="27">
        <f t="shared" si="5"/>
        <v>154.4</v>
      </c>
      <c r="H327" s="22" t="s">
        <v>7806</v>
      </c>
    </row>
    <row r="328" s="76" customFormat="1" ht="30" customHeight="1" spans="1:8">
      <c r="A328" s="36">
        <v>324</v>
      </c>
      <c r="B328" s="20" t="s">
        <v>7854</v>
      </c>
      <c r="C328" s="21" t="s">
        <v>6329</v>
      </c>
      <c r="D328" s="27">
        <v>0.61</v>
      </c>
      <c r="E328" s="27">
        <v>0.11</v>
      </c>
      <c r="F328" s="20">
        <v>179.53</v>
      </c>
      <c r="G328" s="27">
        <f t="shared" si="5"/>
        <v>19.75</v>
      </c>
      <c r="H328" s="22" t="s">
        <v>7806</v>
      </c>
    </row>
    <row r="329" s="76" customFormat="1" ht="30" customHeight="1" spans="1:8">
      <c r="A329" s="36">
        <v>325</v>
      </c>
      <c r="B329" s="27" t="s">
        <v>7855</v>
      </c>
      <c r="C329" s="21" t="s">
        <v>7690</v>
      </c>
      <c r="D329" s="20">
        <v>1.22</v>
      </c>
      <c r="E329" s="20">
        <v>1.22</v>
      </c>
      <c r="F329" s="20">
        <v>179.53</v>
      </c>
      <c r="G329" s="27">
        <f t="shared" si="5"/>
        <v>219.03</v>
      </c>
      <c r="H329" s="22" t="s">
        <v>7806</v>
      </c>
    </row>
    <row r="330" s="76" customFormat="1" ht="30" customHeight="1" spans="1:8">
      <c r="A330" s="36">
        <v>326</v>
      </c>
      <c r="B330" s="27" t="s">
        <v>7856</v>
      </c>
      <c r="C330" s="21" t="s">
        <v>6248</v>
      </c>
      <c r="D330" s="20">
        <v>4.27</v>
      </c>
      <c r="E330" s="20">
        <v>4.27</v>
      </c>
      <c r="F330" s="20">
        <v>179.53</v>
      </c>
      <c r="G330" s="27">
        <f t="shared" si="5"/>
        <v>766.59</v>
      </c>
      <c r="H330" s="22" t="s">
        <v>7806</v>
      </c>
    </row>
    <row r="331" s="76" customFormat="1" ht="30" customHeight="1" spans="1:8">
      <c r="A331" s="36">
        <v>327</v>
      </c>
      <c r="B331" s="27" t="s">
        <v>7857</v>
      </c>
      <c r="C331" s="21" t="s">
        <v>6332</v>
      </c>
      <c r="D331" s="20">
        <v>1.18</v>
      </c>
      <c r="E331" s="20">
        <v>1.18</v>
      </c>
      <c r="F331" s="20">
        <v>179.53</v>
      </c>
      <c r="G331" s="27">
        <f t="shared" si="5"/>
        <v>211.85</v>
      </c>
      <c r="H331" s="22" t="s">
        <v>7806</v>
      </c>
    </row>
    <row r="332" s="76" customFormat="1" ht="30" customHeight="1" spans="1:8">
      <c r="A332" s="36">
        <v>328</v>
      </c>
      <c r="B332" s="27" t="s">
        <v>7858</v>
      </c>
      <c r="C332" s="21" t="s">
        <v>7859</v>
      </c>
      <c r="D332" s="20">
        <v>0.61</v>
      </c>
      <c r="E332" s="20">
        <v>0.61</v>
      </c>
      <c r="F332" s="20">
        <v>179.53</v>
      </c>
      <c r="G332" s="27">
        <f t="shared" si="5"/>
        <v>109.51</v>
      </c>
      <c r="H332" s="22" t="s">
        <v>7806</v>
      </c>
    </row>
    <row r="333" s="76" customFormat="1" ht="30" customHeight="1" spans="1:8">
      <c r="A333" s="36">
        <v>329</v>
      </c>
      <c r="B333" s="27" t="s">
        <v>7860</v>
      </c>
      <c r="C333" s="21" t="s">
        <v>6478</v>
      </c>
      <c r="D333" s="20">
        <v>3.34</v>
      </c>
      <c r="E333" s="20">
        <v>3.34</v>
      </c>
      <c r="F333" s="20">
        <v>179.53</v>
      </c>
      <c r="G333" s="27">
        <f t="shared" si="5"/>
        <v>599.63</v>
      </c>
      <c r="H333" s="22" t="s">
        <v>7806</v>
      </c>
    </row>
    <row r="334" s="76" customFormat="1" ht="30" customHeight="1" spans="1:8">
      <c r="A334" s="36">
        <v>330</v>
      </c>
      <c r="B334" s="27" t="s">
        <v>7861</v>
      </c>
      <c r="C334" s="21" t="s">
        <v>6254</v>
      </c>
      <c r="D334" s="20">
        <v>1.2</v>
      </c>
      <c r="E334" s="20">
        <v>1.2</v>
      </c>
      <c r="F334" s="20">
        <v>179.53</v>
      </c>
      <c r="G334" s="27">
        <f t="shared" si="5"/>
        <v>215.44</v>
      </c>
      <c r="H334" s="22" t="s">
        <v>7806</v>
      </c>
    </row>
    <row r="335" s="76" customFormat="1" ht="30" customHeight="1" spans="1:8">
      <c r="A335" s="36">
        <v>331</v>
      </c>
      <c r="B335" s="27" t="s">
        <v>7862</v>
      </c>
      <c r="C335" s="21" t="s">
        <v>6312</v>
      </c>
      <c r="D335" s="20">
        <v>2.65</v>
      </c>
      <c r="E335" s="20">
        <v>2.65</v>
      </c>
      <c r="F335" s="20">
        <v>179.53</v>
      </c>
      <c r="G335" s="27">
        <f t="shared" si="5"/>
        <v>475.75</v>
      </c>
      <c r="H335" s="22" t="s">
        <v>7806</v>
      </c>
    </row>
    <row r="336" s="76" customFormat="1" ht="30" customHeight="1" spans="1:8">
      <c r="A336" s="36">
        <v>332</v>
      </c>
      <c r="B336" s="27" t="s">
        <v>1073</v>
      </c>
      <c r="C336" s="21" t="s">
        <v>6245</v>
      </c>
      <c r="D336" s="20">
        <v>3.02</v>
      </c>
      <c r="E336" s="20">
        <v>1.98</v>
      </c>
      <c r="F336" s="20">
        <v>179.53</v>
      </c>
      <c r="G336" s="27">
        <f t="shared" si="5"/>
        <v>355.47</v>
      </c>
      <c r="H336" s="22" t="s">
        <v>7806</v>
      </c>
    </row>
    <row r="337" s="76" customFormat="1" ht="30" customHeight="1" spans="1:8">
      <c r="A337" s="36">
        <v>333</v>
      </c>
      <c r="B337" s="27" t="s">
        <v>4893</v>
      </c>
      <c r="C337" s="21" t="s">
        <v>6462</v>
      </c>
      <c r="D337" s="20">
        <v>3.05</v>
      </c>
      <c r="E337" s="20">
        <v>1.49</v>
      </c>
      <c r="F337" s="20">
        <v>179.53</v>
      </c>
      <c r="G337" s="27">
        <f t="shared" si="5"/>
        <v>267.5</v>
      </c>
      <c r="H337" s="22" t="s">
        <v>7806</v>
      </c>
    </row>
    <row r="338" s="76" customFormat="1" ht="30" customHeight="1" spans="1:8">
      <c r="A338" s="36">
        <v>334</v>
      </c>
      <c r="B338" s="27" t="s">
        <v>7863</v>
      </c>
      <c r="C338" s="21" t="s">
        <v>6363</v>
      </c>
      <c r="D338" s="20">
        <v>4.05</v>
      </c>
      <c r="E338" s="20">
        <v>4.05</v>
      </c>
      <c r="F338" s="20">
        <v>179.53</v>
      </c>
      <c r="G338" s="27">
        <f t="shared" si="5"/>
        <v>727.1</v>
      </c>
      <c r="H338" s="22" t="s">
        <v>7806</v>
      </c>
    </row>
    <row r="339" s="76" customFormat="1" ht="30" customHeight="1" spans="1:8">
      <c r="A339" s="36">
        <v>335</v>
      </c>
      <c r="B339" s="27" t="s">
        <v>7864</v>
      </c>
      <c r="C339" s="21" t="s">
        <v>6464</v>
      </c>
      <c r="D339" s="20">
        <v>4.61</v>
      </c>
      <c r="E339" s="20">
        <v>4.01</v>
      </c>
      <c r="F339" s="20">
        <v>179.53</v>
      </c>
      <c r="G339" s="27">
        <f t="shared" si="5"/>
        <v>719.92</v>
      </c>
      <c r="H339" s="22" t="s">
        <v>7806</v>
      </c>
    </row>
    <row r="340" s="76" customFormat="1" ht="30" customHeight="1" spans="1:8">
      <c r="A340" s="36">
        <v>336</v>
      </c>
      <c r="B340" s="27" t="s">
        <v>7865</v>
      </c>
      <c r="C340" s="21" t="s">
        <v>6245</v>
      </c>
      <c r="D340" s="20">
        <v>2.44</v>
      </c>
      <c r="E340" s="20">
        <v>2.44</v>
      </c>
      <c r="F340" s="20">
        <v>179.53</v>
      </c>
      <c r="G340" s="27">
        <f t="shared" si="5"/>
        <v>438.05</v>
      </c>
      <c r="H340" s="22" t="s">
        <v>7806</v>
      </c>
    </row>
    <row r="341" s="76" customFormat="1" ht="30" customHeight="1" spans="1:8">
      <c r="A341" s="36">
        <v>337</v>
      </c>
      <c r="B341" s="27" t="s">
        <v>7866</v>
      </c>
      <c r="C341" s="21" t="s">
        <v>6296</v>
      </c>
      <c r="D341" s="20">
        <v>1.42</v>
      </c>
      <c r="E341" s="20">
        <v>1.42</v>
      </c>
      <c r="F341" s="20">
        <v>179.53</v>
      </c>
      <c r="G341" s="27">
        <f t="shared" si="5"/>
        <v>254.93</v>
      </c>
      <c r="H341" s="22" t="s">
        <v>7806</v>
      </c>
    </row>
    <row r="342" s="76" customFormat="1" ht="30" customHeight="1" spans="1:8">
      <c r="A342" s="36">
        <v>338</v>
      </c>
      <c r="B342" s="20" t="s">
        <v>4206</v>
      </c>
      <c r="C342" s="21" t="s">
        <v>6368</v>
      </c>
      <c r="D342" s="27">
        <v>4.31</v>
      </c>
      <c r="E342" s="27">
        <v>4.31</v>
      </c>
      <c r="F342" s="20">
        <v>179.53</v>
      </c>
      <c r="G342" s="27">
        <f t="shared" si="5"/>
        <v>773.77</v>
      </c>
      <c r="H342" s="22" t="s">
        <v>7806</v>
      </c>
    </row>
    <row r="343" s="76" customFormat="1" ht="30" customHeight="1" spans="1:8">
      <c r="A343" s="36">
        <v>339</v>
      </c>
      <c r="B343" s="20" t="s">
        <v>7867</v>
      </c>
      <c r="C343" s="21" t="s">
        <v>6276</v>
      </c>
      <c r="D343" s="27">
        <v>3.31</v>
      </c>
      <c r="E343" s="27">
        <v>3.31</v>
      </c>
      <c r="F343" s="20">
        <v>179.53</v>
      </c>
      <c r="G343" s="27">
        <f t="shared" si="5"/>
        <v>594.24</v>
      </c>
      <c r="H343" s="22" t="s">
        <v>7806</v>
      </c>
    </row>
    <row r="344" s="76" customFormat="1" ht="30" customHeight="1" spans="1:8">
      <c r="A344" s="36">
        <v>340</v>
      </c>
      <c r="B344" s="20" t="s">
        <v>7753</v>
      </c>
      <c r="C344" s="21" t="s">
        <v>7859</v>
      </c>
      <c r="D344" s="27">
        <v>1.77</v>
      </c>
      <c r="E344" s="27">
        <v>1.27</v>
      </c>
      <c r="F344" s="20">
        <v>179.53</v>
      </c>
      <c r="G344" s="27">
        <f t="shared" si="5"/>
        <v>228</v>
      </c>
      <c r="H344" s="22" t="s">
        <v>7806</v>
      </c>
    </row>
    <row r="345" s="76" customFormat="1" ht="30" customHeight="1" spans="1:8">
      <c r="A345" s="36">
        <v>341</v>
      </c>
      <c r="B345" s="27" t="s">
        <v>7868</v>
      </c>
      <c r="C345" s="21" t="s">
        <v>6608</v>
      </c>
      <c r="D345" s="20">
        <v>2.08</v>
      </c>
      <c r="E345" s="20">
        <v>2.08</v>
      </c>
      <c r="F345" s="20">
        <v>179.53</v>
      </c>
      <c r="G345" s="27">
        <f t="shared" si="5"/>
        <v>373.42</v>
      </c>
      <c r="H345" s="22" t="s">
        <v>7806</v>
      </c>
    </row>
    <row r="346" s="76" customFormat="1" ht="30" customHeight="1" spans="1:8">
      <c r="A346" s="36">
        <v>342</v>
      </c>
      <c r="B346" s="27" t="s">
        <v>7869</v>
      </c>
      <c r="C346" s="21" t="s">
        <v>6620</v>
      </c>
      <c r="D346" s="20">
        <v>4.06</v>
      </c>
      <c r="E346" s="20">
        <v>3.83</v>
      </c>
      <c r="F346" s="20">
        <v>179.53</v>
      </c>
      <c r="G346" s="27">
        <f t="shared" si="5"/>
        <v>687.6</v>
      </c>
      <c r="H346" s="22" t="s">
        <v>7806</v>
      </c>
    </row>
    <row r="347" s="76" customFormat="1" ht="30" customHeight="1" spans="1:8">
      <c r="A347" s="36">
        <v>343</v>
      </c>
      <c r="B347" s="27" t="s">
        <v>7870</v>
      </c>
      <c r="C347" s="21" t="s">
        <v>6271</v>
      </c>
      <c r="D347" s="20">
        <v>3.27</v>
      </c>
      <c r="E347" s="20">
        <v>3.27</v>
      </c>
      <c r="F347" s="20">
        <v>179.53</v>
      </c>
      <c r="G347" s="27">
        <f t="shared" si="5"/>
        <v>587.06</v>
      </c>
      <c r="H347" s="22" t="s">
        <v>7806</v>
      </c>
    </row>
    <row r="348" s="76" customFormat="1" ht="30" customHeight="1" spans="1:8">
      <c r="A348" s="36">
        <v>344</v>
      </c>
      <c r="B348" s="27" t="s">
        <v>7871</v>
      </c>
      <c r="C348" s="21" t="s">
        <v>6332</v>
      </c>
      <c r="D348" s="20">
        <v>3.07</v>
      </c>
      <c r="E348" s="20">
        <v>3.07</v>
      </c>
      <c r="F348" s="20">
        <v>179.53</v>
      </c>
      <c r="G348" s="27">
        <f t="shared" si="5"/>
        <v>551.16</v>
      </c>
      <c r="H348" s="22" t="s">
        <v>7806</v>
      </c>
    </row>
    <row r="349" s="76" customFormat="1" ht="30" customHeight="1" spans="1:8">
      <c r="A349" s="36">
        <v>345</v>
      </c>
      <c r="B349" s="27" t="s">
        <v>4181</v>
      </c>
      <c r="C349" s="21" t="s">
        <v>6283</v>
      </c>
      <c r="D349" s="20">
        <v>3.43</v>
      </c>
      <c r="E349" s="20">
        <v>1.83</v>
      </c>
      <c r="F349" s="20">
        <v>179.53</v>
      </c>
      <c r="G349" s="27">
        <f t="shared" si="5"/>
        <v>328.54</v>
      </c>
      <c r="H349" s="22" t="s">
        <v>7806</v>
      </c>
    </row>
    <row r="350" s="76" customFormat="1" ht="30" customHeight="1" spans="1:8">
      <c r="A350" s="36">
        <v>346</v>
      </c>
      <c r="B350" s="27" t="s">
        <v>281</v>
      </c>
      <c r="C350" s="21" t="s">
        <v>6312</v>
      </c>
      <c r="D350" s="20">
        <v>3.05</v>
      </c>
      <c r="E350" s="20">
        <v>3.05</v>
      </c>
      <c r="F350" s="20">
        <v>179.53</v>
      </c>
      <c r="G350" s="27">
        <f t="shared" si="5"/>
        <v>547.57</v>
      </c>
      <c r="H350" s="22" t="s">
        <v>7806</v>
      </c>
    </row>
    <row r="351" s="76" customFormat="1" ht="30" customHeight="1" spans="1:8">
      <c r="A351" s="36">
        <v>347</v>
      </c>
      <c r="B351" s="27" t="s">
        <v>644</v>
      </c>
      <c r="C351" s="21" t="s">
        <v>6271</v>
      </c>
      <c r="D351" s="20">
        <v>3.75</v>
      </c>
      <c r="E351" s="20">
        <v>3.22</v>
      </c>
      <c r="F351" s="20">
        <v>179.53</v>
      </c>
      <c r="G351" s="27">
        <f t="shared" si="5"/>
        <v>578.09</v>
      </c>
      <c r="H351" s="22" t="s">
        <v>7806</v>
      </c>
    </row>
    <row r="352" s="76" customFormat="1" ht="30" customHeight="1" spans="1:8">
      <c r="A352" s="36">
        <v>348</v>
      </c>
      <c r="B352" s="27" t="s">
        <v>7872</v>
      </c>
      <c r="C352" s="21" t="s">
        <v>6259</v>
      </c>
      <c r="D352" s="20">
        <v>0.95</v>
      </c>
      <c r="E352" s="20">
        <v>0.95</v>
      </c>
      <c r="F352" s="20">
        <v>179.53</v>
      </c>
      <c r="G352" s="27">
        <f t="shared" si="5"/>
        <v>170.55</v>
      </c>
      <c r="H352" s="22" t="s">
        <v>7806</v>
      </c>
    </row>
    <row r="353" s="76" customFormat="1" ht="30" customHeight="1" spans="1:8">
      <c r="A353" s="36">
        <v>349</v>
      </c>
      <c r="B353" s="27" t="s">
        <v>7873</v>
      </c>
      <c r="C353" s="21" t="s">
        <v>6312</v>
      </c>
      <c r="D353" s="20">
        <v>2.13</v>
      </c>
      <c r="E353" s="20">
        <v>1.34</v>
      </c>
      <c r="F353" s="20">
        <v>179.53</v>
      </c>
      <c r="G353" s="27">
        <f t="shared" si="5"/>
        <v>240.57</v>
      </c>
      <c r="H353" s="22" t="s">
        <v>7806</v>
      </c>
    </row>
    <row r="354" s="76" customFormat="1" ht="30" customHeight="1" spans="1:8">
      <c r="A354" s="36">
        <v>350</v>
      </c>
      <c r="B354" s="27" t="s">
        <v>7874</v>
      </c>
      <c r="C354" s="21" t="s">
        <v>6464</v>
      </c>
      <c r="D354" s="20">
        <v>3.05</v>
      </c>
      <c r="E354" s="20">
        <v>3.05</v>
      </c>
      <c r="F354" s="20">
        <v>179.53</v>
      </c>
      <c r="G354" s="27">
        <f t="shared" si="5"/>
        <v>547.57</v>
      </c>
      <c r="H354" s="22" t="s">
        <v>7806</v>
      </c>
    </row>
    <row r="355" s="76" customFormat="1" ht="30" customHeight="1" spans="1:8">
      <c r="A355" s="36">
        <v>351</v>
      </c>
      <c r="B355" s="27" t="s">
        <v>7875</v>
      </c>
      <c r="C355" s="21" t="s">
        <v>6332</v>
      </c>
      <c r="D355" s="20">
        <v>3.05</v>
      </c>
      <c r="E355" s="20">
        <v>3.05</v>
      </c>
      <c r="F355" s="20">
        <v>179.53</v>
      </c>
      <c r="G355" s="27">
        <f t="shared" si="5"/>
        <v>547.57</v>
      </c>
      <c r="H355" s="22" t="s">
        <v>7806</v>
      </c>
    </row>
    <row r="356" s="76" customFormat="1" ht="30" customHeight="1" spans="1:8">
      <c r="A356" s="36">
        <v>352</v>
      </c>
      <c r="B356" s="27" t="s">
        <v>7876</v>
      </c>
      <c r="C356" s="21" t="s">
        <v>1168</v>
      </c>
      <c r="D356" s="20">
        <v>4.55</v>
      </c>
      <c r="E356" s="20">
        <v>4.55</v>
      </c>
      <c r="F356" s="20">
        <v>179.53</v>
      </c>
      <c r="G356" s="27">
        <f t="shared" si="5"/>
        <v>816.86</v>
      </c>
      <c r="H356" s="22" t="s">
        <v>7806</v>
      </c>
    </row>
    <row r="357" s="76" customFormat="1" ht="30" customHeight="1" spans="1:8">
      <c r="A357" s="36">
        <v>353</v>
      </c>
      <c r="B357" s="27" t="s">
        <v>7877</v>
      </c>
      <c r="C357" s="21" t="s">
        <v>6312</v>
      </c>
      <c r="D357" s="20">
        <v>4.6</v>
      </c>
      <c r="E357" s="20">
        <v>4.6</v>
      </c>
      <c r="F357" s="20">
        <v>179.53</v>
      </c>
      <c r="G357" s="27">
        <f t="shared" si="5"/>
        <v>825.84</v>
      </c>
      <c r="H357" s="22" t="s">
        <v>7806</v>
      </c>
    </row>
    <row r="358" s="76" customFormat="1" ht="30" customHeight="1" spans="1:8">
      <c r="A358" s="36">
        <v>354</v>
      </c>
      <c r="B358" s="20" t="s">
        <v>7878</v>
      </c>
      <c r="C358" s="21" t="s">
        <v>6365</v>
      </c>
      <c r="D358" s="27">
        <v>0.61</v>
      </c>
      <c r="E358" s="27">
        <v>0.61</v>
      </c>
      <c r="F358" s="20">
        <v>179.53</v>
      </c>
      <c r="G358" s="27">
        <f t="shared" si="5"/>
        <v>109.51</v>
      </c>
      <c r="H358" s="22" t="s">
        <v>7806</v>
      </c>
    </row>
    <row r="359" s="76" customFormat="1" ht="30" customHeight="1" spans="1:8">
      <c r="A359" s="36">
        <v>355</v>
      </c>
      <c r="B359" s="20" t="s">
        <v>7879</v>
      </c>
      <c r="C359" s="21" t="s">
        <v>6492</v>
      </c>
      <c r="D359" s="27">
        <v>0.63</v>
      </c>
      <c r="E359" s="27">
        <v>0.63</v>
      </c>
      <c r="F359" s="20">
        <v>179.53</v>
      </c>
      <c r="G359" s="27">
        <f t="shared" si="5"/>
        <v>113.1</v>
      </c>
      <c r="H359" s="22" t="s">
        <v>7806</v>
      </c>
    </row>
    <row r="360" s="76" customFormat="1" ht="30" customHeight="1" spans="1:8">
      <c r="A360" s="36">
        <v>356</v>
      </c>
      <c r="B360" s="20" t="s">
        <v>4198</v>
      </c>
      <c r="C360" s="21" t="s">
        <v>6248</v>
      </c>
      <c r="D360" s="27">
        <v>1.48</v>
      </c>
      <c r="E360" s="27">
        <v>1.48</v>
      </c>
      <c r="F360" s="20">
        <v>179.53</v>
      </c>
      <c r="G360" s="27">
        <f t="shared" si="5"/>
        <v>265.7</v>
      </c>
      <c r="H360" s="22" t="s">
        <v>7806</v>
      </c>
    </row>
    <row r="361" s="76" customFormat="1" ht="30" customHeight="1" spans="1:8">
      <c r="A361" s="36">
        <v>357</v>
      </c>
      <c r="B361" s="27" t="s">
        <v>7880</v>
      </c>
      <c r="C361" s="21" t="s">
        <v>6278</v>
      </c>
      <c r="D361" s="20">
        <v>2.17</v>
      </c>
      <c r="E361" s="20">
        <v>2.17</v>
      </c>
      <c r="F361" s="20">
        <v>179.53</v>
      </c>
      <c r="G361" s="27">
        <f t="shared" si="5"/>
        <v>389.58</v>
      </c>
      <c r="H361" s="22" t="s">
        <v>7806</v>
      </c>
    </row>
    <row r="362" s="76" customFormat="1" ht="30" customHeight="1" spans="1:8">
      <c r="A362" s="36">
        <v>358</v>
      </c>
      <c r="B362" s="27" t="s">
        <v>7881</v>
      </c>
      <c r="C362" s="21" t="s">
        <v>6280</v>
      </c>
      <c r="D362" s="20">
        <v>3.66</v>
      </c>
      <c r="E362" s="20">
        <v>3.39</v>
      </c>
      <c r="F362" s="20">
        <v>179.53</v>
      </c>
      <c r="G362" s="27">
        <f t="shared" si="5"/>
        <v>608.61</v>
      </c>
      <c r="H362" s="22" t="s">
        <v>7806</v>
      </c>
    </row>
    <row r="363" s="76" customFormat="1" ht="30" customHeight="1" spans="1:8">
      <c r="A363" s="36">
        <v>359</v>
      </c>
      <c r="B363" s="27" t="s">
        <v>7882</v>
      </c>
      <c r="C363" s="21" t="s">
        <v>6368</v>
      </c>
      <c r="D363" s="20">
        <v>5.52</v>
      </c>
      <c r="E363" s="20">
        <v>5.52</v>
      </c>
      <c r="F363" s="20">
        <v>179.53</v>
      </c>
      <c r="G363" s="27">
        <f t="shared" si="5"/>
        <v>991.01</v>
      </c>
      <c r="H363" s="22" t="s">
        <v>7806</v>
      </c>
    </row>
    <row r="364" s="76" customFormat="1" ht="30" customHeight="1" spans="1:8">
      <c r="A364" s="36">
        <v>360</v>
      </c>
      <c r="B364" s="27" t="s">
        <v>7883</v>
      </c>
      <c r="C364" s="21" t="s">
        <v>6813</v>
      </c>
      <c r="D364" s="20">
        <v>1.22</v>
      </c>
      <c r="E364" s="20">
        <v>1.22</v>
      </c>
      <c r="F364" s="20">
        <v>179.53</v>
      </c>
      <c r="G364" s="27">
        <f t="shared" si="5"/>
        <v>219.03</v>
      </c>
      <c r="H364" s="22" t="s">
        <v>7806</v>
      </c>
    </row>
    <row r="365" s="76" customFormat="1" ht="30" customHeight="1" spans="1:8">
      <c r="A365" s="36">
        <v>361</v>
      </c>
      <c r="B365" s="27" t="s">
        <v>7884</v>
      </c>
      <c r="C365" s="21" t="s">
        <v>6577</v>
      </c>
      <c r="D365" s="20">
        <v>1.26</v>
      </c>
      <c r="E365" s="20">
        <v>1.26</v>
      </c>
      <c r="F365" s="20">
        <v>179.53</v>
      </c>
      <c r="G365" s="27">
        <f t="shared" si="5"/>
        <v>226.21</v>
      </c>
      <c r="H365" s="22" t="s">
        <v>7806</v>
      </c>
    </row>
    <row r="366" s="76" customFormat="1" ht="30" customHeight="1" spans="1:8">
      <c r="A366" s="36">
        <v>362</v>
      </c>
      <c r="B366" s="27" t="s">
        <v>7885</v>
      </c>
      <c r="C366" s="21" t="s">
        <v>6322</v>
      </c>
      <c r="D366" s="20">
        <v>1.14</v>
      </c>
      <c r="E366" s="20">
        <v>1.14</v>
      </c>
      <c r="F366" s="20">
        <v>179.53</v>
      </c>
      <c r="G366" s="27">
        <f t="shared" si="5"/>
        <v>204.66</v>
      </c>
      <c r="H366" s="22" t="s">
        <v>7806</v>
      </c>
    </row>
    <row r="367" s="76" customFormat="1" ht="30" customHeight="1" spans="1:8">
      <c r="A367" s="36">
        <v>363</v>
      </c>
      <c r="B367" s="27" t="s">
        <v>7886</v>
      </c>
      <c r="C367" s="21" t="s">
        <v>6923</v>
      </c>
      <c r="D367" s="20">
        <v>3.84</v>
      </c>
      <c r="E367" s="81">
        <v>3.39</v>
      </c>
      <c r="F367" s="20">
        <v>179.53</v>
      </c>
      <c r="G367" s="27">
        <f t="shared" si="5"/>
        <v>608.61</v>
      </c>
      <c r="H367" s="22" t="s">
        <v>7887</v>
      </c>
    </row>
    <row r="368" s="76" customFormat="1" ht="30" customHeight="1" spans="1:8">
      <c r="A368" s="36">
        <v>364</v>
      </c>
      <c r="B368" s="27" t="s">
        <v>7888</v>
      </c>
      <c r="C368" s="21" t="s">
        <v>6274</v>
      </c>
      <c r="D368" s="20">
        <v>2.35</v>
      </c>
      <c r="E368" s="81">
        <v>2.35</v>
      </c>
      <c r="F368" s="20">
        <v>179.53</v>
      </c>
      <c r="G368" s="27">
        <f t="shared" si="5"/>
        <v>421.9</v>
      </c>
      <c r="H368" s="22" t="s">
        <v>7887</v>
      </c>
    </row>
    <row r="369" s="76" customFormat="1" ht="30" customHeight="1" spans="1:8">
      <c r="A369" s="36">
        <v>365</v>
      </c>
      <c r="B369" s="27" t="s">
        <v>7889</v>
      </c>
      <c r="C369" s="21" t="s">
        <v>6269</v>
      </c>
      <c r="D369" s="20">
        <v>3.83</v>
      </c>
      <c r="E369" s="81">
        <v>3.83</v>
      </c>
      <c r="F369" s="20">
        <v>179.53</v>
      </c>
      <c r="G369" s="27">
        <f t="shared" si="5"/>
        <v>687.6</v>
      </c>
      <c r="H369" s="22" t="s">
        <v>7887</v>
      </c>
    </row>
    <row r="370" s="76" customFormat="1" ht="30" customHeight="1" spans="1:8">
      <c r="A370" s="36">
        <v>366</v>
      </c>
      <c r="B370" s="27" t="s">
        <v>4472</v>
      </c>
      <c r="C370" s="21" t="s">
        <v>6274</v>
      </c>
      <c r="D370" s="20">
        <v>5.64</v>
      </c>
      <c r="E370" s="81">
        <v>4.7</v>
      </c>
      <c r="F370" s="20">
        <v>179.53</v>
      </c>
      <c r="G370" s="27">
        <f t="shared" si="5"/>
        <v>843.79</v>
      </c>
      <c r="H370" s="22" t="s">
        <v>7887</v>
      </c>
    </row>
    <row r="371" s="76" customFormat="1" ht="30" customHeight="1" spans="1:8">
      <c r="A371" s="36">
        <v>367</v>
      </c>
      <c r="B371" s="27" t="s">
        <v>7890</v>
      </c>
      <c r="C371" s="21" t="s">
        <v>6271</v>
      </c>
      <c r="D371" s="20">
        <v>0.73</v>
      </c>
      <c r="E371" s="81">
        <v>0.73</v>
      </c>
      <c r="F371" s="20">
        <v>179.53</v>
      </c>
      <c r="G371" s="27">
        <f t="shared" si="5"/>
        <v>131.06</v>
      </c>
      <c r="H371" s="22" t="s">
        <v>7887</v>
      </c>
    </row>
    <row r="372" s="76" customFormat="1" ht="30" customHeight="1" spans="1:8">
      <c r="A372" s="36">
        <v>368</v>
      </c>
      <c r="B372" s="27" t="s">
        <v>5484</v>
      </c>
      <c r="C372" s="21" t="s">
        <v>6332</v>
      </c>
      <c r="D372" s="20">
        <v>3.41</v>
      </c>
      <c r="E372" s="81">
        <v>1.81</v>
      </c>
      <c r="F372" s="20">
        <v>179.53</v>
      </c>
      <c r="G372" s="27">
        <f t="shared" si="5"/>
        <v>324.95</v>
      </c>
      <c r="H372" s="22" t="s">
        <v>7887</v>
      </c>
    </row>
    <row r="373" s="76" customFormat="1" ht="30" customHeight="1" spans="1:8">
      <c r="A373" s="36">
        <v>369</v>
      </c>
      <c r="B373" s="27" t="s">
        <v>7397</v>
      </c>
      <c r="C373" s="21" t="s">
        <v>6360</v>
      </c>
      <c r="D373" s="20">
        <v>1.85</v>
      </c>
      <c r="E373" s="81">
        <v>0.93</v>
      </c>
      <c r="F373" s="20">
        <v>179.53</v>
      </c>
      <c r="G373" s="27">
        <f t="shared" si="5"/>
        <v>166.96</v>
      </c>
      <c r="H373" s="22" t="s">
        <v>7887</v>
      </c>
    </row>
    <row r="374" s="76" customFormat="1" ht="30" customHeight="1" spans="1:8">
      <c r="A374" s="36">
        <v>370</v>
      </c>
      <c r="B374" s="27" t="s">
        <v>7891</v>
      </c>
      <c r="C374" s="21" t="s">
        <v>6411</v>
      </c>
      <c r="D374" s="80">
        <v>2.12</v>
      </c>
      <c r="E374" s="20">
        <v>2.12</v>
      </c>
      <c r="F374" s="20">
        <v>179.53</v>
      </c>
      <c r="G374" s="27">
        <f t="shared" si="5"/>
        <v>380.6</v>
      </c>
      <c r="H374" s="22" t="s">
        <v>7887</v>
      </c>
    </row>
    <row r="375" s="76" customFormat="1" ht="30" customHeight="1" spans="1:8">
      <c r="A375" s="36">
        <v>371</v>
      </c>
      <c r="B375" s="27" t="s">
        <v>7892</v>
      </c>
      <c r="C375" s="21" t="s">
        <v>6863</v>
      </c>
      <c r="D375" s="20">
        <v>2.62</v>
      </c>
      <c r="E375" s="20">
        <v>2.62</v>
      </c>
      <c r="F375" s="20">
        <v>179.53</v>
      </c>
      <c r="G375" s="27">
        <f t="shared" si="5"/>
        <v>470.37</v>
      </c>
      <c r="H375" s="22" t="s">
        <v>7887</v>
      </c>
    </row>
    <row r="376" s="76" customFormat="1" ht="30" customHeight="1" spans="1:8">
      <c r="A376" s="36">
        <v>372</v>
      </c>
      <c r="B376" s="27" t="s">
        <v>7893</v>
      </c>
      <c r="C376" s="21" t="s">
        <v>6254</v>
      </c>
      <c r="D376" s="20">
        <v>0.84</v>
      </c>
      <c r="E376" s="20">
        <v>0.84</v>
      </c>
      <c r="F376" s="20">
        <v>179.53</v>
      </c>
      <c r="G376" s="27">
        <f t="shared" si="5"/>
        <v>150.81</v>
      </c>
      <c r="H376" s="22" t="s">
        <v>7887</v>
      </c>
    </row>
    <row r="377" s="76" customFormat="1" ht="30" customHeight="1" spans="1:8">
      <c r="A377" s="36">
        <v>373</v>
      </c>
      <c r="B377" s="27" t="s">
        <v>7894</v>
      </c>
      <c r="C377" s="21" t="s">
        <v>6464</v>
      </c>
      <c r="D377" s="20">
        <v>3.46</v>
      </c>
      <c r="E377" s="20">
        <v>2.62</v>
      </c>
      <c r="F377" s="20">
        <v>179.53</v>
      </c>
      <c r="G377" s="27">
        <f t="shared" si="5"/>
        <v>470.37</v>
      </c>
      <c r="H377" s="22" t="s">
        <v>7887</v>
      </c>
    </row>
    <row r="378" s="76" customFormat="1" ht="30" customHeight="1" spans="1:8">
      <c r="A378" s="36">
        <v>374</v>
      </c>
      <c r="B378" s="27" t="s">
        <v>7895</v>
      </c>
      <c r="C378" s="21" t="s">
        <v>6271</v>
      </c>
      <c r="D378" s="20">
        <v>3.09</v>
      </c>
      <c r="E378" s="20">
        <v>2.73</v>
      </c>
      <c r="F378" s="20">
        <v>179.53</v>
      </c>
      <c r="G378" s="27">
        <f t="shared" si="5"/>
        <v>490.12</v>
      </c>
      <c r="H378" s="22" t="s">
        <v>7887</v>
      </c>
    </row>
    <row r="379" s="76" customFormat="1" ht="30" customHeight="1" spans="1:8">
      <c r="A379" s="36">
        <v>375</v>
      </c>
      <c r="B379" s="20" t="s">
        <v>7896</v>
      </c>
      <c r="C379" s="21" t="s">
        <v>6631</v>
      </c>
      <c r="D379" s="27">
        <v>2.36</v>
      </c>
      <c r="E379" s="27">
        <v>2.36</v>
      </c>
      <c r="F379" s="20">
        <v>179.53</v>
      </c>
      <c r="G379" s="27">
        <f t="shared" si="5"/>
        <v>423.69</v>
      </c>
      <c r="H379" s="22" t="s">
        <v>7887</v>
      </c>
    </row>
    <row r="380" s="76" customFormat="1" ht="30" customHeight="1" spans="1:8">
      <c r="A380" s="36">
        <v>376</v>
      </c>
      <c r="B380" s="20" t="s">
        <v>7897</v>
      </c>
      <c r="C380" s="21" t="s">
        <v>6523</v>
      </c>
      <c r="D380" s="27">
        <v>1.55</v>
      </c>
      <c r="E380" s="27">
        <v>1.54</v>
      </c>
      <c r="F380" s="20">
        <v>179.53</v>
      </c>
      <c r="G380" s="27">
        <f t="shared" si="5"/>
        <v>276.48</v>
      </c>
      <c r="H380" s="22" t="s">
        <v>7887</v>
      </c>
    </row>
    <row r="381" s="76" customFormat="1" ht="30" customHeight="1" spans="1:8">
      <c r="A381" s="36">
        <v>377</v>
      </c>
      <c r="B381" s="27" t="s">
        <v>3732</v>
      </c>
      <c r="C381" s="21" t="s">
        <v>6464</v>
      </c>
      <c r="D381" s="20">
        <v>4.78</v>
      </c>
      <c r="E381" s="20">
        <v>4.27</v>
      </c>
      <c r="F381" s="20">
        <v>179.53</v>
      </c>
      <c r="G381" s="27">
        <f t="shared" si="5"/>
        <v>766.59</v>
      </c>
      <c r="H381" s="22" t="s">
        <v>7898</v>
      </c>
    </row>
    <row r="382" s="76" customFormat="1" ht="30" customHeight="1" spans="1:8">
      <c r="A382" s="36">
        <v>378</v>
      </c>
      <c r="B382" s="27" t="s">
        <v>7899</v>
      </c>
      <c r="C382" s="21" t="s">
        <v>6271</v>
      </c>
      <c r="D382" s="20">
        <v>1.12</v>
      </c>
      <c r="E382" s="20">
        <v>0.92</v>
      </c>
      <c r="F382" s="20">
        <v>179.53</v>
      </c>
      <c r="G382" s="27">
        <f t="shared" si="5"/>
        <v>165.17</v>
      </c>
      <c r="H382" s="22" t="s">
        <v>7898</v>
      </c>
    </row>
    <row r="383" s="76" customFormat="1" ht="30" customHeight="1" spans="1:8">
      <c r="A383" s="36">
        <v>379</v>
      </c>
      <c r="B383" s="27" t="s">
        <v>7900</v>
      </c>
      <c r="C383" s="21" t="s">
        <v>6298</v>
      </c>
      <c r="D383" s="20">
        <v>1.2</v>
      </c>
      <c r="E383" s="20">
        <v>1.2</v>
      </c>
      <c r="F383" s="20">
        <v>179.53</v>
      </c>
      <c r="G383" s="27">
        <f t="shared" si="5"/>
        <v>215.44</v>
      </c>
      <c r="H383" s="22" t="s">
        <v>7898</v>
      </c>
    </row>
    <row r="384" s="76" customFormat="1" ht="30" customHeight="1" spans="1:8">
      <c r="A384" s="36">
        <v>380</v>
      </c>
      <c r="B384" s="27" t="s">
        <v>7901</v>
      </c>
      <c r="C384" s="21" t="s">
        <v>6683</v>
      </c>
      <c r="D384" s="20">
        <v>4.04</v>
      </c>
      <c r="E384" s="20">
        <v>4.04</v>
      </c>
      <c r="F384" s="20">
        <v>179.53</v>
      </c>
      <c r="G384" s="27">
        <f t="shared" si="5"/>
        <v>725.3</v>
      </c>
      <c r="H384" s="22" t="s">
        <v>7898</v>
      </c>
    </row>
    <row r="385" s="76" customFormat="1" ht="30" customHeight="1" spans="1:8">
      <c r="A385" s="36">
        <v>381</v>
      </c>
      <c r="B385" s="27" t="s">
        <v>7902</v>
      </c>
      <c r="C385" s="21" t="s">
        <v>6360</v>
      </c>
      <c r="D385" s="20">
        <v>4.53</v>
      </c>
      <c r="E385" s="20">
        <v>4.23</v>
      </c>
      <c r="F385" s="20">
        <v>179.53</v>
      </c>
      <c r="G385" s="27">
        <f t="shared" si="5"/>
        <v>759.41</v>
      </c>
      <c r="H385" s="22" t="s">
        <v>7898</v>
      </c>
    </row>
    <row r="386" s="76" customFormat="1" ht="30" customHeight="1" spans="1:8">
      <c r="A386" s="36">
        <v>382</v>
      </c>
      <c r="B386" s="27" t="s">
        <v>7903</v>
      </c>
      <c r="C386" s="21" t="s">
        <v>6332</v>
      </c>
      <c r="D386" s="20">
        <v>0.8</v>
      </c>
      <c r="E386" s="20">
        <v>0.8</v>
      </c>
      <c r="F386" s="20">
        <v>179.53</v>
      </c>
      <c r="G386" s="27">
        <f t="shared" si="5"/>
        <v>143.62</v>
      </c>
      <c r="H386" s="22" t="s">
        <v>7898</v>
      </c>
    </row>
    <row r="387" s="76" customFormat="1" ht="30" customHeight="1" spans="1:8">
      <c r="A387" s="36">
        <v>383</v>
      </c>
      <c r="B387" s="27" t="s">
        <v>2507</v>
      </c>
      <c r="C387" s="21" t="s">
        <v>6300</v>
      </c>
      <c r="D387" s="20">
        <v>7.57</v>
      </c>
      <c r="E387" s="20">
        <v>7.47</v>
      </c>
      <c r="F387" s="20">
        <v>179.53</v>
      </c>
      <c r="G387" s="27">
        <f t="shared" si="5"/>
        <v>1341.09</v>
      </c>
      <c r="H387" s="22" t="s">
        <v>7898</v>
      </c>
    </row>
    <row r="388" s="76" customFormat="1" ht="30" customHeight="1" spans="1:8">
      <c r="A388" s="36">
        <v>384</v>
      </c>
      <c r="B388" s="27" t="s">
        <v>7904</v>
      </c>
      <c r="C388" s="21" t="s">
        <v>6252</v>
      </c>
      <c r="D388" s="20">
        <v>2.68</v>
      </c>
      <c r="E388" s="20">
        <v>2.68</v>
      </c>
      <c r="F388" s="20">
        <v>179.53</v>
      </c>
      <c r="G388" s="27">
        <f t="shared" si="5"/>
        <v>481.14</v>
      </c>
      <c r="H388" s="22" t="s">
        <v>7898</v>
      </c>
    </row>
    <row r="389" s="76" customFormat="1" ht="30" customHeight="1" spans="1:8">
      <c r="A389" s="36">
        <v>385</v>
      </c>
      <c r="B389" s="27" t="s">
        <v>7905</v>
      </c>
      <c r="C389" s="21" t="s">
        <v>6478</v>
      </c>
      <c r="D389" s="20">
        <v>1.6</v>
      </c>
      <c r="E389" s="20">
        <v>1.6</v>
      </c>
      <c r="F389" s="20">
        <v>179.53</v>
      </c>
      <c r="G389" s="27">
        <f t="shared" ref="G389:G452" si="6">ROUND(E389*F389,2)</f>
        <v>287.25</v>
      </c>
      <c r="H389" s="22" t="s">
        <v>7898</v>
      </c>
    </row>
    <row r="390" s="76" customFormat="1" ht="30" customHeight="1" spans="1:8">
      <c r="A390" s="36">
        <v>386</v>
      </c>
      <c r="B390" s="27" t="s">
        <v>7906</v>
      </c>
      <c r="C390" s="21" t="s">
        <v>6474</v>
      </c>
      <c r="D390" s="20">
        <v>1.14</v>
      </c>
      <c r="E390" s="20">
        <v>1.14</v>
      </c>
      <c r="F390" s="20">
        <v>179.53</v>
      </c>
      <c r="G390" s="27">
        <f t="shared" si="6"/>
        <v>204.66</v>
      </c>
      <c r="H390" s="22" t="s">
        <v>7898</v>
      </c>
    </row>
    <row r="391" s="76" customFormat="1" ht="30" customHeight="1" spans="1:8">
      <c r="A391" s="36">
        <v>387</v>
      </c>
      <c r="B391" s="27" t="s">
        <v>7907</v>
      </c>
      <c r="C391" s="21" t="s">
        <v>6889</v>
      </c>
      <c r="D391" s="20">
        <v>2.31</v>
      </c>
      <c r="E391" s="20">
        <v>2.31</v>
      </c>
      <c r="F391" s="20">
        <v>179.53</v>
      </c>
      <c r="G391" s="27">
        <f t="shared" si="6"/>
        <v>414.71</v>
      </c>
      <c r="H391" s="22" t="s">
        <v>7898</v>
      </c>
    </row>
    <row r="392" s="76" customFormat="1" ht="30" customHeight="1" spans="1:8">
      <c r="A392" s="36">
        <v>388</v>
      </c>
      <c r="B392" s="27" t="s">
        <v>7908</v>
      </c>
      <c r="C392" s="21" t="s">
        <v>6296</v>
      </c>
      <c r="D392" s="20">
        <v>0.8</v>
      </c>
      <c r="E392" s="20">
        <v>0.8</v>
      </c>
      <c r="F392" s="20">
        <v>179.53</v>
      </c>
      <c r="G392" s="27">
        <f t="shared" si="6"/>
        <v>143.62</v>
      </c>
      <c r="H392" s="22" t="s">
        <v>7898</v>
      </c>
    </row>
    <row r="393" s="76" customFormat="1" ht="30" customHeight="1" spans="1:8">
      <c r="A393" s="36">
        <v>389</v>
      </c>
      <c r="B393" s="27" t="s">
        <v>5598</v>
      </c>
      <c r="C393" s="21" t="s">
        <v>6813</v>
      </c>
      <c r="D393" s="20">
        <v>1.77</v>
      </c>
      <c r="E393" s="20">
        <v>1.77</v>
      </c>
      <c r="F393" s="20">
        <v>179.53</v>
      </c>
      <c r="G393" s="27">
        <f t="shared" si="6"/>
        <v>317.77</v>
      </c>
      <c r="H393" s="22" t="s">
        <v>7898</v>
      </c>
    </row>
    <row r="394" s="76" customFormat="1" ht="30" customHeight="1" spans="1:8">
      <c r="A394" s="36">
        <v>390</v>
      </c>
      <c r="B394" s="20" t="s">
        <v>7909</v>
      </c>
      <c r="C394" s="21" t="s">
        <v>6523</v>
      </c>
      <c r="D394" s="27">
        <v>1.7</v>
      </c>
      <c r="E394" s="27">
        <v>1.7</v>
      </c>
      <c r="F394" s="20">
        <v>179.53</v>
      </c>
      <c r="G394" s="27">
        <f t="shared" si="6"/>
        <v>305.2</v>
      </c>
      <c r="H394" s="22" t="s">
        <v>7898</v>
      </c>
    </row>
    <row r="395" s="76" customFormat="1" ht="30" customHeight="1" spans="1:8">
      <c r="A395" s="36">
        <v>391</v>
      </c>
      <c r="B395" s="20" t="s">
        <v>7910</v>
      </c>
      <c r="C395" s="21" t="s">
        <v>6248</v>
      </c>
      <c r="D395" s="27">
        <v>4.17</v>
      </c>
      <c r="E395" s="27">
        <v>4.17</v>
      </c>
      <c r="F395" s="20">
        <v>179.53</v>
      </c>
      <c r="G395" s="27">
        <f t="shared" si="6"/>
        <v>748.64</v>
      </c>
      <c r="H395" s="22" t="s">
        <v>7898</v>
      </c>
    </row>
    <row r="396" s="76" customFormat="1" ht="30" customHeight="1" spans="1:8">
      <c r="A396" s="36">
        <v>392</v>
      </c>
      <c r="B396" s="20" t="s">
        <v>7911</v>
      </c>
      <c r="C396" s="21" t="s">
        <v>6387</v>
      </c>
      <c r="D396" s="27">
        <v>0.26</v>
      </c>
      <c r="E396" s="27">
        <v>0.26</v>
      </c>
      <c r="F396" s="20">
        <v>179.53</v>
      </c>
      <c r="G396" s="27">
        <f t="shared" si="6"/>
        <v>46.68</v>
      </c>
      <c r="H396" s="22" t="s">
        <v>7898</v>
      </c>
    </row>
    <row r="397" s="76" customFormat="1" ht="30" customHeight="1" spans="1:8">
      <c r="A397" s="36">
        <v>393</v>
      </c>
      <c r="B397" s="27" t="s">
        <v>7912</v>
      </c>
      <c r="C397" s="21" t="s">
        <v>6254</v>
      </c>
      <c r="D397" s="20">
        <v>1.97</v>
      </c>
      <c r="E397" s="20">
        <v>1.97</v>
      </c>
      <c r="F397" s="20">
        <v>179.53</v>
      </c>
      <c r="G397" s="27">
        <f t="shared" si="6"/>
        <v>353.67</v>
      </c>
      <c r="H397" s="22" t="s">
        <v>7898</v>
      </c>
    </row>
    <row r="398" s="76" customFormat="1" ht="30" customHeight="1" spans="1:8">
      <c r="A398" s="36">
        <v>394</v>
      </c>
      <c r="B398" s="27" t="s">
        <v>4230</v>
      </c>
      <c r="C398" s="21" t="s">
        <v>6280</v>
      </c>
      <c r="D398" s="20">
        <v>4.01</v>
      </c>
      <c r="E398" s="20">
        <v>4.01</v>
      </c>
      <c r="F398" s="20">
        <v>179.53</v>
      </c>
      <c r="G398" s="27">
        <f t="shared" si="6"/>
        <v>719.92</v>
      </c>
      <c r="H398" s="22" t="s">
        <v>7898</v>
      </c>
    </row>
    <row r="399" s="76" customFormat="1" ht="30" customHeight="1" spans="1:8">
      <c r="A399" s="36">
        <v>395</v>
      </c>
      <c r="B399" s="27" t="s">
        <v>479</v>
      </c>
      <c r="C399" s="21" t="s">
        <v>6620</v>
      </c>
      <c r="D399" s="20">
        <v>2.1</v>
      </c>
      <c r="E399" s="20">
        <v>2.1</v>
      </c>
      <c r="F399" s="20">
        <v>179.53</v>
      </c>
      <c r="G399" s="27">
        <f t="shared" si="6"/>
        <v>377.01</v>
      </c>
      <c r="H399" s="22" t="s">
        <v>7898</v>
      </c>
    </row>
    <row r="400" s="76" customFormat="1" ht="30" customHeight="1" spans="1:8">
      <c r="A400" s="36">
        <v>396</v>
      </c>
      <c r="B400" s="27" t="s">
        <v>7913</v>
      </c>
      <c r="C400" s="21" t="s">
        <v>6608</v>
      </c>
      <c r="D400" s="20">
        <v>2.73</v>
      </c>
      <c r="E400" s="20">
        <v>2.25</v>
      </c>
      <c r="F400" s="20">
        <v>179.53</v>
      </c>
      <c r="G400" s="27">
        <f t="shared" si="6"/>
        <v>403.94</v>
      </c>
      <c r="H400" s="22" t="s">
        <v>7898</v>
      </c>
    </row>
    <row r="401" s="76" customFormat="1" ht="30" customHeight="1" spans="1:8">
      <c r="A401" s="36">
        <v>397</v>
      </c>
      <c r="B401" s="27" t="s">
        <v>7914</v>
      </c>
      <c r="C401" s="21" t="s">
        <v>6322</v>
      </c>
      <c r="D401" s="20">
        <v>1.66</v>
      </c>
      <c r="E401" s="20">
        <v>1.66</v>
      </c>
      <c r="F401" s="20">
        <v>179.53</v>
      </c>
      <c r="G401" s="27">
        <f t="shared" si="6"/>
        <v>298.02</v>
      </c>
      <c r="H401" s="22" t="s">
        <v>7898</v>
      </c>
    </row>
    <row r="402" s="76" customFormat="1" ht="30" customHeight="1" spans="1:8">
      <c r="A402" s="36">
        <v>398</v>
      </c>
      <c r="B402" s="27" t="s">
        <v>7915</v>
      </c>
      <c r="C402" s="21" t="s">
        <v>6283</v>
      </c>
      <c r="D402" s="20">
        <v>1.05</v>
      </c>
      <c r="E402" s="20">
        <v>1.05</v>
      </c>
      <c r="F402" s="20">
        <v>179.53</v>
      </c>
      <c r="G402" s="27">
        <f t="shared" si="6"/>
        <v>188.51</v>
      </c>
      <c r="H402" s="22" t="s">
        <v>7898</v>
      </c>
    </row>
    <row r="403" s="76" customFormat="1" ht="30" customHeight="1" spans="1:8">
      <c r="A403" s="36">
        <v>399</v>
      </c>
      <c r="B403" s="27" t="s">
        <v>7916</v>
      </c>
      <c r="C403" s="21" t="s">
        <v>6280</v>
      </c>
      <c r="D403" s="20">
        <v>2.5</v>
      </c>
      <c r="E403" s="20">
        <v>2.5</v>
      </c>
      <c r="F403" s="20">
        <v>179.53</v>
      </c>
      <c r="G403" s="27">
        <f t="shared" si="6"/>
        <v>448.83</v>
      </c>
      <c r="H403" s="22" t="s">
        <v>7898</v>
      </c>
    </row>
    <row r="404" s="76" customFormat="1" ht="30" customHeight="1" spans="1:8">
      <c r="A404" s="36">
        <v>400</v>
      </c>
      <c r="B404" s="27" t="s">
        <v>7917</v>
      </c>
      <c r="C404" s="21" t="s">
        <v>6349</v>
      </c>
      <c r="D404" s="20">
        <v>3.5</v>
      </c>
      <c r="E404" s="20">
        <v>3.2</v>
      </c>
      <c r="F404" s="20">
        <v>179.53</v>
      </c>
      <c r="G404" s="27">
        <f t="shared" si="6"/>
        <v>574.5</v>
      </c>
      <c r="H404" s="22" t="s">
        <v>7898</v>
      </c>
    </row>
    <row r="405" s="76" customFormat="1" ht="30" customHeight="1" spans="1:8">
      <c r="A405" s="36">
        <v>401</v>
      </c>
      <c r="B405" s="27" t="s">
        <v>7918</v>
      </c>
      <c r="C405" s="21" t="s">
        <v>6286</v>
      </c>
      <c r="D405" s="20">
        <v>5.31</v>
      </c>
      <c r="E405" s="20">
        <v>5.31</v>
      </c>
      <c r="F405" s="20">
        <v>179.53</v>
      </c>
      <c r="G405" s="27">
        <f t="shared" si="6"/>
        <v>953.3</v>
      </c>
      <c r="H405" s="22" t="s">
        <v>7898</v>
      </c>
    </row>
    <row r="406" s="76" customFormat="1" ht="30" customHeight="1" spans="1:8">
      <c r="A406" s="36">
        <v>402</v>
      </c>
      <c r="B406" s="27" t="s">
        <v>7919</v>
      </c>
      <c r="C406" s="21" t="s">
        <v>7534</v>
      </c>
      <c r="D406" s="20">
        <v>1.7</v>
      </c>
      <c r="E406" s="20">
        <v>1.7</v>
      </c>
      <c r="F406" s="20">
        <v>179.53</v>
      </c>
      <c r="G406" s="27">
        <f t="shared" si="6"/>
        <v>305.2</v>
      </c>
      <c r="H406" s="22" t="s">
        <v>7898</v>
      </c>
    </row>
    <row r="407" s="76" customFormat="1" ht="30" customHeight="1" spans="1:8">
      <c r="A407" s="36">
        <v>403</v>
      </c>
      <c r="B407" s="27" t="s">
        <v>7920</v>
      </c>
      <c r="C407" s="21" t="s">
        <v>6697</v>
      </c>
      <c r="D407" s="20">
        <v>2.15</v>
      </c>
      <c r="E407" s="20">
        <v>2.15</v>
      </c>
      <c r="F407" s="20">
        <v>179.53</v>
      </c>
      <c r="G407" s="27">
        <f t="shared" si="6"/>
        <v>385.99</v>
      </c>
      <c r="H407" s="22" t="s">
        <v>7898</v>
      </c>
    </row>
    <row r="408" s="76" customFormat="1" ht="30" customHeight="1" spans="1:8">
      <c r="A408" s="36">
        <v>404</v>
      </c>
      <c r="B408" s="27" t="s">
        <v>7921</v>
      </c>
      <c r="C408" s="21" t="s">
        <v>6312</v>
      </c>
      <c r="D408" s="20">
        <v>1.6</v>
      </c>
      <c r="E408" s="20">
        <v>1.6</v>
      </c>
      <c r="F408" s="20">
        <v>179.53</v>
      </c>
      <c r="G408" s="27">
        <f t="shared" si="6"/>
        <v>287.25</v>
      </c>
      <c r="H408" s="22" t="s">
        <v>7898</v>
      </c>
    </row>
    <row r="409" s="76" customFormat="1" ht="30" customHeight="1" spans="1:8">
      <c r="A409" s="36">
        <v>405</v>
      </c>
      <c r="B409" s="27" t="s">
        <v>7676</v>
      </c>
      <c r="C409" s="21" t="s">
        <v>6271</v>
      </c>
      <c r="D409" s="20">
        <v>2.32</v>
      </c>
      <c r="E409" s="20">
        <v>2.32</v>
      </c>
      <c r="F409" s="20">
        <v>179.53</v>
      </c>
      <c r="G409" s="27">
        <f t="shared" si="6"/>
        <v>416.51</v>
      </c>
      <c r="H409" s="22" t="s">
        <v>7898</v>
      </c>
    </row>
    <row r="410" s="76" customFormat="1" ht="30" customHeight="1" spans="1:8">
      <c r="A410" s="36">
        <v>406</v>
      </c>
      <c r="B410" s="20" t="s">
        <v>7922</v>
      </c>
      <c r="C410" s="21" t="s">
        <v>6271</v>
      </c>
      <c r="D410" s="27">
        <v>1.54</v>
      </c>
      <c r="E410" s="27">
        <v>1.54</v>
      </c>
      <c r="F410" s="20">
        <v>179.53</v>
      </c>
      <c r="G410" s="27">
        <f t="shared" si="6"/>
        <v>276.48</v>
      </c>
      <c r="H410" s="22" t="s">
        <v>7898</v>
      </c>
    </row>
    <row r="411" s="76" customFormat="1" ht="30" customHeight="1" spans="1:8">
      <c r="A411" s="36">
        <v>407</v>
      </c>
      <c r="B411" s="20" t="s">
        <v>7923</v>
      </c>
      <c r="C411" s="21" t="s">
        <v>6312</v>
      </c>
      <c r="D411" s="27">
        <v>6.8</v>
      </c>
      <c r="E411" s="27">
        <v>6.1</v>
      </c>
      <c r="F411" s="20">
        <v>179.53</v>
      </c>
      <c r="G411" s="27">
        <f t="shared" si="6"/>
        <v>1095.13</v>
      </c>
      <c r="H411" s="22" t="s">
        <v>7898</v>
      </c>
    </row>
    <row r="412" s="76" customFormat="1" ht="30" customHeight="1" spans="1:8">
      <c r="A412" s="36">
        <v>408</v>
      </c>
      <c r="B412" s="20" t="s">
        <v>7924</v>
      </c>
      <c r="C412" s="21" t="s">
        <v>6286</v>
      </c>
      <c r="D412" s="27">
        <v>2.32</v>
      </c>
      <c r="E412" s="27">
        <v>2.32</v>
      </c>
      <c r="F412" s="20">
        <v>179.53</v>
      </c>
      <c r="G412" s="27">
        <f t="shared" si="6"/>
        <v>416.51</v>
      </c>
      <c r="H412" s="22" t="s">
        <v>7898</v>
      </c>
    </row>
    <row r="413" s="76" customFormat="1" ht="30" customHeight="1" spans="1:8">
      <c r="A413" s="36">
        <v>409</v>
      </c>
      <c r="B413" s="27" t="s">
        <v>5401</v>
      </c>
      <c r="C413" s="21" t="s">
        <v>1265</v>
      </c>
      <c r="D413" s="20">
        <v>4.06</v>
      </c>
      <c r="E413" s="20">
        <v>4.06</v>
      </c>
      <c r="F413" s="20">
        <v>179.53</v>
      </c>
      <c r="G413" s="27">
        <f t="shared" si="6"/>
        <v>728.89</v>
      </c>
      <c r="H413" s="22" t="s">
        <v>7898</v>
      </c>
    </row>
    <row r="414" s="76" customFormat="1" ht="30" customHeight="1" spans="1:8">
      <c r="A414" s="36">
        <v>410</v>
      </c>
      <c r="B414" s="27" t="s">
        <v>7925</v>
      </c>
      <c r="C414" s="21" t="s">
        <v>6280</v>
      </c>
      <c r="D414" s="20">
        <v>5.9</v>
      </c>
      <c r="E414" s="20">
        <v>5.9</v>
      </c>
      <c r="F414" s="20">
        <v>179.53</v>
      </c>
      <c r="G414" s="27">
        <f t="shared" si="6"/>
        <v>1059.23</v>
      </c>
      <c r="H414" s="22" t="s">
        <v>7898</v>
      </c>
    </row>
    <row r="415" s="76" customFormat="1" ht="30" customHeight="1" spans="1:8">
      <c r="A415" s="36">
        <v>411</v>
      </c>
      <c r="B415" s="27" t="s">
        <v>7926</v>
      </c>
      <c r="C415" s="21" t="s">
        <v>6332</v>
      </c>
      <c r="D415" s="20">
        <v>1.65</v>
      </c>
      <c r="E415" s="20">
        <v>1.65</v>
      </c>
      <c r="F415" s="20">
        <v>179.53</v>
      </c>
      <c r="G415" s="27">
        <f t="shared" si="6"/>
        <v>296.22</v>
      </c>
      <c r="H415" s="22" t="s">
        <v>7898</v>
      </c>
    </row>
    <row r="416" s="76" customFormat="1" ht="30" customHeight="1" spans="1:8">
      <c r="A416" s="36">
        <v>412</v>
      </c>
      <c r="B416" s="27" t="s">
        <v>7927</v>
      </c>
      <c r="C416" s="21" t="s">
        <v>6276</v>
      </c>
      <c r="D416" s="20">
        <v>5.59</v>
      </c>
      <c r="E416" s="20">
        <v>4.99</v>
      </c>
      <c r="F416" s="20">
        <v>179.53</v>
      </c>
      <c r="G416" s="27">
        <f t="shared" si="6"/>
        <v>895.85</v>
      </c>
      <c r="H416" s="22" t="s">
        <v>7898</v>
      </c>
    </row>
    <row r="417" s="76" customFormat="1" ht="30" customHeight="1" spans="1:8">
      <c r="A417" s="36">
        <v>413</v>
      </c>
      <c r="B417" s="27" t="s">
        <v>688</v>
      </c>
      <c r="C417" s="21" t="s">
        <v>6599</v>
      </c>
      <c r="D417" s="20">
        <v>1.03</v>
      </c>
      <c r="E417" s="20">
        <v>1.03</v>
      </c>
      <c r="F417" s="20">
        <v>179.53</v>
      </c>
      <c r="G417" s="27">
        <f t="shared" si="6"/>
        <v>184.92</v>
      </c>
      <c r="H417" s="22" t="s">
        <v>7898</v>
      </c>
    </row>
    <row r="418" s="76" customFormat="1" ht="30" customHeight="1" spans="1:8">
      <c r="A418" s="36">
        <v>414</v>
      </c>
      <c r="B418" s="27" t="s">
        <v>7928</v>
      </c>
      <c r="C418" s="21" t="s">
        <v>6300</v>
      </c>
      <c r="D418" s="20">
        <v>4.72</v>
      </c>
      <c r="E418" s="20">
        <v>4.72</v>
      </c>
      <c r="F418" s="20">
        <v>179.53</v>
      </c>
      <c r="G418" s="27">
        <f t="shared" si="6"/>
        <v>847.38</v>
      </c>
      <c r="H418" s="22" t="s">
        <v>7898</v>
      </c>
    </row>
    <row r="419" s="76" customFormat="1" ht="30" customHeight="1" spans="1:8">
      <c r="A419" s="36">
        <v>415</v>
      </c>
      <c r="B419" s="27" t="s">
        <v>3509</v>
      </c>
      <c r="C419" s="21" t="s">
        <v>6365</v>
      </c>
      <c r="D419" s="20">
        <v>3.64</v>
      </c>
      <c r="E419" s="20">
        <v>3.64</v>
      </c>
      <c r="F419" s="20">
        <v>179.53</v>
      </c>
      <c r="G419" s="27">
        <f t="shared" si="6"/>
        <v>653.49</v>
      </c>
      <c r="H419" s="22" t="s">
        <v>7898</v>
      </c>
    </row>
    <row r="420" s="76" customFormat="1" ht="30" customHeight="1" spans="1:8">
      <c r="A420" s="36">
        <v>416</v>
      </c>
      <c r="B420" s="27" t="s">
        <v>7929</v>
      </c>
      <c r="C420" s="21" t="s">
        <v>6276</v>
      </c>
      <c r="D420" s="20">
        <v>5.09</v>
      </c>
      <c r="E420" s="20">
        <v>5.09</v>
      </c>
      <c r="F420" s="20">
        <v>179.53</v>
      </c>
      <c r="G420" s="27">
        <f t="shared" si="6"/>
        <v>913.81</v>
      </c>
      <c r="H420" s="22" t="s">
        <v>7898</v>
      </c>
    </row>
    <row r="421" s="76" customFormat="1" ht="30" customHeight="1" spans="1:8">
      <c r="A421" s="36">
        <v>417</v>
      </c>
      <c r="B421" s="27" t="s">
        <v>7930</v>
      </c>
      <c r="C421" s="21" t="s">
        <v>6322</v>
      </c>
      <c r="D421" s="20">
        <v>3.32</v>
      </c>
      <c r="E421" s="20">
        <v>3.12</v>
      </c>
      <c r="F421" s="20">
        <v>179.53</v>
      </c>
      <c r="G421" s="27">
        <f t="shared" si="6"/>
        <v>560.13</v>
      </c>
      <c r="H421" s="22" t="s">
        <v>7898</v>
      </c>
    </row>
    <row r="422" s="76" customFormat="1" ht="30" customHeight="1" spans="1:8">
      <c r="A422" s="36">
        <v>418</v>
      </c>
      <c r="B422" s="27" t="s">
        <v>1588</v>
      </c>
      <c r="C422" s="21" t="s">
        <v>6265</v>
      </c>
      <c r="D422" s="20">
        <v>2.64</v>
      </c>
      <c r="E422" s="20">
        <v>2.64</v>
      </c>
      <c r="F422" s="20">
        <v>179.53</v>
      </c>
      <c r="G422" s="27">
        <f t="shared" si="6"/>
        <v>473.96</v>
      </c>
      <c r="H422" s="22" t="s">
        <v>7898</v>
      </c>
    </row>
    <row r="423" s="76" customFormat="1" ht="30" customHeight="1" spans="1:8">
      <c r="A423" s="36">
        <v>419</v>
      </c>
      <c r="B423" s="27" t="s">
        <v>7931</v>
      </c>
      <c r="C423" s="21" t="s">
        <v>6344</v>
      </c>
      <c r="D423" s="20">
        <v>3.98</v>
      </c>
      <c r="E423" s="20">
        <v>3.98</v>
      </c>
      <c r="F423" s="20">
        <v>179.53</v>
      </c>
      <c r="G423" s="27">
        <f t="shared" si="6"/>
        <v>714.53</v>
      </c>
      <c r="H423" s="22" t="s">
        <v>7898</v>
      </c>
    </row>
    <row r="424" s="76" customFormat="1" ht="30" customHeight="1" spans="1:8">
      <c r="A424" s="36">
        <v>420</v>
      </c>
      <c r="B424" s="27" t="s">
        <v>7932</v>
      </c>
      <c r="C424" s="21" t="s">
        <v>6329</v>
      </c>
      <c r="D424" s="20">
        <v>2.33</v>
      </c>
      <c r="E424" s="20">
        <v>2.33</v>
      </c>
      <c r="F424" s="20">
        <v>179.53</v>
      </c>
      <c r="G424" s="27">
        <f t="shared" si="6"/>
        <v>418.3</v>
      </c>
      <c r="H424" s="22" t="s">
        <v>7898</v>
      </c>
    </row>
    <row r="425" s="76" customFormat="1" ht="30" customHeight="1" spans="1:8">
      <c r="A425" s="36">
        <v>421</v>
      </c>
      <c r="B425" s="27" t="s">
        <v>7933</v>
      </c>
      <c r="C425" s="21" t="s">
        <v>6257</v>
      </c>
      <c r="D425" s="20">
        <v>0.85</v>
      </c>
      <c r="E425" s="20">
        <v>0.85</v>
      </c>
      <c r="F425" s="20">
        <v>179.53</v>
      </c>
      <c r="G425" s="27">
        <f t="shared" si="6"/>
        <v>152.6</v>
      </c>
      <c r="H425" s="22" t="s">
        <v>7898</v>
      </c>
    </row>
    <row r="426" s="76" customFormat="1" ht="30" customHeight="1" spans="1:8">
      <c r="A426" s="36">
        <v>422</v>
      </c>
      <c r="B426" s="20" t="s">
        <v>5512</v>
      </c>
      <c r="C426" s="21" t="s">
        <v>6271</v>
      </c>
      <c r="D426" s="27">
        <v>0.6</v>
      </c>
      <c r="E426" s="27">
        <v>0.6</v>
      </c>
      <c r="F426" s="20">
        <v>179.53</v>
      </c>
      <c r="G426" s="27">
        <f t="shared" si="6"/>
        <v>107.72</v>
      </c>
      <c r="H426" s="22" t="s">
        <v>7898</v>
      </c>
    </row>
    <row r="427" s="76" customFormat="1" ht="30" customHeight="1" spans="1:8">
      <c r="A427" s="36">
        <v>423</v>
      </c>
      <c r="B427" s="20" t="s">
        <v>7934</v>
      </c>
      <c r="C427" s="21" t="s">
        <v>6265</v>
      </c>
      <c r="D427" s="27">
        <v>2.47</v>
      </c>
      <c r="E427" s="27">
        <v>2.47</v>
      </c>
      <c r="F427" s="20">
        <v>179.53</v>
      </c>
      <c r="G427" s="27">
        <f t="shared" si="6"/>
        <v>443.44</v>
      </c>
      <c r="H427" s="22" t="s">
        <v>7898</v>
      </c>
    </row>
    <row r="428" s="76" customFormat="1" ht="30" customHeight="1" spans="1:8">
      <c r="A428" s="36">
        <v>424</v>
      </c>
      <c r="B428" s="20" t="s">
        <v>4915</v>
      </c>
      <c r="C428" s="21" t="s">
        <v>6577</v>
      </c>
      <c r="D428" s="27">
        <v>5.77</v>
      </c>
      <c r="E428" s="27">
        <v>3.77</v>
      </c>
      <c r="F428" s="20">
        <v>179.53</v>
      </c>
      <c r="G428" s="27">
        <f t="shared" si="6"/>
        <v>676.83</v>
      </c>
      <c r="H428" s="22" t="s">
        <v>7898</v>
      </c>
    </row>
    <row r="429" s="76" customFormat="1" ht="30" customHeight="1" spans="1:8">
      <c r="A429" s="36">
        <v>425</v>
      </c>
      <c r="B429" s="27" t="s">
        <v>7935</v>
      </c>
      <c r="C429" s="21" t="s">
        <v>6417</v>
      </c>
      <c r="D429" s="20">
        <v>1.6</v>
      </c>
      <c r="E429" s="20">
        <v>1.6</v>
      </c>
      <c r="F429" s="20">
        <v>179.53</v>
      </c>
      <c r="G429" s="27">
        <f t="shared" si="6"/>
        <v>287.25</v>
      </c>
      <c r="H429" s="22" t="s">
        <v>7898</v>
      </c>
    </row>
    <row r="430" s="76" customFormat="1" ht="30" customHeight="1" spans="1:8">
      <c r="A430" s="36">
        <v>426</v>
      </c>
      <c r="B430" s="27" t="s">
        <v>7936</v>
      </c>
      <c r="C430" s="21" t="s">
        <v>6280</v>
      </c>
      <c r="D430" s="20">
        <v>2.65</v>
      </c>
      <c r="E430" s="20">
        <v>2.65</v>
      </c>
      <c r="F430" s="20">
        <v>179.53</v>
      </c>
      <c r="G430" s="27">
        <f t="shared" si="6"/>
        <v>475.75</v>
      </c>
      <c r="H430" s="22" t="s">
        <v>7898</v>
      </c>
    </row>
    <row r="431" s="76" customFormat="1" ht="30" customHeight="1" spans="1:8">
      <c r="A431" s="36">
        <v>427</v>
      </c>
      <c r="B431" s="27" t="s">
        <v>7937</v>
      </c>
      <c r="C431" s="21" t="s">
        <v>6672</v>
      </c>
      <c r="D431" s="20">
        <v>1.82</v>
      </c>
      <c r="E431" s="20">
        <v>1.39</v>
      </c>
      <c r="F431" s="20">
        <v>179.53</v>
      </c>
      <c r="G431" s="27">
        <f t="shared" si="6"/>
        <v>249.55</v>
      </c>
      <c r="H431" s="22" t="s">
        <v>7898</v>
      </c>
    </row>
    <row r="432" s="76" customFormat="1" ht="30" customHeight="1" spans="1:8">
      <c r="A432" s="36">
        <v>428</v>
      </c>
      <c r="B432" s="27" t="s">
        <v>7576</v>
      </c>
      <c r="C432" s="21" t="s">
        <v>6683</v>
      </c>
      <c r="D432" s="20">
        <v>2.6</v>
      </c>
      <c r="E432" s="20">
        <v>2.6</v>
      </c>
      <c r="F432" s="20">
        <v>179.53</v>
      </c>
      <c r="G432" s="27">
        <f t="shared" si="6"/>
        <v>466.78</v>
      </c>
      <c r="H432" s="22" t="s">
        <v>7898</v>
      </c>
    </row>
    <row r="433" s="76" customFormat="1" ht="30" customHeight="1" spans="1:8">
      <c r="A433" s="36">
        <v>429</v>
      </c>
      <c r="B433" s="27" t="s">
        <v>7938</v>
      </c>
      <c r="C433" s="21" t="s">
        <v>6280</v>
      </c>
      <c r="D433" s="20">
        <v>3.95</v>
      </c>
      <c r="E433" s="20">
        <v>2.01</v>
      </c>
      <c r="F433" s="20">
        <v>179.53</v>
      </c>
      <c r="G433" s="27">
        <f t="shared" si="6"/>
        <v>360.86</v>
      </c>
      <c r="H433" s="22" t="s">
        <v>7898</v>
      </c>
    </row>
    <row r="434" s="76" customFormat="1" ht="30" customHeight="1" spans="1:8">
      <c r="A434" s="36">
        <v>430</v>
      </c>
      <c r="B434" s="27" t="s">
        <v>7939</v>
      </c>
      <c r="C434" s="21" t="s">
        <v>6972</v>
      </c>
      <c r="D434" s="20">
        <v>3</v>
      </c>
      <c r="E434" s="20">
        <v>3</v>
      </c>
      <c r="F434" s="20">
        <v>179.53</v>
      </c>
      <c r="G434" s="27">
        <f t="shared" si="6"/>
        <v>538.59</v>
      </c>
      <c r="H434" s="22" t="s">
        <v>7898</v>
      </c>
    </row>
    <row r="435" s="76" customFormat="1" ht="30" customHeight="1" spans="1:8">
      <c r="A435" s="36">
        <v>431</v>
      </c>
      <c r="B435" s="27" t="s">
        <v>7940</v>
      </c>
      <c r="C435" s="21" t="s">
        <v>6248</v>
      </c>
      <c r="D435" s="20">
        <v>0.8</v>
      </c>
      <c r="E435" s="20">
        <v>0.8</v>
      </c>
      <c r="F435" s="20">
        <v>179.53</v>
      </c>
      <c r="G435" s="27">
        <f t="shared" si="6"/>
        <v>143.62</v>
      </c>
      <c r="H435" s="22" t="s">
        <v>7898</v>
      </c>
    </row>
    <row r="436" s="76" customFormat="1" ht="30" customHeight="1" spans="1:8">
      <c r="A436" s="36">
        <v>432</v>
      </c>
      <c r="B436" s="27" t="s">
        <v>7941</v>
      </c>
      <c r="C436" s="21" t="s">
        <v>6248</v>
      </c>
      <c r="D436" s="20">
        <v>4.23</v>
      </c>
      <c r="E436" s="20">
        <v>4.23</v>
      </c>
      <c r="F436" s="20">
        <v>179.53</v>
      </c>
      <c r="G436" s="27">
        <f t="shared" si="6"/>
        <v>759.41</v>
      </c>
      <c r="H436" s="22" t="s">
        <v>7898</v>
      </c>
    </row>
    <row r="437" s="76" customFormat="1" ht="30" customHeight="1" spans="1:8">
      <c r="A437" s="36">
        <v>433</v>
      </c>
      <c r="B437" s="27" t="s">
        <v>7942</v>
      </c>
      <c r="C437" s="21" t="s">
        <v>6332</v>
      </c>
      <c r="D437" s="20">
        <v>2.51</v>
      </c>
      <c r="E437" s="20">
        <v>2.51</v>
      </c>
      <c r="F437" s="20">
        <v>179.53</v>
      </c>
      <c r="G437" s="27">
        <f t="shared" si="6"/>
        <v>450.62</v>
      </c>
      <c r="H437" s="22" t="s">
        <v>7898</v>
      </c>
    </row>
    <row r="438" s="76" customFormat="1" ht="30" customHeight="1" spans="1:8">
      <c r="A438" s="36">
        <v>434</v>
      </c>
      <c r="B438" s="27" t="s">
        <v>7943</v>
      </c>
      <c r="C438" s="21" t="s">
        <v>6620</v>
      </c>
      <c r="D438" s="20">
        <v>1.7</v>
      </c>
      <c r="E438" s="20">
        <v>1.7</v>
      </c>
      <c r="F438" s="20">
        <v>179.53</v>
      </c>
      <c r="G438" s="27">
        <f t="shared" si="6"/>
        <v>305.2</v>
      </c>
      <c r="H438" s="22" t="s">
        <v>7898</v>
      </c>
    </row>
    <row r="439" s="76" customFormat="1" ht="30" customHeight="1" spans="1:8">
      <c r="A439" s="36">
        <v>435</v>
      </c>
      <c r="B439" s="27" t="s">
        <v>7944</v>
      </c>
      <c r="C439" s="21" t="s">
        <v>6329</v>
      </c>
      <c r="D439" s="20">
        <v>0.8</v>
      </c>
      <c r="E439" s="20">
        <v>0.8</v>
      </c>
      <c r="F439" s="20">
        <v>179.53</v>
      </c>
      <c r="G439" s="27">
        <f t="shared" si="6"/>
        <v>143.62</v>
      </c>
      <c r="H439" s="22" t="s">
        <v>7898</v>
      </c>
    </row>
    <row r="440" s="76" customFormat="1" ht="30" customHeight="1" spans="1:8">
      <c r="A440" s="36">
        <v>436</v>
      </c>
      <c r="B440" s="27" t="s">
        <v>7945</v>
      </c>
      <c r="C440" s="21" t="s">
        <v>6387</v>
      </c>
      <c r="D440" s="20">
        <v>4.13</v>
      </c>
      <c r="E440" s="20">
        <v>3.93</v>
      </c>
      <c r="F440" s="20">
        <v>179.53</v>
      </c>
      <c r="G440" s="27">
        <f t="shared" si="6"/>
        <v>705.55</v>
      </c>
      <c r="H440" s="22" t="s">
        <v>7898</v>
      </c>
    </row>
    <row r="441" s="76" customFormat="1" ht="30" customHeight="1" spans="1:8">
      <c r="A441" s="36">
        <v>437</v>
      </c>
      <c r="B441" s="27" t="s">
        <v>7946</v>
      </c>
      <c r="C441" s="21" t="s">
        <v>6276</v>
      </c>
      <c r="D441" s="20">
        <v>2.42</v>
      </c>
      <c r="E441" s="20">
        <v>1.95</v>
      </c>
      <c r="F441" s="20">
        <v>179.53</v>
      </c>
      <c r="G441" s="27">
        <f t="shared" si="6"/>
        <v>350.08</v>
      </c>
      <c r="H441" s="22" t="s">
        <v>7898</v>
      </c>
    </row>
    <row r="442" s="76" customFormat="1" ht="30" customHeight="1" spans="1:8">
      <c r="A442" s="36">
        <v>438</v>
      </c>
      <c r="B442" s="20" t="s">
        <v>7947</v>
      </c>
      <c r="C442" s="21" t="s">
        <v>6248</v>
      </c>
      <c r="D442" s="27">
        <v>4.68</v>
      </c>
      <c r="E442" s="27">
        <v>4.68</v>
      </c>
      <c r="F442" s="20">
        <v>179.53</v>
      </c>
      <c r="G442" s="27">
        <f t="shared" si="6"/>
        <v>840.2</v>
      </c>
      <c r="H442" s="22" t="s">
        <v>7898</v>
      </c>
    </row>
    <row r="443" s="76" customFormat="1" ht="30" customHeight="1" spans="1:8">
      <c r="A443" s="36">
        <v>439</v>
      </c>
      <c r="B443" s="20" t="s">
        <v>7948</v>
      </c>
      <c r="C443" s="21" t="s">
        <v>6631</v>
      </c>
      <c r="D443" s="27">
        <v>5.68</v>
      </c>
      <c r="E443" s="27">
        <v>5.68</v>
      </c>
      <c r="F443" s="20">
        <v>179.53</v>
      </c>
      <c r="G443" s="27">
        <f t="shared" si="6"/>
        <v>1019.73</v>
      </c>
      <c r="H443" s="22" t="s">
        <v>7898</v>
      </c>
    </row>
    <row r="444" s="76" customFormat="1" ht="30" customHeight="1" spans="1:8">
      <c r="A444" s="36">
        <v>440</v>
      </c>
      <c r="B444" s="20" t="s">
        <v>7949</v>
      </c>
      <c r="C444" s="21" t="s">
        <v>6631</v>
      </c>
      <c r="D444" s="27">
        <v>6.01</v>
      </c>
      <c r="E444" s="27">
        <v>6.01</v>
      </c>
      <c r="F444" s="20">
        <v>179.53</v>
      </c>
      <c r="G444" s="27">
        <f t="shared" si="6"/>
        <v>1078.98</v>
      </c>
      <c r="H444" s="22" t="s">
        <v>7898</v>
      </c>
    </row>
    <row r="445" s="76" customFormat="1" ht="30" customHeight="1" spans="1:8">
      <c r="A445" s="36">
        <v>441</v>
      </c>
      <c r="B445" s="27" t="s">
        <v>7950</v>
      </c>
      <c r="C445" s="21" t="s">
        <v>6322</v>
      </c>
      <c r="D445" s="20">
        <v>0.93</v>
      </c>
      <c r="E445" s="20">
        <v>0.93</v>
      </c>
      <c r="F445" s="20">
        <v>179.53</v>
      </c>
      <c r="G445" s="27">
        <f t="shared" si="6"/>
        <v>166.96</v>
      </c>
      <c r="H445" s="22" t="s">
        <v>7898</v>
      </c>
    </row>
    <row r="446" s="76" customFormat="1" ht="30" customHeight="1" spans="1:8">
      <c r="A446" s="36">
        <v>442</v>
      </c>
      <c r="B446" s="27" t="s">
        <v>7951</v>
      </c>
      <c r="C446" s="21" t="s">
        <v>6951</v>
      </c>
      <c r="D446" s="20">
        <v>2.19</v>
      </c>
      <c r="E446" s="20">
        <v>2.19</v>
      </c>
      <c r="F446" s="20">
        <v>179.53</v>
      </c>
      <c r="G446" s="27">
        <f t="shared" si="6"/>
        <v>393.17</v>
      </c>
      <c r="H446" s="22" t="s">
        <v>7898</v>
      </c>
    </row>
    <row r="447" s="76" customFormat="1" ht="30" customHeight="1" spans="1:8">
      <c r="A447" s="36">
        <v>443</v>
      </c>
      <c r="B447" s="27" t="s">
        <v>7952</v>
      </c>
      <c r="C447" s="21" t="s">
        <v>6332</v>
      </c>
      <c r="D447" s="20">
        <v>1.55</v>
      </c>
      <c r="E447" s="20">
        <v>1.55</v>
      </c>
      <c r="F447" s="20">
        <v>179.53</v>
      </c>
      <c r="G447" s="27">
        <f t="shared" si="6"/>
        <v>278.27</v>
      </c>
      <c r="H447" s="22" t="s">
        <v>7898</v>
      </c>
    </row>
    <row r="448" s="76" customFormat="1" ht="30" customHeight="1" spans="1:8">
      <c r="A448" s="36">
        <v>444</v>
      </c>
      <c r="B448" s="27" t="s">
        <v>2160</v>
      </c>
      <c r="C448" s="21" t="s">
        <v>6294</v>
      </c>
      <c r="D448" s="20">
        <v>2.2</v>
      </c>
      <c r="E448" s="20">
        <v>2.2</v>
      </c>
      <c r="F448" s="20">
        <v>179.53</v>
      </c>
      <c r="G448" s="27">
        <f t="shared" si="6"/>
        <v>394.97</v>
      </c>
      <c r="H448" s="22" t="s">
        <v>7898</v>
      </c>
    </row>
    <row r="449" s="76" customFormat="1" ht="30" customHeight="1" spans="1:8">
      <c r="A449" s="36">
        <v>445</v>
      </c>
      <c r="B449" s="27" t="s">
        <v>7953</v>
      </c>
      <c r="C449" s="21" t="s">
        <v>7061</v>
      </c>
      <c r="D449" s="20">
        <v>3.99</v>
      </c>
      <c r="E449" s="20">
        <v>3.99</v>
      </c>
      <c r="F449" s="20">
        <v>179.53</v>
      </c>
      <c r="G449" s="27">
        <f t="shared" si="6"/>
        <v>716.32</v>
      </c>
      <c r="H449" s="22" t="s">
        <v>7898</v>
      </c>
    </row>
    <row r="450" s="76" customFormat="1" ht="30" customHeight="1" spans="1:8">
      <c r="A450" s="36">
        <v>446</v>
      </c>
      <c r="B450" s="27" t="s">
        <v>7954</v>
      </c>
      <c r="C450" s="21" t="s">
        <v>6322</v>
      </c>
      <c r="D450" s="20">
        <v>1.25</v>
      </c>
      <c r="E450" s="20">
        <v>1.25</v>
      </c>
      <c r="F450" s="20">
        <v>179.53</v>
      </c>
      <c r="G450" s="27">
        <f t="shared" si="6"/>
        <v>224.41</v>
      </c>
      <c r="H450" s="22" t="s">
        <v>7898</v>
      </c>
    </row>
    <row r="451" s="76" customFormat="1" ht="30" customHeight="1" spans="1:8">
      <c r="A451" s="36">
        <v>447</v>
      </c>
      <c r="B451" s="27" t="s">
        <v>7955</v>
      </c>
      <c r="C451" s="21" t="s">
        <v>6271</v>
      </c>
      <c r="D451" s="20">
        <v>3.02</v>
      </c>
      <c r="E451" s="20">
        <v>3.02</v>
      </c>
      <c r="F451" s="20">
        <v>179.53</v>
      </c>
      <c r="G451" s="27">
        <f t="shared" si="6"/>
        <v>542.18</v>
      </c>
      <c r="H451" s="22" t="s">
        <v>7898</v>
      </c>
    </row>
    <row r="452" s="76" customFormat="1" ht="30" customHeight="1" spans="1:8">
      <c r="A452" s="36">
        <v>448</v>
      </c>
      <c r="B452" s="27" t="s">
        <v>1301</v>
      </c>
      <c r="C452" s="21" t="s">
        <v>7956</v>
      </c>
      <c r="D452" s="20">
        <v>4.86</v>
      </c>
      <c r="E452" s="20">
        <v>4.86</v>
      </c>
      <c r="F452" s="20">
        <v>179.53</v>
      </c>
      <c r="G452" s="27">
        <f t="shared" si="6"/>
        <v>872.52</v>
      </c>
      <c r="H452" s="22" t="s">
        <v>7898</v>
      </c>
    </row>
    <row r="453" s="76" customFormat="1" ht="30" customHeight="1" spans="1:8">
      <c r="A453" s="36">
        <v>449</v>
      </c>
      <c r="B453" s="27" t="s">
        <v>424</v>
      </c>
      <c r="C453" s="21" t="s">
        <v>6398</v>
      </c>
      <c r="D453" s="20">
        <v>0.87</v>
      </c>
      <c r="E453" s="20">
        <v>0.69</v>
      </c>
      <c r="F453" s="20">
        <v>179.53</v>
      </c>
      <c r="G453" s="27">
        <f t="shared" ref="G453:G516" si="7">ROUND(E453*F453,2)</f>
        <v>123.88</v>
      </c>
      <c r="H453" s="22" t="s">
        <v>7898</v>
      </c>
    </row>
    <row r="454" s="76" customFormat="1" ht="30" customHeight="1" spans="1:8">
      <c r="A454" s="36">
        <v>450</v>
      </c>
      <c r="B454" s="27" t="s">
        <v>7957</v>
      </c>
      <c r="C454" s="21" t="s">
        <v>6308</v>
      </c>
      <c r="D454" s="20">
        <v>6.27</v>
      </c>
      <c r="E454" s="20">
        <v>5.49</v>
      </c>
      <c r="F454" s="20">
        <v>179.53</v>
      </c>
      <c r="G454" s="27">
        <f t="shared" si="7"/>
        <v>985.62</v>
      </c>
      <c r="H454" s="22" t="s">
        <v>7898</v>
      </c>
    </row>
    <row r="455" s="76" customFormat="1" ht="30" customHeight="1" spans="1:8">
      <c r="A455" s="36">
        <v>451</v>
      </c>
      <c r="B455" s="27" t="s">
        <v>7958</v>
      </c>
      <c r="C455" s="21" t="s">
        <v>6312</v>
      </c>
      <c r="D455" s="20">
        <v>0.72</v>
      </c>
      <c r="E455" s="20">
        <v>0.72</v>
      </c>
      <c r="F455" s="20">
        <v>179.53</v>
      </c>
      <c r="G455" s="27">
        <f t="shared" si="7"/>
        <v>129.26</v>
      </c>
      <c r="H455" s="22" t="s">
        <v>7898</v>
      </c>
    </row>
    <row r="456" s="76" customFormat="1" ht="30" customHeight="1" spans="1:8">
      <c r="A456" s="36">
        <v>452</v>
      </c>
      <c r="B456" s="27" t="s">
        <v>7959</v>
      </c>
      <c r="C456" s="21" t="s">
        <v>6312</v>
      </c>
      <c r="D456" s="20">
        <v>3.78</v>
      </c>
      <c r="E456" s="20">
        <v>3.18</v>
      </c>
      <c r="F456" s="20">
        <v>179.53</v>
      </c>
      <c r="G456" s="27">
        <f t="shared" si="7"/>
        <v>570.91</v>
      </c>
      <c r="H456" s="22" t="s">
        <v>7898</v>
      </c>
    </row>
    <row r="457" s="76" customFormat="1" ht="30" customHeight="1" spans="1:8">
      <c r="A457" s="36">
        <v>453</v>
      </c>
      <c r="B457" s="27" t="s">
        <v>7960</v>
      </c>
      <c r="C457" s="21" t="s">
        <v>6259</v>
      </c>
      <c r="D457" s="20">
        <v>5.12</v>
      </c>
      <c r="E457" s="20">
        <v>5.12</v>
      </c>
      <c r="F457" s="20">
        <v>179.53</v>
      </c>
      <c r="G457" s="27">
        <f t="shared" si="7"/>
        <v>919.19</v>
      </c>
      <c r="H457" s="22" t="s">
        <v>7898</v>
      </c>
    </row>
    <row r="458" s="76" customFormat="1" ht="30" customHeight="1" spans="1:8">
      <c r="A458" s="36">
        <v>454</v>
      </c>
      <c r="B458" s="20" t="s">
        <v>7961</v>
      </c>
      <c r="C458" s="21" t="s">
        <v>6254</v>
      </c>
      <c r="D458" s="27">
        <v>2.47</v>
      </c>
      <c r="E458" s="27">
        <v>2.47</v>
      </c>
      <c r="F458" s="20">
        <v>179.53</v>
      </c>
      <c r="G458" s="27">
        <f t="shared" si="7"/>
        <v>443.44</v>
      </c>
      <c r="H458" s="22" t="s">
        <v>7898</v>
      </c>
    </row>
    <row r="459" s="76" customFormat="1" ht="30" customHeight="1" spans="1:8">
      <c r="A459" s="36">
        <v>455</v>
      </c>
      <c r="B459" s="20" t="s">
        <v>7962</v>
      </c>
      <c r="C459" s="21" t="s">
        <v>6276</v>
      </c>
      <c r="D459" s="27">
        <v>1.73</v>
      </c>
      <c r="E459" s="27">
        <v>1.37</v>
      </c>
      <c r="F459" s="20">
        <v>179.53</v>
      </c>
      <c r="G459" s="27">
        <f t="shared" si="7"/>
        <v>245.96</v>
      </c>
      <c r="H459" s="22" t="s">
        <v>7898</v>
      </c>
    </row>
    <row r="460" s="76" customFormat="1" ht="30" customHeight="1" spans="1:8">
      <c r="A460" s="36">
        <v>456</v>
      </c>
      <c r="B460" s="20" t="s">
        <v>7963</v>
      </c>
      <c r="C460" s="21" t="s">
        <v>6368</v>
      </c>
      <c r="D460" s="27">
        <v>1.8</v>
      </c>
      <c r="E460" s="27">
        <v>1.8</v>
      </c>
      <c r="F460" s="20">
        <v>179.53</v>
      </c>
      <c r="G460" s="27">
        <f t="shared" si="7"/>
        <v>323.15</v>
      </c>
      <c r="H460" s="22" t="s">
        <v>7898</v>
      </c>
    </row>
    <row r="461" s="76" customFormat="1" ht="30" customHeight="1" spans="1:8">
      <c r="A461" s="36">
        <v>457</v>
      </c>
      <c r="B461" s="27" t="s">
        <v>7964</v>
      </c>
      <c r="C461" s="21" t="s">
        <v>6254</v>
      </c>
      <c r="D461" s="20">
        <v>3.27</v>
      </c>
      <c r="E461" s="20">
        <v>3.27</v>
      </c>
      <c r="F461" s="20">
        <v>179.53</v>
      </c>
      <c r="G461" s="27">
        <f t="shared" si="7"/>
        <v>587.06</v>
      </c>
      <c r="H461" s="22" t="s">
        <v>7898</v>
      </c>
    </row>
    <row r="462" s="76" customFormat="1" ht="30" customHeight="1" spans="1:8">
      <c r="A462" s="36">
        <v>458</v>
      </c>
      <c r="B462" s="27" t="s">
        <v>7965</v>
      </c>
      <c r="C462" s="21" t="s">
        <v>1265</v>
      </c>
      <c r="D462" s="20">
        <v>1.68</v>
      </c>
      <c r="E462" s="20">
        <v>1.68</v>
      </c>
      <c r="F462" s="20">
        <v>179.53</v>
      </c>
      <c r="G462" s="27">
        <f t="shared" si="7"/>
        <v>301.61</v>
      </c>
      <c r="H462" s="22" t="s">
        <v>7898</v>
      </c>
    </row>
    <row r="463" s="76" customFormat="1" ht="30" customHeight="1" spans="1:8">
      <c r="A463" s="36">
        <v>459</v>
      </c>
      <c r="B463" s="27" t="s">
        <v>7028</v>
      </c>
      <c r="C463" s="21" t="s">
        <v>6271</v>
      </c>
      <c r="D463" s="20">
        <v>0.9</v>
      </c>
      <c r="E463" s="20">
        <v>0.9</v>
      </c>
      <c r="F463" s="20">
        <v>179.53</v>
      </c>
      <c r="G463" s="27">
        <f t="shared" si="7"/>
        <v>161.58</v>
      </c>
      <c r="H463" s="22" t="s">
        <v>7898</v>
      </c>
    </row>
    <row r="464" s="76" customFormat="1" ht="30" customHeight="1" spans="1:8">
      <c r="A464" s="36">
        <v>460</v>
      </c>
      <c r="B464" s="27" t="s">
        <v>7966</v>
      </c>
      <c r="C464" s="21" t="s">
        <v>6296</v>
      </c>
      <c r="D464" s="20">
        <v>3.14</v>
      </c>
      <c r="E464" s="20">
        <v>1.48</v>
      </c>
      <c r="F464" s="20">
        <v>179.53</v>
      </c>
      <c r="G464" s="27">
        <f t="shared" si="7"/>
        <v>265.7</v>
      </c>
      <c r="H464" s="22" t="s">
        <v>7898</v>
      </c>
    </row>
    <row r="465" s="76" customFormat="1" ht="30" customHeight="1" spans="1:8">
      <c r="A465" s="36">
        <v>461</v>
      </c>
      <c r="B465" s="27" t="s">
        <v>7967</v>
      </c>
      <c r="C465" s="21" t="s">
        <v>6312</v>
      </c>
      <c r="D465" s="20">
        <v>0.8</v>
      </c>
      <c r="E465" s="20">
        <v>0.8</v>
      </c>
      <c r="F465" s="20">
        <v>179.53</v>
      </c>
      <c r="G465" s="27">
        <f t="shared" si="7"/>
        <v>143.62</v>
      </c>
      <c r="H465" s="22" t="s">
        <v>7898</v>
      </c>
    </row>
    <row r="466" s="76" customFormat="1" ht="30" customHeight="1" spans="1:8">
      <c r="A466" s="36">
        <v>462</v>
      </c>
      <c r="B466" s="27" t="s">
        <v>7968</v>
      </c>
      <c r="C466" s="21" t="s">
        <v>6417</v>
      </c>
      <c r="D466" s="20">
        <v>3.8</v>
      </c>
      <c r="E466" s="20">
        <v>3.8</v>
      </c>
      <c r="F466" s="20">
        <v>179.53</v>
      </c>
      <c r="G466" s="27">
        <f t="shared" si="7"/>
        <v>682.21</v>
      </c>
      <c r="H466" s="22" t="s">
        <v>7898</v>
      </c>
    </row>
    <row r="467" s="76" customFormat="1" ht="30" customHeight="1" spans="1:8">
      <c r="A467" s="36">
        <v>463</v>
      </c>
      <c r="B467" s="27" t="s">
        <v>7969</v>
      </c>
      <c r="C467" s="21" t="s">
        <v>6263</v>
      </c>
      <c r="D467" s="20">
        <v>0.9</v>
      </c>
      <c r="E467" s="20">
        <v>0.9</v>
      </c>
      <c r="F467" s="20">
        <v>179.53</v>
      </c>
      <c r="G467" s="27">
        <f t="shared" si="7"/>
        <v>161.58</v>
      </c>
      <c r="H467" s="22" t="s">
        <v>7898</v>
      </c>
    </row>
    <row r="468" s="76" customFormat="1" ht="30" customHeight="1" spans="1:8">
      <c r="A468" s="36">
        <v>464</v>
      </c>
      <c r="B468" s="27" t="s">
        <v>7970</v>
      </c>
      <c r="C468" s="21" t="s">
        <v>6300</v>
      </c>
      <c r="D468" s="20">
        <v>3.7</v>
      </c>
      <c r="E468" s="20">
        <v>3.7</v>
      </c>
      <c r="F468" s="20">
        <v>179.53</v>
      </c>
      <c r="G468" s="27">
        <f t="shared" si="7"/>
        <v>664.26</v>
      </c>
      <c r="H468" s="22" t="s">
        <v>7898</v>
      </c>
    </row>
    <row r="469" s="76" customFormat="1" ht="30" customHeight="1" spans="1:8">
      <c r="A469" s="36">
        <v>465</v>
      </c>
      <c r="B469" s="27" t="s">
        <v>7971</v>
      </c>
      <c r="C469" s="21" t="s">
        <v>6312</v>
      </c>
      <c r="D469" s="20">
        <v>0.75</v>
      </c>
      <c r="E469" s="20">
        <v>0.75</v>
      </c>
      <c r="F469" s="20">
        <v>179.53</v>
      </c>
      <c r="G469" s="27">
        <f t="shared" si="7"/>
        <v>134.65</v>
      </c>
      <c r="H469" s="22" t="s">
        <v>7898</v>
      </c>
    </row>
    <row r="470" s="76" customFormat="1" ht="30" customHeight="1" spans="1:8">
      <c r="A470" s="36">
        <v>466</v>
      </c>
      <c r="B470" s="27" t="s">
        <v>7972</v>
      </c>
      <c r="C470" s="21" t="s">
        <v>6298</v>
      </c>
      <c r="D470" s="20">
        <v>4.85</v>
      </c>
      <c r="E470" s="20">
        <v>3.25</v>
      </c>
      <c r="F470" s="20">
        <v>179.53</v>
      </c>
      <c r="G470" s="27">
        <f t="shared" si="7"/>
        <v>583.47</v>
      </c>
      <c r="H470" s="22" t="s">
        <v>7898</v>
      </c>
    </row>
    <row r="471" s="76" customFormat="1" ht="30" customHeight="1" spans="1:8">
      <c r="A471" s="36">
        <v>467</v>
      </c>
      <c r="B471" s="27" t="s">
        <v>7973</v>
      </c>
      <c r="C471" s="21" t="s">
        <v>6252</v>
      </c>
      <c r="D471" s="20">
        <v>2.52</v>
      </c>
      <c r="E471" s="20">
        <v>2.52</v>
      </c>
      <c r="F471" s="20">
        <v>179.53</v>
      </c>
      <c r="G471" s="27">
        <f t="shared" si="7"/>
        <v>452.42</v>
      </c>
      <c r="H471" s="22" t="s">
        <v>7898</v>
      </c>
    </row>
    <row r="472" s="76" customFormat="1" ht="30" customHeight="1" spans="1:8">
      <c r="A472" s="36">
        <v>468</v>
      </c>
      <c r="B472" s="27" t="s">
        <v>7974</v>
      </c>
      <c r="C472" s="21" t="s">
        <v>6322</v>
      </c>
      <c r="D472" s="20">
        <v>3.64</v>
      </c>
      <c r="E472" s="20">
        <v>2.41</v>
      </c>
      <c r="F472" s="20">
        <v>179.53</v>
      </c>
      <c r="G472" s="27">
        <f t="shared" si="7"/>
        <v>432.67</v>
      </c>
      <c r="H472" s="22" t="s">
        <v>7898</v>
      </c>
    </row>
    <row r="473" s="76" customFormat="1" ht="30" customHeight="1" spans="1:8">
      <c r="A473" s="36">
        <v>469</v>
      </c>
      <c r="B473" s="27" t="s">
        <v>7975</v>
      </c>
      <c r="C473" s="21" t="s">
        <v>6577</v>
      </c>
      <c r="D473" s="20">
        <v>0.8</v>
      </c>
      <c r="E473" s="20">
        <v>0.8</v>
      </c>
      <c r="F473" s="20">
        <v>179.53</v>
      </c>
      <c r="G473" s="27">
        <f t="shared" si="7"/>
        <v>143.62</v>
      </c>
      <c r="H473" s="22" t="s">
        <v>7898</v>
      </c>
    </row>
    <row r="474" s="76" customFormat="1" ht="30" customHeight="1" spans="1:8">
      <c r="A474" s="36">
        <v>470</v>
      </c>
      <c r="B474" s="20" t="s">
        <v>7976</v>
      </c>
      <c r="C474" s="21" t="s">
        <v>6276</v>
      </c>
      <c r="D474" s="27">
        <v>2.1</v>
      </c>
      <c r="E474" s="27">
        <v>2</v>
      </c>
      <c r="F474" s="20">
        <v>179.53</v>
      </c>
      <c r="G474" s="27">
        <f t="shared" si="7"/>
        <v>359.06</v>
      </c>
      <c r="H474" s="22" t="s">
        <v>7898</v>
      </c>
    </row>
    <row r="475" s="76" customFormat="1" ht="30" customHeight="1" spans="1:8">
      <c r="A475" s="36">
        <v>471</v>
      </c>
      <c r="B475" s="20" t="s">
        <v>7977</v>
      </c>
      <c r="C475" s="21" t="s">
        <v>6308</v>
      </c>
      <c r="D475" s="27">
        <v>5.23</v>
      </c>
      <c r="E475" s="27">
        <v>4.43</v>
      </c>
      <c r="F475" s="20">
        <v>179.53</v>
      </c>
      <c r="G475" s="27">
        <f t="shared" si="7"/>
        <v>795.32</v>
      </c>
      <c r="H475" s="22" t="s">
        <v>7898</v>
      </c>
    </row>
    <row r="476" s="76" customFormat="1" ht="30" customHeight="1" spans="1:8">
      <c r="A476" s="36">
        <v>472</v>
      </c>
      <c r="B476" s="20" t="s">
        <v>7978</v>
      </c>
      <c r="C476" s="21" t="s">
        <v>6254</v>
      </c>
      <c r="D476" s="27">
        <v>2.98</v>
      </c>
      <c r="E476" s="27">
        <v>2.98</v>
      </c>
      <c r="F476" s="20">
        <v>179.53</v>
      </c>
      <c r="G476" s="27">
        <f t="shared" si="7"/>
        <v>535</v>
      </c>
      <c r="H476" s="22" t="s">
        <v>7898</v>
      </c>
    </row>
    <row r="477" s="76" customFormat="1" ht="30" customHeight="1" spans="1:8">
      <c r="A477" s="36">
        <v>473</v>
      </c>
      <c r="B477" s="27" t="s">
        <v>7979</v>
      </c>
      <c r="C477" s="21" t="s">
        <v>6286</v>
      </c>
      <c r="D477" s="20">
        <v>2.53</v>
      </c>
      <c r="E477" s="20">
        <v>2.53</v>
      </c>
      <c r="F477" s="20">
        <v>179.53</v>
      </c>
      <c r="G477" s="27">
        <f t="shared" si="7"/>
        <v>454.21</v>
      </c>
      <c r="H477" s="22" t="s">
        <v>7898</v>
      </c>
    </row>
    <row r="478" s="76" customFormat="1" ht="30" customHeight="1" spans="1:8">
      <c r="A478" s="36">
        <v>474</v>
      </c>
      <c r="B478" s="27" t="s">
        <v>7980</v>
      </c>
      <c r="C478" s="21" t="s">
        <v>7981</v>
      </c>
      <c r="D478" s="20">
        <v>2.68</v>
      </c>
      <c r="E478" s="20">
        <v>2.58</v>
      </c>
      <c r="F478" s="20">
        <v>179.53</v>
      </c>
      <c r="G478" s="27">
        <f t="shared" si="7"/>
        <v>463.19</v>
      </c>
      <c r="H478" s="22" t="s">
        <v>7898</v>
      </c>
    </row>
    <row r="479" s="76" customFormat="1" ht="30" customHeight="1" spans="1:8">
      <c r="A479" s="36">
        <v>475</v>
      </c>
      <c r="B479" s="27" t="s">
        <v>7982</v>
      </c>
      <c r="C479" s="21" t="s">
        <v>6332</v>
      </c>
      <c r="D479" s="20">
        <v>2.2</v>
      </c>
      <c r="E479" s="20">
        <v>2.2</v>
      </c>
      <c r="F479" s="20">
        <v>179.53</v>
      </c>
      <c r="G479" s="27">
        <f t="shared" si="7"/>
        <v>394.97</v>
      </c>
      <c r="H479" s="22" t="s">
        <v>7898</v>
      </c>
    </row>
    <row r="480" s="76" customFormat="1" ht="30" customHeight="1" spans="1:8">
      <c r="A480" s="36">
        <v>476</v>
      </c>
      <c r="B480" s="27" t="s">
        <v>7983</v>
      </c>
      <c r="C480" s="21" t="s">
        <v>6329</v>
      </c>
      <c r="D480" s="20">
        <v>0.8</v>
      </c>
      <c r="E480" s="20">
        <v>0.8</v>
      </c>
      <c r="F480" s="20">
        <v>179.53</v>
      </c>
      <c r="G480" s="27">
        <f t="shared" si="7"/>
        <v>143.62</v>
      </c>
      <c r="H480" s="22" t="s">
        <v>7898</v>
      </c>
    </row>
    <row r="481" s="76" customFormat="1" ht="30" customHeight="1" spans="1:8">
      <c r="A481" s="36">
        <v>477</v>
      </c>
      <c r="B481" s="27" t="s">
        <v>7984</v>
      </c>
      <c r="C481" s="21" t="s">
        <v>6248</v>
      </c>
      <c r="D481" s="20">
        <v>5.64</v>
      </c>
      <c r="E481" s="20">
        <v>5.64</v>
      </c>
      <c r="F481" s="20">
        <v>179.53</v>
      </c>
      <c r="G481" s="27">
        <f t="shared" si="7"/>
        <v>1012.55</v>
      </c>
      <c r="H481" s="22" t="s">
        <v>7898</v>
      </c>
    </row>
    <row r="482" s="76" customFormat="1" ht="30" customHeight="1" spans="1:8">
      <c r="A482" s="36">
        <v>478</v>
      </c>
      <c r="B482" s="27" t="s">
        <v>7985</v>
      </c>
      <c r="C482" s="21" t="s">
        <v>6280</v>
      </c>
      <c r="D482" s="20">
        <v>3.59</v>
      </c>
      <c r="E482" s="20">
        <v>2.89</v>
      </c>
      <c r="F482" s="20">
        <v>179.53</v>
      </c>
      <c r="G482" s="27">
        <f t="shared" si="7"/>
        <v>518.84</v>
      </c>
      <c r="H482" s="22" t="s">
        <v>7898</v>
      </c>
    </row>
    <row r="483" s="76" customFormat="1" ht="30" customHeight="1" spans="1:8">
      <c r="A483" s="36">
        <v>479</v>
      </c>
      <c r="B483" s="27" t="s">
        <v>7986</v>
      </c>
      <c r="C483" s="21" t="s">
        <v>7541</v>
      </c>
      <c r="D483" s="20">
        <v>2.3</v>
      </c>
      <c r="E483" s="20">
        <v>2.3</v>
      </c>
      <c r="F483" s="20">
        <v>179.53</v>
      </c>
      <c r="G483" s="27">
        <f t="shared" si="7"/>
        <v>412.92</v>
      </c>
      <c r="H483" s="22" t="s">
        <v>7898</v>
      </c>
    </row>
    <row r="484" s="76" customFormat="1" ht="30" customHeight="1" spans="1:8">
      <c r="A484" s="36">
        <v>480</v>
      </c>
      <c r="B484" s="27" t="s">
        <v>7987</v>
      </c>
      <c r="C484" s="21" t="s">
        <v>6940</v>
      </c>
      <c r="D484" s="20">
        <v>1.7</v>
      </c>
      <c r="E484" s="20">
        <v>1.7</v>
      </c>
      <c r="F484" s="20">
        <v>179.53</v>
      </c>
      <c r="G484" s="27">
        <f t="shared" si="7"/>
        <v>305.2</v>
      </c>
      <c r="H484" s="22" t="s">
        <v>7898</v>
      </c>
    </row>
    <row r="485" s="76" customFormat="1" ht="30" customHeight="1" spans="1:8">
      <c r="A485" s="36">
        <v>481</v>
      </c>
      <c r="B485" s="27" t="s">
        <v>7988</v>
      </c>
      <c r="C485" s="21" t="s">
        <v>6286</v>
      </c>
      <c r="D485" s="20">
        <v>4.15</v>
      </c>
      <c r="E485" s="20">
        <v>3.75</v>
      </c>
      <c r="F485" s="20">
        <v>179.53</v>
      </c>
      <c r="G485" s="27">
        <f t="shared" si="7"/>
        <v>673.24</v>
      </c>
      <c r="H485" s="22" t="s">
        <v>7898</v>
      </c>
    </row>
    <row r="486" s="76" customFormat="1" ht="30" customHeight="1" spans="1:8">
      <c r="A486" s="36">
        <v>482</v>
      </c>
      <c r="B486" s="27" t="s">
        <v>7989</v>
      </c>
      <c r="C486" s="21" t="s">
        <v>6492</v>
      </c>
      <c r="D486" s="20">
        <v>3.44</v>
      </c>
      <c r="E486" s="20">
        <v>2.84</v>
      </c>
      <c r="F486" s="20">
        <v>179.53</v>
      </c>
      <c r="G486" s="27">
        <f t="shared" si="7"/>
        <v>509.87</v>
      </c>
      <c r="H486" s="22" t="s">
        <v>7898</v>
      </c>
    </row>
    <row r="487" s="76" customFormat="1" ht="30" customHeight="1" spans="1:8">
      <c r="A487" s="36">
        <v>483</v>
      </c>
      <c r="B487" s="27" t="s">
        <v>7990</v>
      </c>
      <c r="C487" s="21" t="s">
        <v>6387</v>
      </c>
      <c r="D487" s="20">
        <v>4.96</v>
      </c>
      <c r="E487" s="20">
        <v>4.96</v>
      </c>
      <c r="F487" s="20">
        <v>179.53</v>
      </c>
      <c r="G487" s="27">
        <f t="shared" si="7"/>
        <v>890.47</v>
      </c>
      <c r="H487" s="22" t="s">
        <v>7898</v>
      </c>
    </row>
    <row r="488" s="76" customFormat="1" ht="30" customHeight="1" spans="1:8">
      <c r="A488" s="36">
        <v>484</v>
      </c>
      <c r="B488" s="27" t="s">
        <v>7991</v>
      </c>
      <c r="C488" s="21" t="s">
        <v>6298</v>
      </c>
      <c r="D488" s="20">
        <v>6.19</v>
      </c>
      <c r="E488" s="20">
        <v>6.19</v>
      </c>
      <c r="F488" s="20">
        <v>179.53</v>
      </c>
      <c r="G488" s="27">
        <f t="shared" si="7"/>
        <v>1111.29</v>
      </c>
      <c r="H488" s="22" t="s">
        <v>7898</v>
      </c>
    </row>
    <row r="489" s="76" customFormat="1" ht="30" customHeight="1" spans="1:8">
      <c r="A489" s="36">
        <v>485</v>
      </c>
      <c r="B489" s="27" t="s">
        <v>7992</v>
      </c>
      <c r="C489" s="21" t="s">
        <v>6344</v>
      </c>
      <c r="D489" s="20">
        <v>5.58</v>
      </c>
      <c r="E489" s="20">
        <v>5.18</v>
      </c>
      <c r="F489" s="20">
        <v>179.53</v>
      </c>
      <c r="G489" s="27">
        <f t="shared" si="7"/>
        <v>929.97</v>
      </c>
      <c r="H489" s="22" t="s">
        <v>7898</v>
      </c>
    </row>
    <row r="490" s="76" customFormat="1" ht="30" customHeight="1" spans="1:8">
      <c r="A490" s="36">
        <v>486</v>
      </c>
      <c r="B490" s="20" t="s">
        <v>7993</v>
      </c>
      <c r="C490" s="21" t="s">
        <v>6478</v>
      </c>
      <c r="D490" s="27">
        <v>2.58</v>
      </c>
      <c r="E490" s="27">
        <v>2.58</v>
      </c>
      <c r="F490" s="20">
        <v>179.53</v>
      </c>
      <c r="G490" s="27">
        <f t="shared" si="7"/>
        <v>463.19</v>
      </c>
      <c r="H490" s="22" t="s">
        <v>7898</v>
      </c>
    </row>
    <row r="491" s="76" customFormat="1" ht="30" customHeight="1" spans="1:8">
      <c r="A491" s="36">
        <v>487</v>
      </c>
      <c r="B491" s="20" t="s">
        <v>7565</v>
      </c>
      <c r="C491" s="21" t="s">
        <v>6250</v>
      </c>
      <c r="D491" s="27">
        <v>4.2</v>
      </c>
      <c r="E491" s="27">
        <v>4.2</v>
      </c>
      <c r="F491" s="20">
        <v>179.53</v>
      </c>
      <c r="G491" s="27">
        <f t="shared" si="7"/>
        <v>754.03</v>
      </c>
      <c r="H491" s="22" t="s">
        <v>7898</v>
      </c>
    </row>
    <row r="492" s="76" customFormat="1" ht="30" customHeight="1" spans="1:8">
      <c r="A492" s="36">
        <v>488</v>
      </c>
      <c r="B492" s="20" t="s">
        <v>7994</v>
      </c>
      <c r="C492" s="21" t="s">
        <v>7285</v>
      </c>
      <c r="D492" s="27">
        <v>3.08</v>
      </c>
      <c r="E492" s="27">
        <v>3.08</v>
      </c>
      <c r="F492" s="20">
        <v>179.53</v>
      </c>
      <c r="G492" s="27">
        <f t="shared" si="7"/>
        <v>552.95</v>
      </c>
      <c r="H492" s="22" t="s">
        <v>7898</v>
      </c>
    </row>
    <row r="493" s="76" customFormat="1" ht="30" customHeight="1" spans="1:8">
      <c r="A493" s="36">
        <v>489</v>
      </c>
      <c r="B493" s="27" t="s">
        <v>5440</v>
      </c>
      <c r="C493" s="21" t="s">
        <v>6464</v>
      </c>
      <c r="D493" s="20">
        <v>3.56</v>
      </c>
      <c r="E493" s="20">
        <v>3.56</v>
      </c>
      <c r="F493" s="20">
        <v>179.53</v>
      </c>
      <c r="G493" s="27">
        <f t="shared" si="7"/>
        <v>639.13</v>
      </c>
      <c r="H493" s="22" t="s">
        <v>7898</v>
      </c>
    </row>
    <row r="494" s="76" customFormat="1" ht="30" customHeight="1" spans="1:8">
      <c r="A494" s="36">
        <v>490</v>
      </c>
      <c r="B494" s="27" t="s">
        <v>7995</v>
      </c>
      <c r="C494" s="21" t="s">
        <v>6411</v>
      </c>
      <c r="D494" s="20">
        <v>5.67</v>
      </c>
      <c r="E494" s="20">
        <v>5.67</v>
      </c>
      <c r="F494" s="20">
        <v>179.53</v>
      </c>
      <c r="G494" s="27">
        <f t="shared" si="7"/>
        <v>1017.94</v>
      </c>
      <c r="H494" s="22" t="s">
        <v>7898</v>
      </c>
    </row>
    <row r="495" s="76" customFormat="1" ht="30" customHeight="1" spans="1:8">
      <c r="A495" s="36">
        <v>491</v>
      </c>
      <c r="B495" s="27" t="s">
        <v>7996</v>
      </c>
      <c r="C495" s="21" t="s">
        <v>7497</v>
      </c>
      <c r="D495" s="20">
        <v>1.2</v>
      </c>
      <c r="E495" s="20">
        <v>1.2</v>
      </c>
      <c r="F495" s="20">
        <v>179.53</v>
      </c>
      <c r="G495" s="27">
        <f t="shared" si="7"/>
        <v>215.44</v>
      </c>
      <c r="H495" s="22" t="s">
        <v>7898</v>
      </c>
    </row>
    <row r="496" s="76" customFormat="1" ht="30" customHeight="1" spans="1:8">
      <c r="A496" s="36">
        <v>492</v>
      </c>
      <c r="B496" s="27" t="s">
        <v>7997</v>
      </c>
      <c r="C496" s="21" t="s">
        <v>6298</v>
      </c>
      <c r="D496" s="20">
        <v>0.79</v>
      </c>
      <c r="E496" s="20">
        <v>0.79</v>
      </c>
      <c r="F496" s="20">
        <v>179.53</v>
      </c>
      <c r="G496" s="27">
        <f t="shared" si="7"/>
        <v>141.83</v>
      </c>
      <c r="H496" s="22" t="s">
        <v>7898</v>
      </c>
    </row>
    <row r="497" s="76" customFormat="1" ht="30" customHeight="1" spans="1:8">
      <c r="A497" s="36">
        <v>493</v>
      </c>
      <c r="B497" s="27" t="s">
        <v>7998</v>
      </c>
      <c r="C497" s="21" t="s">
        <v>6478</v>
      </c>
      <c r="D497" s="20">
        <v>3.51</v>
      </c>
      <c r="E497" s="20">
        <v>2.53</v>
      </c>
      <c r="F497" s="20">
        <v>179.53</v>
      </c>
      <c r="G497" s="27">
        <f t="shared" si="7"/>
        <v>454.21</v>
      </c>
      <c r="H497" s="22" t="s">
        <v>7898</v>
      </c>
    </row>
    <row r="498" s="76" customFormat="1" ht="30" customHeight="1" spans="1:8">
      <c r="A498" s="36">
        <v>494</v>
      </c>
      <c r="B498" s="27" t="s">
        <v>6123</v>
      </c>
      <c r="C498" s="27" t="s">
        <v>6368</v>
      </c>
      <c r="D498" s="20">
        <v>4.7</v>
      </c>
      <c r="E498" s="20">
        <v>3.5</v>
      </c>
      <c r="F498" s="20">
        <v>179.53</v>
      </c>
      <c r="G498" s="27">
        <f t="shared" si="7"/>
        <v>628.36</v>
      </c>
      <c r="H498" s="22" t="s">
        <v>7898</v>
      </c>
    </row>
    <row r="499" s="76" customFormat="1" ht="30" customHeight="1" spans="1:8">
      <c r="A499" s="36">
        <v>495</v>
      </c>
      <c r="B499" s="27" t="s">
        <v>1432</v>
      </c>
      <c r="C499" s="21" t="s">
        <v>6411</v>
      </c>
      <c r="D499" s="20">
        <v>4.77</v>
      </c>
      <c r="E499" s="20">
        <v>4.4</v>
      </c>
      <c r="F499" s="20">
        <v>179.53</v>
      </c>
      <c r="G499" s="27">
        <f t="shared" si="7"/>
        <v>789.93</v>
      </c>
      <c r="H499" s="22" t="s">
        <v>7898</v>
      </c>
    </row>
    <row r="500" s="76" customFormat="1" ht="30" customHeight="1" spans="1:8">
      <c r="A500" s="36">
        <v>496</v>
      </c>
      <c r="B500" s="27" t="s">
        <v>7999</v>
      </c>
      <c r="C500" s="21" t="s">
        <v>6368</v>
      </c>
      <c r="D500" s="20">
        <v>1.5</v>
      </c>
      <c r="E500" s="20">
        <v>1.5</v>
      </c>
      <c r="F500" s="20">
        <v>179.53</v>
      </c>
      <c r="G500" s="27">
        <f t="shared" si="7"/>
        <v>269.3</v>
      </c>
      <c r="H500" s="22" t="s">
        <v>7898</v>
      </c>
    </row>
    <row r="501" s="76" customFormat="1" ht="30" customHeight="1" spans="1:8">
      <c r="A501" s="36">
        <v>497</v>
      </c>
      <c r="B501" s="27" t="s">
        <v>8000</v>
      </c>
      <c r="C501" s="21" t="s">
        <v>6294</v>
      </c>
      <c r="D501" s="20">
        <v>4.99</v>
      </c>
      <c r="E501" s="20">
        <v>4.99</v>
      </c>
      <c r="F501" s="20">
        <v>179.53</v>
      </c>
      <c r="G501" s="27">
        <f t="shared" si="7"/>
        <v>895.85</v>
      </c>
      <c r="H501" s="22" t="s">
        <v>7898</v>
      </c>
    </row>
    <row r="502" s="76" customFormat="1" ht="30" customHeight="1" spans="1:8">
      <c r="A502" s="36">
        <v>498</v>
      </c>
      <c r="B502" s="27" t="s">
        <v>8001</v>
      </c>
      <c r="C502" s="21" t="s">
        <v>6278</v>
      </c>
      <c r="D502" s="20">
        <v>2.15</v>
      </c>
      <c r="E502" s="20">
        <v>2.15</v>
      </c>
      <c r="F502" s="20">
        <v>179.53</v>
      </c>
      <c r="G502" s="27">
        <f t="shared" si="7"/>
        <v>385.99</v>
      </c>
      <c r="H502" s="22" t="s">
        <v>7898</v>
      </c>
    </row>
    <row r="503" s="76" customFormat="1" ht="30" customHeight="1" spans="1:8">
      <c r="A503" s="36">
        <v>499</v>
      </c>
      <c r="B503" s="27" t="s">
        <v>3084</v>
      </c>
      <c r="C503" s="21" t="s">
        <v>6757</v>
      </c>
      <c r="D503" s="20">
        <v>1.8</v>
      </c>
      <c r="E503" s="20">
        <v>1.8</v>
      </c>
      <c r="F503" s="20">
        <v>179.53</v>
      </c>
      <c r="G503" s="27">
        <f t="shared" si="7"/>
        <v>323.15</v>
      </c>
      <c r="H503" s="22" t="s">
        <v>7898</v>
      </c>
    </row>
    <row r="504" s="76" customFormat="1" ht="30" customHeight="1" spans="1:8">
      <c r="A504" s="36">
        <v>500</v>
      </c>
      <c r="B504" s="27" t="s">
        <v>8002</v>
      </c>
      <c r="C504" s="21" t="s">
        <v>6492</v>
      </c>
      <c r="D504" s="20">
        <v>4.1</v>
      </c>
      <c r="E504" s="20">
        <v>3.5</v>
      </c>
      <c r="F504" s="20">
        <v>179.53</v>
      </c>
      <c r="G504" s="27">
        <f t="shared" si="7"/>
        <v>628.36</v>
      </c>
      <c r="H504" s="22" t="s">
        <v>7898</v>
      </c>
    </row>
    <row r="505" s="76" customFormat="1" ht="30" customHeight="1" spans="1:8">
      <c r="A505" s="36">
        <v>501</v>
      </c>
      <c r="B505" s="27" t="s">
        <v>8003</v>
      </c>
      <c r="C505" s="21" t="s">
        <v>6464</v>
      </c>
      <c r="D505" s="20">
        <v>1.29</v>
      </c>
      <c r="E505" s="20">
        <v>1.29</v>
      </c>
      <c r="F505" s="20">
        <v>179.53</v>
      </c>
      <c r="G505" s="27">
        <f t="shared" si="7"/>
        <v>231.59</v>
      </c>
      <c r="H505" s="22" t="s">
        <v>7898</v>
      </c>
    </row>
    <row r="506" s="76" customFormat="1" ht="30" customHeight="1" spans="1:8">
      <c r="A506" s="36">
        <v>502</v>
      </c>
      <c r="B506" s="20" t="s">
        <v>5847</v>
      </c>
      <c r="C506" s="21" t="s">
        <v>6294</v>
      </c>
      <c r="D506" s="27">
        <v>2.04</v>
      </c>
      <c r="E506" s="27">
        <v>2.04</v>
      </c>
      <c r="F506" s="20">
        <v>179.53</v>
      </c>
      <c r="G506" s="27">
        <f t="shared" si="7"/>
        <v>366.24</v>
      </c>
      <c r="H506" s="22" t="s">
        <v>7898</v>
      </c>
    </row>
    <row r="507" s="76" customFormat="1" ht="30" customHeight="1" spans="1:8">
      <c r="A507" s="36">
        <v>503</v>
      </c>
      <c r="B507" s="20" t="s">
        <v>4674</v>
      </c>
      <c r="C507" s="21" t="s">
        <v>6308</v>
      </c>
      <c r="D507" s="27">
        <v>0.07</v>
      </c>
      <c r="E507" s="27">
        <v>0.07</v>
      </c>
      <c r="F507" s="20">
        <v>179.53</v>
      </c>
      <c r="G507" s="27">
        <f t="shared" si="7"/>
        <v>12.57</v>
      </c>
      <c r="H507" s="22" t="s">
        <v>7898</v>
      </c>
    </row>
    <row r="508" s="76" customFormat="1" ht="30" customHeight="1" spans="1:8">
      <c r="A508" s="36">
        <v>504</v>
      </c>
      <c r="B508" s="20" t="s">
        <v>8004</v>
      </c>
      <c r="C508" s="21" t="s">
        <v>6312</v>
      </c>
      <c r="D508" s="27">
        <v>3.25</v>
      </c>
      <c r="E508" s="27">
        <v>3.25</v>
      </c>
      <c r="F508" s="20">
        <v>179.53</v>
      </c>
      <c r="G508" s="27">
        <f t="shared" si="7"/>
        <v>583.47</v>
      </c>
      <c r="H508" s="22" t="s">
        <v>7898</v>
      </c>
    </row>
    <row r="509" s="76" customFormat="1" ht="30" customHeight="1" spans="1:8">
      <c r="A509" s="36">
        <v>505</v>
      </c>
      <c r="B509" s="27" t="s">
        <v>8005</v>
      </c>
      <c r="C509" s="21" t="s">
        <v>6349</v>
      </c>
      <c r="D509" s="20">
        <v>1.35</v>
      </c>
      <c r="E509" s="20">
        <v>1.35</v>
      </c>
      <c r="F509" s="20">
        <v>179.53</v>
      </c>
      <c r="G509" s="27">
        <f t="shared" si="7"/>
        <v>242.37</v>
      </c>
      <c r="H509" s="22" t="s">
        <v>7898</v>
      </c>
    </row>
    <row r="510" s="76" customFormat="1" ht="30" customHeight="1" spans="1:8">
      <c r="A510" s="36">
        <v>506</v>
      </c>
      <c r="B510" s="27" t="s">
        <v>8006</v>
      </c>
      <c r="C510" s="21" t="s">
        <v>6283</v>
      </c>
      <c r="D510" s="20">
        <v>4.87</v>
      </c>
      <c r="E510" s="20">
        <v>4.87</v>
      </c>
      <c r="F510" s="20">
        <v>179.53</v>
      </c>
      <c r="G510" s="27">
        <f t="shared" si="7"/>
        <v>874.31</v>
      </c>
      <c r="H510" s="22" t="s">
        <v>7898</v>
      </c>
    </row>
    <row r="511" s="76" customFormat="1" ht="30" customHeight="1" spans="1:8">
      <c r="A511" s="36">
        <v>507</v>
      </c>
      <c r="B511" s="27" t="s">
        <v>3730</v>
      </c>
      <c r="C511" s="21" t="s">
        <v>6368</v>
      </c>
      <c r="D511" s="20">
        <v>5.22</v>
      </c>
      <c r="E511" s="20">
        <v>5.22</v>
      </c>
      <c r="F511" s="20">
        <v>179.53</v>
      </c>
      <c r="G511" s="27">
        <f t="shared" si="7"/>
        <v>937.15</v>
      </c>
      <c r="H511" s="22" t="s">
        <v>7898</v>
      </c>
    </row>
    <row r="512" s="76" customFormat="1" ht="30" customHeight="1" spans="1:8">
      <c r="A512" s="36">
        <v>508</v>
      </c>
      <c r="B512" s="27" t="s">
        <v>8007</v>
      </c>
      <c r="C512" s="21" t="s">
        <v>6280</v>
      </c>
      <c r="D512" s="20">
        <v>3.96</v>
      </c>
      <c r="E512" s="20">
        <v>3.19</v>
      </c>
      <c r="F512" s="20">
        <v>179.53</v>
      </c>
      <c r="G512" s="27">
        <f t="shared" si="7"/>
        <v>572.7</v>
      </c>
      <c r="H512" s="22" t="s">
        <v>7898</v>
      </c>
    </row>
    <row r="513" s="76" customFormat="1" ht="30" customHeight="1" spans="1:8">
      <c r="A513" s="36">
        <v>509</v>
      </c>
      <c r="B513" s="27" t="s">
        <v>3935</v>
      </c>
      <c r="C513" s="21" t="s">
        <v>6462</v>
      </c>
      <c r="D513" s="20">
        <v>4.6</v>
      </c>
      <c r="E513" s="20">
        <v>4.6</v>
      </c>
      <c r="F513" s="20">
        <v>179.53</v>
      </c>
      <c r="G513" s="27">
        <f t="shared" si="7"/>
        <v>825.84</v>
      </c>
      <c r="H513" s="22" t="s">
        <v>7898</v>
      </c>
    </row>
    <row r="514" s="76" customFormat="1" ht="30" customHeight="1" spans="1:8">
      <c r="A514" s="36">
        <v>510</v>
      </c>
      <c r="B514" s="27" t="s">
        <v>8008</v>
      </c>
      <c r="C514" s="21" t="s">
        <v>7063</v>
      </c>
      <c r="D514" s="20">
        <v>0.9</v>
      </c>
      <c r="E514" s="20">
        <v>0.9</v>
      </c>
      <c r="F514" s="20">
        <v>179.53</v>
      </c>
      <c r="G514" s="27">
        <f t="shared" si="7"/>
        <v>161.58</v>
      </c>
      <c r="H514" s="22" t="s">
        <v>7898</v>
      </c>
    </row>
    <row r="515" s="76" customFormat="1" ht="30" customHeight="1" spans="1:8">
      <c r="A515" s="36">
        <v>511</v>
      </c>
      <c r="B515" s="27" t="s">
        <v>8009</v>
      </c>
      <c r="C515" s="21" t="s">
        <v>6368</v>
      </c>
      <c r="D515" s="20">
        <v>1.1</v>
      </c>
      <c r="E515" s="20">
        <v>1.1</v>
      </c>
      <c r="F515" s="20">
        <v>179.53</v>
      </c>
      <c r="G515" s="27">
        <f t="shared" si="7"/>
        <v>197.48</v>
      </c>
      <c r="H515" s="22" t="s">
        <v>7898</v>
      </c>
    </row>
    <row r="516" s="76" customFormat="1" ht="30" customHeight="1" spans="1:8">
      <c r="A516" s="36">
        <v>512</v>
      </c>
      <c r="B516" s="27" t="s">
        <v>8010</v>
      </c>
      <c r="C516" s="21" t="s">
        <v>6271</v>
      </c>
      <c r="D516" s="20">
        <v>1.8</v>
      </c>
      <c r="E516" s="20">
        <v>1.8</v>
      </c>
      <c r="F516" s="20">
        <v>179.53</v>
      </c>
      <c r="G516" s="27">
        <f t="shared" si="7"/>
        <v>323.15</v>
      </c>
      <c r="H516" s="22" t="s">
        <v>7898</v>
      </c>
    </row>
    <row r="517" s="76" customFormat="1" ht="30" customHeight="1" spans="1:8">
      <c r="A517" s="36">
        <v>513</v>
      </c>
      <c r="B517" s="27" t="s">
        <v>8011</v>
      </c>
      <c r="C517" s="21" t="s">
        <v>6467</v>
      </c>
      <c r="D517" s="20">
        <v>0.5</v>
      </c>
      <c r="E517" s="20">
        <v>0.5</v>
      </c>
      <c r="F517" s="20">
        <v>179.53</v>
      </c>
      <c r="G517" s="27">
        <f t="shared" ref="G517:G580" si="8">ROUND(E517*F517,2)</f>
        <v>89.77</v>
      </c>
      <c r="H517" s="22" t="s">
        <v>7898</v>
      </c>
    </row>
    <row r="518" s="76" customFormat="1" ht="30" customHeight="1" spans="1:8">
      <c r="A518" s="36">
        <v>514</v>
      </c>
      <c r="B518" s="27" t="s">
        <v>8012</v>
      </c>
      <c r="C518" s="21" t="s">
        <v>6298</v>
      </c>
      <c r="D518" s="20">
        <v>3.99</v>
      </c>
      <c r="E518" s="20">
        <v>3.99</v>
      </c>
      <c r="F518" s="20">
        <v>179.53</v>
      </c>
      <c r="G518" s="27">
        <f t="shared" si="8"/>
        <v>716.32</v>
      </c>
      <c r="H518" s="22" t="s">
        <v>7898</v>
      </c>
    </row>
    <row r="519" s="76" customFormat="1" ht="30" customHeight="1" spans="1:8">
      <c r="A519" s="36">
        <v>515</v>
      </c>
      <c r="B519" s="27" t="s">
        <v>8013</v>
      </c>
      <c r="C519" s="21" t="s">
        <v>6274</v>
      </c>
      <c r="D519" s="20">
        <v>4.63</v>
      </c>
      <c r="E519" s="20">
        <v>4.63</v>
      </c>
      <c r="F519" s="20">
        <v>179.53</v>
      </c>
      <c r="G519" s="27">
        <f t="shared" si="8"/>
        <v>831.22</v>
      </c>
      <c r="H519" s="22" t="s">
        <v>7898</v>
      </c>
    </row>
    <row r="520" s="76" customFormat="1" ht="30" customHeight="1" spans="1:8">
      <c r="A520" s="36">
        <v>516</v>
      </c>
      <c r="B520" s="27" t="s">
        <v>8014</v>
      </c>
      <c r="C520" s="21" t="s">
        <v>6312</v>
      </c>
      <c r="D520" s="20">
        <v>6.72</v>
      </c>
      <c r="E520" s="20">
        <v>6.72</v>
      </c>
      <c r="F520" s="20">
        <v>179.53</v>
      </c>
      <c r="G520" s="27">
        <f t="shared" si="8"/>
        <v>1206.44</v>
      </c>
      <c r="H520" s="22" t="s">
        <v>8015</v>
      </c>
    </row>
    <row r="521" s="76" customFormat="1" ht="30" customHeight="1" spans="1:8">
      <c r="A521" s="36">
        <v>517</v>
      </c>
      <c r="B521" s="27" t="s">
        <v>8016</v>
      </c>
      <c r="C521" s="21" t="s">
        <v>1949</v>
      </c>
      <c r="D521" s="20">
        <v>1.27</v>
      </c>
      <c r="E521" s="20">
        <v>1.27</v>
      </c>
      <c r="F521" s="20">
        <v>179.53</v>
      </c>
      <c r="G521" s="27">
        <f t="shared" si="8"/>
        <v>228</v>
      </c>
      <c r="H521" s="22" t="s">
        <v>8015</v>
      </c>
    </row>
    <row r="522" s="76" customFormat="1" ht="30" customHeight="1" spans="1:8">
      <c r="A522" s="36">
        <v>518</v>
      </c>
      <c r="B522" s="27" t="s">
        <v>8017</v>
      </c>
      <c r="C522" s="21" t="s">
        <v>6248</v>
      </c>
      <c r="D522" s="20">
        <v>4.42</v>
      </c>
      <c r="E522" s="20">
        <v>4.42</v>
      </c>
      <c r="F522" s="20">
        <v>179.53</v>
      </c>
      <c r="G522" s="27">
        <f t="shared" si="8"/>
        <v>793.52</v>
      </c>
      <c r="H522" s="22" t="s">
        <v>8015</v>
      </c>
    </row>
    <row r="523" s="76" customFormat="1" ht="30" customHeight="1" spans="1:8">
      <c r="A523" s="36">
        <v>519</v>
      </c>
      <c r="B523" s="27" t="s">
        <v>8018</v>
      </c>
      <c r="C523" s="21" t="s">
        <v>6252</v>
      </c>
      <c r="D523" s="20">
        <v>6.12</v>
      </c>
      <c r="E523" s="20">
        <v>6.12</v>
      </c>
      <c r="F523" s="20">
        <v>179.53</v>
      </c>
      <c r="G523" s="27">
        <f t="shared" si="8"/>
        <v>1098.72</v>
      </c>
      <c r="H523" s="22" t="s">
        <v>8015</v>
      </c>
    </row>
    <row r="524" s="76" customFormat="1" ht="30" customHeight="1" spans="1:8">
      <c r="A524" s="36">
        <v>520</v>
      </c>
      <c r="B524" s="27" t="s">
        <v>8019</v>
      </c>
      <c r="C524" s="21" t="s">
        <v>6254</v>
      </c>
      <c r="D524" s="20">
        <v>5.53</v>
      </c>
      <c r="E524" s="20">
        <v>5.53</v>
      </c>
      <c r="F524" s="20">
        <v>179.53</v>
      </c>
      <c r="G524" s="27">
        <f t="shared" si="8"/>
        <v>992.8</v>
      </c>
      <c r="H524" s="22" t="s">
        <v>8015</v>
      </c>
    </row>
    <row r="525" s="76" customFormat="1" ht="30" customHeight="1" spans="1:8">
      <c r="A525" s="36">
        <v>521</v>
      </c>
      <c r="B525" s="27" t="s">
        <v>8020</v>
      </c>
      <c r="C525" s="21" t="s">
        <v>6344</v>
      </c>
      <c r="D525" s="20">
        <v>7.23</v>
      </c>
      <c r="E525" s="20">
        <v>7.23</v>
      </c>
      <c r="F525" s="20">
        <v>179.53</v>
      </c>
      <c r="G525" s="27">
        <f t="shared" si="8"/>
        <v>1298</v>
      </c>
      <c r="H525" s="22" t="s">
        <v>8015</v>
      </c>
    </row>
    <row r="526" s="76" customFormat="1" ht="30" customHeight="1" spans="1:8">
      <c r="A526" s="36">
        <v>522</v>
      </c>
      <c r="B526" s="27" t="s">
        <v>8021</v>
      </c>
      <c r="C526" s="21" t="s">
        <v>6271</v>
      </c>
      <c r="D526" s="20">
        <v>4.86</v>
      </c>
      <c r="E526" s="20">
        <v>4.86</v>
      </c>
      <c r="F526" s="20">
        <v>179.53</v>
      </c>
      <c r="G526" s="27">
        <f t="shared" si="8"/>
        <v>872.52</v>
      </c>
      <c r="H526" s="22" t="s">
        <v>8015</v>
      </c>
    </row>
    <row r="527" s="76" customFormat="1" ht="30" customHeight="1" spans="1:8">
      <c r="A527" s="36">
        <v>523</v>
      </c>
      <c r="B527" s="27" t="s">
        <v>8022</v>
      </c>
      <c r="C527" s="21" t="s">
        <v>6280</v>
      </c>
      <c r="D527" s="20">
        <v>9.03</v>
      </c>
      <c r="E527" s="20">
        <v>9.03</v>
      </c>
      <c r="F527" s="20">
        <v>179.53</v>
      </c>
      <c r="G527" s="27">
        <f t="shared" si="8"/>
        <v>1621.16</v>
      </c>
      <c r="H527" s="22" t="s">
        <v>8015</v>
      </c>
    </row>
    <row r="528" s="76" customFormat="1" ht="30" customHeight="1" spans="1:8">
      <c r="A528" s="36">
        <v>524</v>
      </c>
      <c r="B528" s="27" t="s">
        <v>8023</v>
      </c>
      <c r="C528" s="21" t="s">
        <v>6286</v>
      </c>
      <c r="D528" s="20">
        <v>4.36</v>
      </c>
      <c r="E528" s="20">
        <v>4.36</v>
      </c>
      <c r="F528" s="20">
        <v>179.53</v>
      </c>
      <c r="G528" s="27">
        <f t="shared" si="8"/>
        <v>782.75</v>
      </c>
      <c r="H528" s="22" t="s">
        <v>8015</v>
      </c>
    </row>
    <row r="529" s="76" customFormat="1" ht="30" customHeight="1" spans="1:8">
      <c r="A529" s="36">
        <v>525</v>
      </c>
      <c r="B529" s="27" t="s">
        <v>8024</v>
      </c>
      <c r="C529" s="21" t="s">
        <v>6300</v>
      </c>
      <c r="D529" s="20">
        <v>12.83</v>
      </c>
      <c r="E529" s="20">
        <v>12.83</v>
      </c>
      <c r="F529" s="20">
        <v>179.53</v>
      </c>
      <c r="G529" s="27">
        <f t="shared" si="8"/>
        <v>2303.37</v>
      </c>
      <c r="H529" s="22" t="s">
        <v>8015</v>
      </c>
    </row>
    <row r="530" s="76" customFormat="1" ht="30" customHeight="1" spans="1:8">
      <c r="A530" s="36">
        <v>526</v>
      </c>
      <c r="B530" s="27" t="s">
        <v>8025</v>
      </c>
      <c r="C530" s="21" t="s">
        <v>6271</v>
      </c>
      <c r="D530" s="20">
        <v>4.6</v>
      </c>
      <c r="E530" s="20">
        <v>4.6</v>
      </c>
      <c r="F530" s="20">
        <v>179.53</v>
      </c>
      <c r="G530" s="27">
        <f t="shared" si="8"/>
        <v>825.84</v>
      </c>
      <c r="H530" s="22" t="s">
        <v>8015</v>
      </c>
    </row>
    <row r="531" s="76" customFormat="1" ht="30" customHeight="1" spans="1:8">
      <c r="A531" s="36">
        <v>527</v>
      </c>
      <c r="B531" s="27" t="s">
        <v>8026</v>
      </c>
      <c r="C531" s="21" t="s">
        <v>6265</v>
      </c>
      <c r="D531" s="20">
        <v>4.27</v>
      </c>
      <c r="E531" s="20">
        <v>4.27</v>
      </c>
      <c r="F531" s="20">
        <v>179.53</v>
      </c>
      <c r="G531" s="27">
        <f t="shared" si="8"/>
        <v>766.59</v>
      </c>
      <c r="H531" s="22" t="s">
        <v>8015</v>
      </c>
    </row>
    <row r="532" s="76" customFormat="1" ht="30" customHeight="1" spans="1:8">
      <c r="A532" s="36">
        <v>528</v>
      </c>
      <c r="B532" s="27" t="s">
        <v>8027</v>
      </c>
      <c r="C532" s="21" t="s">
        <v>8028</v>
      </c>
      <c r="D532" s="20">
        <v>6.41</v>
      </c>
      <c r="E532" s="20">
        <v>6.41</v>
      </c>
      <c r="F532" s="20">
        <v>179.53</v>
      </c>
      <c r="G532" s="27">
        <f t="shared" si="8"/>
        <v>1150.79</v>
      </c>
      <c r="H532" s="22" t="s">
        <v>8015</v>
      </c>
    </row>
    <row r="533" s="76" customFormat="1" ht="30" customHeight="1" spans="1:8">
      <c r="A533" s="36">
        <v>529</v>
      </c>
      <c r="B533" s="20" t="s">
        <v>1523</v>
      </c>
      <c r="C533" s="21" t="s">
        <v>6286</v>
      </c>
      <c r="D533" s="27">
        <v>4.87</v>
      </c>
      <c r="E533" s="27">
        <v>4.87</v>
      </c>
      <c r="F533" s="20">
        <v>179.53</v>
      </c>
      <c r="G533" s="27">
        <f t="shared" si="8"/>
        <v>874.31</v>
      </c>
      <c r="H533" s="22" t="s">
        <v>8015</v>
      </c>
    </row>
    <row r="534" s="76" customFormat="1" ht="30" customHeight="1" spans="1:8">
      <c r="A534" s="36">
        <v>530</v>
      </c>
      <c r="B534" s="20" t="s">
        <v>1063</v>
      </c>
      <c r="C534" s="21" t="s">
        <v>6278</v>
      </c>
      <c r="D534" s="27">
        <v>5.41</v>
      </c>
      <c r="E534" s="27">
        <v>5.41</v>
      </c>
      <c r="F534" s="20">
        <v>179.53</v>
      </c>
      <c r="G534" s="27">
        <f t="shared" si="8"/>
        <v>971.26</v>
      </c>
      <c r="H534" s="22" t="s">
        <v>8015</v>
      </c>
    </row>
    <row r="535" s="76" customFormat="1" ht="30" customHeight="1" spans="1:8">
      <c r="A535" s="36">
        <v>531</v>
      </c>
      <c r="B535" s="20" t="s">
        <v>941</v>
      </c>
      <c r="C535" s="21" t="s">
        <v>6322</v>
      </c>
      <c r="D535" s="27">
        <v>4.72</v>
      </c>
      <c r="E535" s="27">
        <v>4.72</v>
      </c>
      <c r="F535" s="20">
        <v>179.53</v>
      </c>
      <c r="G535" s="27">
        <f t="shared" si="8"/>
        <v>847.38</v>
      </c>
      <c r="H535" s="22" t="s">
        <v>8015</v>
      </c>
    </row>
    <row r="536" s="76" customFormat="1" ht="30" customHeight="1" spans="1:8">
      <c r="A536" s="36">
        <v>532</v>
      </c>
      <c r="B536" s="27" t="s">
        <v>8029</v>
      </c>
      <c r="C536" s="21" t="s">
        <v>6280</v>
      </c>
      <c r="D536" s="20">
        <v>9.46</v>
      </c>
      <c r="E536" s="20">
        <v>9.46</v>
      </c>
      <c r="F536" s="20">
        <v>179.53</v>
      </c>
      <c r="G536" s="27">
        <f t="shared" si="8"/>
        <v>1698.35</v>
      </c>
      <c r="H536" s="22" t="s">
        <v>8015</v>
      </c>
    </row>
    <row r="537" s="76" customFormat="1" ht="30" customHeight="1" spans="1:8">
      <c r="A537" s="36">
        <v>533</v>
      </c>
      <c r="B537" s="27" t="s">
        <v>8030</v>
      </c>
      <c r="C537" s="21" t="s">
        <v>6254</v>
      </c>
      <c r="D537" s="20">
        <v>3.78</v>
      </c>
      <c r="E537" s="20">
        <v>3.78</v>
      </c>
      <c r="F537" s="20">
        <v>179.53</v>
      </c>
      <c r="G537" s="27">
        <f t="shared" si="8"/>
        <v>678.62</v>
      </c>
      <c r="H537" s="22" t="s">
        <v>8015</v>
      </c>
    </row>
    <row r="538" s="76" customFormat="1" ht="30" customHeight="1" spans="1:8">
      <c r="A538" s="36">
        <v>534</v>
      </c>
      <c r="B538" s="27" t="s">
        <v>8031</v>
      </c>
      <c r="C538" s="21" t="s">
        <v>6464</v>
      </c>
      <c r="D538" s="20">
        <v>2.2</v>
      </c>
      <c r="E538" s="20">
        <v>2.2</v>
      </c>
      <c r="F538" s="20">
        <v>179.53</v>
      </c>
      <c r="G538" s="27">
        <f t="shared" si="8"/>
        <v>394.97</v>
      </c>
      <c r="H538" s="22" t="s">
        <v>8015</v>
      </c>
    </row>
    <row r="539" s="76" customFormat="1" ht="30" customHeight="1" spans="1:8">
      <c r="A539" s="36">
        <v>535</v>
      </c>
      <c r="B539" s="27" t="s">
        <v>8032</v>
      </c>
      <c r="C539" s="21" t="s">
        <v>6250</v>
      </c>
      <c r="D539" s="20">
        <v>3.62</v>
      </c>
      <c r="E539" s="20">
        <v>3.62</v>
      </c>
      <c r="F539" s="20">
        <v>179.53</v>
      </c>
      <c r="G539" s="27">
        <f t="shared" si="8"/>
        <v>649.9</v>
      </c>
      <c r="H539" s="22" t="s">
        <v>8015</v>
      </c>
    </row>
    <row r="540" s="76" customFormat="1" ht="30" customHeight="1" spans="1:8">
      <c r="A540" s="36">
        <v>536</v>
      </c>
      <c r="B540" s="27" t="s">
        <v>8033</v>
      </c>
      <c r="C540" s="21" t="s">
        <v>6248</v>
      </c>
      <c r="D540" s="20">
        <v>1.13</v>
      </c>
      <c r="E540" s="20">
        <v>1.13</v>
      </c>
      <c r="F540" s="20">
        <v>179.53</v>
      </c>
      <c r="G540" s="27">
        <f t="shared" si="8"/>
        <v>202.87</v>
      </c>
      <c r="H540" s="22" t="s">
        <v>8015</v>
      </c>
    </row>
    <row r="541" s="76" customFormat="1" ht="30" customHeight="1" spans="1:8">
      <c r="A541" s="36">
        <v>537</v>
      </c>
      <c r="B541" s="27" t="s">
        <v>8034</v>
      </c>
      <c r="C541" s="21" t="s">
        <v>6322</v>
      </c>
      <c r="D541" s="20">
        <v>4.58</v>
      </c>
      <c r="E541" s="20">
        <v>4.58</v>
      </c>
      <c r="F541" s="20">
        <v>179.53</v>
      </c>
      <c r="G541" s="27">
        <f t="shared" si="8"/>
        <v>822.25</v>
      </c>
      <c r="H541" s="22" t="s">
        <v>8015</v>
      </c>
    </row>
    <row r="542" s="76" customFormat="1" ht="30" customHeight="1" spans="1:8">
      <c r="A542" s="36">
        <v>538</v>
      </c>
      <c r="B542" s="27" t="s">
        <v>8035</v>
      </c>
      <c r="C542" s="21" t="s">
        <v>6464</v>
      </c>
      <c r="D542" s="20">
        <v>3.03</v>
      </c>
      <c r="E542" s="20">
        <v>3.03</v>
      </c>
      <c r="F542" s="20">
        <v>179.53</v>
      </c>
      <c r="G542" s="27">
        <f t="shared" si="8"/>
        <v>543.98</v>
      </c>
      <c r="H542" s="22" t="s">
        <v>8015</v>
      </c>
    </row>
    <row r="543" s="76" customFormat="1" ht="30" customHeight="1" spans="1:8">
      <c r="A543" s="36">
        <v>539</v>
      </c>
      <c r="B543" s="27" t="s">
        <v>8036</v>
      </c>
      <c r="C543" s="21" t="s">
        <v>6417</v>
      </c>
      <c r="D543" s="20">
        <v>3.23</v>
      </c>
      <c r="E543" s="20">
        <v>3.23</v>
      </c>
      <c r="F543" s="20">
        <v>179.53</v>
      </c>
      <c r="G543" s="27">
        <f t="shared" si="8"/>
        <v>579.88</v>
      </c>
      <c r="H543" s="22" t="s">
        <v>8015</v>
      </c>
    </row>
    <row r="544" s="76" customFormat="1" ht="30" customHeight="1" spans="1:8">
      <c r="A544" s="36">
        <v>540</v>
      </c>
      <c r="B544" s="27" t="s">
        <v>8037</v>
      </c>
      <c r="C544" s="21" t="s">
        <v>6280</v>
      </c>
      <c r="D544" s="20">
        <v>5.11</v>
      </c>
      <c r="E544" s="20">
        <v>5.11</v>
      </c>
      <c r="F544" s="20">
        <v>179.53</v>
      </c>
      <c r="G544" s="27">
        <f t="shared" si="8"/>
        <v>917.4</v>
      </c>
      <c r="H544" s="22" t="s">
        <v>8015</v>
      </c>
    </row>
    <row r="545" s="76" customFormat="1" ht="30" customHeight="1" spans="1:8">
      <c r="A545" s="36">
        <v>541</v>
      </c>
      <c r="B545" s="27" t="s">
        <v>8038</v>
      </c>
      <c r="C545" s="21" t="s">
        <v>6368</v>
      </c>
      <c r="D545" s="20">
        <v>6.02</v>
      </c>
      <c r="E545" s="20">
        <v>6.02</v>
      </c>
      <c r="F545" s="20">
        <v>179.53</v>
      </c>
      <c r="G545" s="27">
        <f t="shared" si="8"/>
        <v>1080.77</v>
      </c>
      <c r="H545" s="22" t="s">
        <v>8015</v>
      </c>
    </row>
    <row r="546" s="76" customFormat="1" ht="30" customHeight="1" spans="1:8">
      <c r="A546" s="36">
        <v>542</v>
      </c>
      <c r="B546" s="27" t="s">
        <v>1607</v>
      </c>
      <c r="C546" s="21" t="s">
        <v>6276</v>
      </c>
      <c r="D546" s="20">
        <v>6.77</v>
      </c>
      <c r="E546" s="20">
        <v>6.77</v>
      </c>
      <c r="F546" s="20">
        <v>179.53</v>
      </c>
      <c r="G546" s="27">
        <f t="shared" si="8"/>
        <v>1215.42</v>
      </c>
      <c r="H546" s="22" t="s">
        <v>8015</v>
      </c>
    </row>
    <row r="547" s="76" customFormat="1" ht="30" customHeight="1" spans="1:8">
      <c r="A547" s="36">
        <v>543</v>
      </c>
      <c r="B547" s="27" t="s">
        <v>8039</v>
      </c>
      <c r="C547" s="21" t="s">
        <v>6254</v>
      </c>
      <c r="D547" s="20">
        <v>3.87</v>
      </c>
      <c r="E547" s="20">
        <v>3.87</v>
      </c>
      <c r="F547" s="20">
        <v>179.53</v>
      </c>
      <c r="G547" s="27">
        <f t="shared" si="8"/>
        <v>694.78</v>
      </c>
      <c r="H547" s="22" t="s">
        <v>8015</v>
      </c>
    </row>
    <row r="548" s="76" customFormat="1" ht="30" customHeight="1" spans="1:8">
      <c r="A548" s="36">
        <v>544</v>
      </c>
      <c r="B548" s="27" t="s">
        <v>8040</v>
      </c>
      <c r="C548" s="21" t="s">
        <v>6322</v>
      </c>
      <c r="D548" s="20">
        <v>3.95</v>
      </c>
      <c r="E548" s="20">
        <v>3.95</v>
      </c>
      <c r="F548" s="20">
        <v>179.53</v>
      </c>
      <c r="G548" s="27">
        <f t="shared" si="8"/>
        <v>709.14</v>
      </c>
      <c r="H548" s="22" t="s">
        <v>8015</v>
      </c>
    </row>
    <row r="549" s="76" customFormat="1" ht="30" customHeight="1" spans="1:8">
      <c r="A549" s="36">
        <v>545</v>
      </c>
      <c r="B549" s="20" t="s">
        <v>8041</v>
      </c>
      <c r="C549" s="21" t="s">
        <v>6464</v>
      </c>
      <c r="D549" s="27">
        <v>1.4</v>
      </c>
      <c r="E549" s="27">
        <v>1.4</v>
      </c>
      <c r="F549" s="20">
        <v>179.53</v>
      </c>
      <c r="G549" s="27">
        <f t="shared" si="8"/>
        <v>251.34</v>
      </c>
      <c r="H549" s="22" t="s">
        <v>8015</v>
      </c>
    </row>
    <row r="550" s="76" customFormat="1" ht="30" customHeight="1" spans="1:8">
      <c r="A550" s="36">
        <v>546</v>
      </c>
      <c r="B550" s="20" t="s">
        <v>8042</v>
      </c>
      <c r="C550" s="21" t="s">
        <v>5673</v>
      </c>
      <c r="D550" s="27">
        <v>6.21</v>
      </c>
      <c r="E550" s="27">
        <v>6.21</v>
      </c>
      <c r="F550" s="20">
        <v>179.53</v>
      </c>
      <c r="G550" s="27">
        <f t="shared" si="8"/>
        <v>1114.88</v>
      </c>
      <c r="H550" s="22" t="s">
        <v>8015</v>
      </c>
    </row>
    <row r="551" s="76" customFormat="1" ht="30" customHeight="1" spans="1:8">
      <c r="A551" s="36">
        <v>547</v>
      </c>
      <c r="B551" s="20" t="s">
        <v>8043</v>
      </c>
      <c r="C551" s="21" t="s">
        <v>6274</v>
      </c>
      <c r="D551" s="27">
        <v>2.89</v>
      </c>
      <c r="E551" s="27">
        <v>2.89</v>
      </c>
      <c r="F551" s="20">
        <v>179.53</v>
      </c>
      <c r="G551" s="27">
        <f t="shared" si="8"/>
        <v>518.84</v>
      </c>
      <c r="H551" s="22" t="s">
        <v>8015</v>
      </c>
    </row>
    <row r="552" s="76" customFormat="1" ht="30" customHeight="1" spans="1:8">
      <c r="A552" s="36">
        <v>548</v>
      </c>
      <c r="B552" s="27" t="s">
        <v>8044</v>
      </c>
      <c r="C552" s="21" t="s">
        <v>6608</v>
      </c>
      <c r="D552" s="20">
        <v>4.94</v>
      </c>
      <c r="E552" s="20">
        <v>4.94</v>
      </c>
      <c r="F552" s="20">
        <v>179.53</v>
      </c>
      <c r="G552" s="27">
        <f t="shared" si="8"/>
        <v>886.88</v>
      </c>
      <c r="H552" s="22" t="s">
        <v>8015</v>
      </c>
    </row>
    <row r="553" s="76" customFormat="1" ht="30" customHeight="1" spans="1:8">
      <c r="A553" s="36">
        <v>549</v>
      </c>
      <c r="B553" s="27" t="s">
        <v>8045</v>
      </c>
      <c r="C553" s="21" t="s">
        <v>6312</v>
      </c>
      <c r="D553" s="20">
        <v>3.17</v>
      </c>
      <c r="E553" s="20">
        <v>3.17</v>
      </c>
      <c r="F553" s="20">
        <v>179.53</v>
      </c>
      <c r="G553" s="27">
        <f t="shared" si="8"/>
        <v>569.11</v>
      </c>
      <c r="H553" s="22" t="s">
        <v>8015</v>
      </c>
    </row>
    <row r="554" s="76" customFormat="1" ht="30" customHeight="1" spans="1:8">
      <c r="A554" s="36">
        <v>550</v>
      </c>
      <c r="B554" s="27" t="s">
        <v>5256</v>
      </c>
      <c r="C554" s="21" t="s">
        <v>6298</v>
      </c>
      <c r="D554" s="20">
        <v>3.05</v>
      </c>
      <c r="E554" s="20">
        <v>3.05</v>
      </c>
      <c r="F554" s="20">
        <v>179.53</v>
      </c>
      <c r="G554" s="27">
        <f t="shared" si="8"/>
        <v>547.57</v>
      </c>
      <c r="H554" s="22" t="s">
        <v>8015</v>
      </c>
    </row>
    <row r="555" s="76" customFormat="1" ht="30" customHeight="1" spans="1:8">
      <c r="A555" s="36">
        <v>551</v>
      </c>
      <c r="B555" s="27" t="s">
        <v>8046</v>
      </c>
      <c r="C555" s="21" t="s">
        <v>6263</v>
      </c>
      <c r="D555" s="20">
        <v>1.15</v>
      </c>
      <c r="E555" s="20">
        <v>1.15</v>
      </c>
      <c r="F555" s="20">
        <v>179.53</v>
      </c>
      <c r="G555" s="27">
        <f t="shared" si="8"/>
        <v>206.46</v>
      </c>
      <c r="H555" s="22" t="s">
        <v>8015</v>
      </c>
    </row>
    <row r="556" s="76" customFormat="1" ht="30" customHeight="1" spans="1:8">
      <c r="A556" s="36">
        <v>552</v>
      </c>
      <c r="B556" s="27" t="s">
        <v>8047</v>
      </c>
      <c r="C556" s="21" t="s">
        <v>6344</v>
      </c>
      <c r="D556" s="20">
        <v>8.32</v>
      </c>
      <c r="E556" s="20">
        <v>8.32</v>
      </c>
      <c r="F556" s="20">
        <v>179.53</v>
      </c>
      <c r="G556" s="27">
        <f t="shared" si="8"/>
        <v>1493.69</v>
      </c>
      <c r="H556" s="22" t="s">
        <v>8015</v>
      </c>
    </row>
    <row r="557" s="76" customFormat="1" ht="30" customHeight="1" spans="1:8">
      <c r="A557" s="36">
        <v>553</v>
      </c>
      <c r="B557" s="27" t="s">
        <v>8048</v>
      </c>
      <c r="C557" s="21" t="s">
        <v>6312</v>
      </c>
      <c r="D557" s="20">
        <v>6.93</v>
      </c>
      <c r="E557" s="20">
        <v>6.93</v>
      </c>
      <c r="F557" s="20">
        <v>179.53</v>
      </c>
      <c r="G557" s="27">
        <f t="shared" si="8"/>
        <v>1244.14</v>
      </c>
      <c r="H557" s="22" t="s">
        <v>8015</v>
      </c>
    </row>
    <row r="558" s="76" customFormat="1" ht="30" customHeight="1" spans="1:8">
      <c r="A558" s="36">
        <v>554</v>
      </c>
      <c r="B558" s="27" t="s">
        <v>8049</v>
      </c>
      <c r="C558" s="21" t="s">
        <v>6972</v>
      </c>
      <c r="D558" s="20">
        <v>1.69</v>
      </c>
      <c r="E558" s="20">
        <v>1.69</v>
      </c>
      <c r="F558" s="20">
        <v>179.53</v>
      </c>
      <c r="G558" s="27">
        <f t="shared" si="8"/>
        <v>303.41</v>
      </c>
      <c r="H558" s="22" t="s">
        <v>8015</v>
      </c>
    </row>
    <row r="559" s="76" customFormat="1" ht="30" customHeight="1" spans="1:8">
      <c r="A559" s="36">
        <v>555</v>
      </c>
      <c r="B559" s="27" t="s">
        <v>3695</v>
      </c>
      <c r="C559" s="21" t="s">
        <v>6276</v>
      </c>
      <c r="D559" s="20">
        <v>5.34</v>
      </c>
      <c r="E559" s="20">
        <v>5.34</v>
      </c>
      <c r="F559" s="20">
        <v>179.53</v>
      </c>
      <c r="G559" s="27">
        <f t="shared" si="8"/>
        <v>958.69</v>
      </c>
      <c r="H559" s="22" t="s">
        <v>8015</v>
      </c>
    </row>
    <row r="560" s="76" customFormat="1" ht="30" customHeight="1" spans="1:8">
      <c r="A560" s="36">
        <v>556</v>
      </c>
      <c r="B560" s="27" t="s">
        <v>8050</v>
      </c>
      <c r="C560" s="21" t="s">
        <v>6322</v>
      </c>
      <c r="D560" s="20">
        <v>3.99</v>
      </c>
      <c r="E560" s="20">
        <v>3.99</v>
      </c>
      <c r="F560" s="20">
        <v>179.53</v>
      </c>
      <c r="G560" s="27">
        <f t="shared" si="8"/>
        <v>716.32</v>
      </c>
      <c r="H560" s="22" t="s">
        <v>8015</v>
      </c>
    </row>
    <row r="561" s="76" customFormat="1" ht="30" customHeight="1" spans="1:8">
      <c r="A561" s="36">
        <v>557</v>
      </c>
      <c r="B561" s="27" t="s">
        <v>711</v>
      </c>
      <c r="C561" s="21" t="s">
        <v>6322</v>
      </c>
      <c r="D561" s="20">
        <v>1.57</v>
      </c>
      <c r="E561" s="20">
        <v>1.57</v>
      </c>
      <c r="F561" s="20">
        <v>179.53</v>
      </c>
      <c r="G561" s="27">
        <f t="shared" si="8"/>
        <v>281.86</v>
      </c>
      <c r="H561" s="22" t="s">
        <v>8015</v>
      </c>
    </row>
    <row r="562" s="76" customFormat="1" ht="30" customHeight="1" spans="1:8">
      <c r="A562" s="36">
        <v>558</v>
      </c>
      <c r="B562" s="27" t="s">
        <v>8051</v>
      </c>
      <c r="C562" s="21" t="s">
        <v>6312</v>
      </c>
      <c r="D562" s="20">
        <v>5.15</v>
      </c>
      <c r="E562" s="20">
        <v>5.15</v>
      </c>
      <c r="F562" s="20">
        <v>179.53</v>
      </c>
      <c r="G562" s="27">
        <f t="shared" si="8"/>
        <v>924.58</v>
      </c>
      <c r="H562" s="22" t="s">
        <v>8015</v>
      </c>
    </row>
    <row r="563" s="76" customFormat="1" ht="30" customHeight="1" spans="1:8">
      <c r="A563" s="36">
        <v>559</v>
      </c>
      <c r="B563" s="27" t="s">
        <v>8052</v>
      </c>
      <c r="C563" s="21" t="s">
        <v>6464</v>
      </c>
      <c r="D563" s="20">
        <v>1.92</v>
      </c>
      <c r="E563" s="20">
        <v>1.92</v>
      </c>
      <c r="F563" s="20">
        <v>179.53</v>
      </c>
      <c r="G563" s="27">
        <f t="shared" si="8"/>
        <v>344.7</v>
      </c>
      <c r="H563" s="22" t="s">
        <v>8015</v>
      </c>
    </row>
    <row r="564" s="76" customFormat="1" ht="30" customHeight="1" spans="1:8">
      <c r="A564" s="36">
        <v>560</v>
      </c>
      <c r="B564" s="27" t="s">
        <v>5440</v>
      </c>
      <c r="C564" s="21" t="s">
        <v>6347</v>
      </c>
      <c r="D564" s="20">
        <v>5.62</v>
      </c>
      <c r="E564" s="20">
        <v>5.62</v>
      </c>
      <c r="F564" s="20">
        <v>179.53</v>
      </c>
      <c r="G564" s="27">
        <f t="shared" si="8"/>
        <v>1008.96</v>
      </c>
      <c r="H564" s="22" t="s">
        <v>8015</v>
      </c>
    </row>
    <row r="565" s="76" customFormat="1" ht="30" customHeight="1" spans="1:8">
      <c r="A565" s="36">
        <v>561</v>
      </c>
      <c r="B565" s="20" t="s">
        <v>8053</v>
      </c>
      <c r="C565" s="21" t="s">
        <v>6332</v>
      </c>
      <c r="D565" s="27">
        <v>2.24</v>
      </c>
      <c r="E565" s="27">
        <v>2.24</v>
      </c>
      <c r="F565" s="20">
        <v>179.53</v>
      </c>
      <c r="G565" s="27">
        <f t="shared" si="8"/>
        <v>402.15</v>
      </c>
      <c r="H565" s="22" t="s">
        <v>8015</v>
      </c>
    </row>
    <row r="566" s="76" customFormat="1" ht="30" customHeight="1" spans="1:8">
      <c r="A566" s="36">
        <v>562</v>
      </c>
      <c r="B566" s="20" t="s">
        <v>8054</v>
      </c>
      <c r="C566" s="21" t="s">
        <v>6271</v>
      </c>
      <c r="D566" s="27">
        <v>1.3</v>
      </c>
      <c r="E566" s="27">
        <v>1.3</v>
      </c>
      <c r="F566" s="20">
        <v>179.53</v>
      </c>
      <c r="G566" s="27">
        <f t="shared" si="8"/>
        <v>233.39</v>
      </c>
      <c r="H566" s="22" t="s">
        <v>8015</v>
      </c>
    </row>
    <row r="567" s="76" customFormat="1" ht="30" customHeight="1" spans="1:8">
      <c r="A567" s="36">
        <v>563</v>
      </c>
      <c r="B567" s="20" t="s">
        <v>8055</v>
      </c>
      <c r="C567" s="21" t="s">
        <v>6252</v>
      </c>
      <c r="D567" s="27">
        <v>1.78</v>
      </c>
      <c r="E567" s="27">
        <v>1.78</v>
      </c>
      <c r="F567" s="20">
        <v>179.53</v>
      </c>
      <c r="G567" s="27">
        <f t="shared" si="8"/>
        <v>319.56</v>
      </c>
      <c r="H567" s="22" t="s">
        <v>8015</v>
      </c>
    </row>
    <row r="568" s="76" customFormat="1" ht="30" customHeight="1" spans="1:8">
      <c r="A568" s="36">
        <v>564</v>
      </c>
      <c r="B568" s="27" t="s">
        <v>8056</v>
      </c>
      <c r="C568" s="21" t="s">
        <v>6349</v>
      </c>
      <c r="D568" s="20">
        <v>6.46</v>
      </c>
      <c r="E568" s="20">
        <v>6.46</v>
      </c>
      <c r="F568" s="20">
        <v>179.53</v>
      </c>
      <c r="G568" s="27">
        <f t="shared" si="8"/>
        <v>1159.76</v>
      </c>
      <c r="H568" s="22" t="s">
        <v>8015</v>
      </c>
    </row>
    <row r="569" s="76" customFormat="1" ht="30" customHeight="1" spans="1:8">
      <c r="A569" s="36">
        <v>565</v>
      </c>
      <c r="B569" s="27" t="s">
        <v>8057</v>
      </c>
      <c r="C569" s="21" t="s">
        <v>6271</v>
      </c>
      <c r="D569" s="20">
        <v>6.73</v>
      </c>
      <c r="E569" s="20">
        <v>6.73</v>
      </c>
      <c r="F569" s="20">
        <v>179.53</v>
      </c>
      <c r="G569" s="27">
        <f t="shared" si="8"/>
        <v>1208.24</v>
      </c>
      <c r="H569" s="22" t="s">
        <v>8015</v>
      </c>
    </row>
    <row r="570" s="76" customFormat="1" ht="30" customHeight="1" spans="1:8">
      <c r="A570" s="36">
        <v>566</v>
      </c>
      <c r="B570" s="27" t="s">
        <v>8058</v>
      </c>
      <c r="C570" s="21" t="s">
        <v>6492</v>
      </c>
      <c r="D570" s="20">
        <v>4.77</v>
      </c>
      <c r="E570" s="20">
        <v>4.77</v>
      </c>
      <c r="F570" s="20">
        <v>179.53</v>
      </c>
      <c r="G570" s="27">
        <f t="shared" si="8"/>
        <v>856.36</v>
      </c>
      <c r="H570" s="22" t="s">
        <v>8015</v>
      </c>
    </row>
    <row r="571" s="76" customFormat="1" ht="30" customHeight="1" spans="1:8">
      <c r="A571" s="36">
        <v>567</v>
      </c>
      <c r="B571" s="27" t="s">
        <v>8059</v>
      </c>
      <c r="C571" s="21" t="s">
        <v>6271</v>
      </c>
      <c r="D571" s="20">
        <v>3</v>
      </c>
      <c r="E571" s="20">
        <v>3</v>
      </c>
      <c r="F571" s="20">
        <v>179.53</v>
      </c>
      <c r="G571" s="27">
        <f t="shared" si="8"/>
        <v>538.59</v>
      </c>
      <c r="H571" s="22" t="s">
        <v>8015</v>
      </c>
    </row>
    <row r="572" s="76" customFormat="1" ht="30" customHeight="1" spans="1:8">
      <c r="A572" s="36">
        <v>568</v>
      </c>
      <c r="B572" s="27" t="s">
        <v>8060</v>
      </c>
      <c r="C572" s="21" t="s">
        <v>6296</v>
      </c>
      <c r="D572" s="20">
        <v>1.63</v>
      </c>
      <c r="E572" s="20">
        <v>1.63</v>
      </c>
      <c r="F572" s="20">
        <v>179.53</v>
      </c>
      <c r="G572" s="27">
        <f t="shared" si="8"/>
        <v>292.63</v>
      </c>
      <c r="H572" s="22" t="s">
        <v>8015</v>
      </c>
    </row>
    <row r="573" s="76" customFormat="1" ht="30" customHeight="1" spans="1:8">
      <c r="A573" s="36">
        <v>569</v>
      </c>
      <c r="B573" s="27" t="s">
        <v>8061</v>
      </c>
      <c r="C573" s="21" t="s">
        <v>6254</v>
      </c>
      <c r="D573" s="20">
        <v>1.14</v>
      </c>
      <c r="E573" s="20">
        <v>1.14</v>
      </c>
      <c r="F573" s="20">
        <v>179.53</v>
      </c>
      <c r="G573" s="27">
        <f t="shared" si="8"/>
        <v>204.66</v>
      </c>
      <c r="H573" s="22" t="s">
        <v>8015</v>
      </c>
    </row>
    <row r="574" s="76" customFormat="1" ht="30" customHeight="1" spans="1:8">
      <c r="A574" s="36">
        <v>570</v>
      </c>
      <c r="B574" s="27" t="s">
        <v>8062</v>
      </c>
      <c r="C574" s="21" t="s">
        <v>6368</v>
      </c>
      <c r="D574" s="20">
        <v>6.28</v>
      </c>
      <c r="E574" s="20">
        <v>6.28</v>
      </c>
      <c r="F574" s="20">
        <v>179.53</v>
      </c>
      <c r="G574" s="27">
        <f t="shared" si="8"/>
        <v>1127.45</v>
      </c>
      <c r="H574" s="22" t="s">
        <v>8015</v>
      </c>
    </row>
    <row r="575" s="76" customFormat="1" ht="30" customHeight="1" spans="1:8">
      <c r="A575" s="36">
        <v>571</v>
      </c>
      <c r="B575" s="27" t="s">
        <v>8063</v>
      </c>
      <c r="C575" s="21" t="s">
        <v>6889</v>
      </c>
      <c r="D575" s="20">
        <v>2.63</v>
      </c>
      <c r="E575" s="20">
        <v>2.63</v>
      </c>
      <c r="F575" s="20">
        <v>179.53</v>
      </c>
      <c r="G575" s="27">
        <f t="shared" si="8"/>
        <v>472.16</v>
      </c>
      <c r="H575" s="22" t="s">
        <v>8064</v>
      </c>
    </row>
    <row r="576" s="76" customFormat="1" ht="30" customHeight="1" spans="1:8">
      <c r="A576" s="36">
        <v>572</v>
      </c>
      <c r="B576" s="27" t="s">
        <v>8065</v>
      </c>
      <c r="C576" s="21" t="s">
        <v>6620</v>
      </c>
      <c r="D576" s="20">
        <v>0.8</v>
      </c>
      <c r="E576" s="20">
        <v>0.8</v>
      </c>
      <c r="F576" s="20">
        <v>179.53</v>
      </c>
      <c r="G576" s="27">
        <f t="shared" si="8"/>
        <v>143.62</v>
      </c>
      <c r="H576" s="22" t="s">
        <v>8064</v>
      </c>
    </row>
    <row r="577" s="76" customFormat="1" ht="30" customHeight="1" spans="1:8">
      <c r="A577" s="36">
        <v>573</v>
      </c>
      <c r="B577" s="27" t="s">
        <v>3664</v>
      </c>
      <c r="C577" s="21" t="s">
        <v>6464</v>
      </c>
      <c r="D577" s="20">
        <v>1.96</v>
      </c>
      <c r="E577" s="20">
        <v>1.86</v>
      </c>
      <c r="F577" s="20">
        <v>179.53</v>
      </c>
      <c r="G577" s="27">
        <f t="shared" si="8"/>
        <v>333.93</v>
      </c>
      <c r="H577" s="22" t="s">
        <v>8064</v>
      </c>
    </row>
    <row r="578" s="76" customFormat="1" ht="30" customHeight="1" spans="1:8">
      <c r="A578" s="36">
        <v>574</v>
      </c>
      <c r="B578" s="27" t="s">
        <v>8066</v>
      </c>
      <c r="C578" s="21" t="s">
        <v>6349</v>
      </c>
      <c r="D578" s="20">
        <v>3.15</v>
      </c>
      <c r="E578" s="20">
        <v>3.15</v>
      </c>
      <c r="F578" s="20">
        <v>179.53</v>
      </c>
      <c r="G578" s="27">
        <f t="shared" si="8"/>
        <v>565.52</v>
      </c>
      <c r="H578" s="22" t="s">
        <v>8064</v>
      </c>
    </row>
    <row r="579" s="76" customFormat="1" ht="30" customHeight="1" spans="1:8">
      <c r="A579" s="36">
        <v>575</v>
      </c>
      <c r="B579" s="27" t="s">
        <v>8067</v>
      </c>
      <c r="C579" s="21" t="s">
        <v>6368</v>
      </c>
      <c r="D579" s="20">
        <v>4.44</v>
      </c>
      <c r="E579" s="20">
        <v>4.44</v>
      </c>
      <c r="F579" s="20">
        <v>179.53</v>
      </c>
      <c r="G579" s="27">
        <f t="shared" si="8"/>
        <v>797.11</v>
      </c>
      <c r="H579" s="22" t="s">
        <v>8064</v>
      </c>
    </row>
    <row r="580" s="76" customFormat="1" ht="30" customHeight="1" spans="1:8">
      <c r="A580" s="36">
        <v>576</v>
      </c>
      <c r="B580" s="27" t="s">
        <v>8068</v>
      </c>
      <c r="C580" s="21" t="s">
        <v>6464</v>
      </c>
      <c r="D580" s="20">
        <v>3.07</v>
      </c>
      <c r="E580" s="20">
        <v>2.57</v>
      </c>
      <c r="F580" s="20">
        <v>179.53</v>
      </c>
      <c r="G580" s="27">
        <f t="shared" si="8"/>
        <v>461.39</v>
      </c>
      <c r="H580" s="22" t="s">
        <v>8064</v>
      </c>
    </row>
    <row r="581" s="76" customFormat="1" ht="30" customHeight="1" spans="1:8">
      <c r="A581" s="36">
        <v>577</v>
      </c>
      <c r="B581" s="27" t="s">
        <v>8069</v>
      </c>
      <c r="C581" s="21" t="s">
        <v>6344</v>
      </c>
      <c r="D581" s="20">
        <v>1.56</v>
      </c>
      <c r="E581" s="20">
        <v>1.56</v>
      </c>
      <c r="F581" s="20">
        <v>179.53</v>
      </c>
      <c r="G581" s="27">
        <f t="shared" ref="G581:G644" si="9">ROUND(E581*F581,2)</f>
        <v>280.07</v>
      </c>
      <c r="H581" s="22" t="s">
        <v>8064</v>
      </c>
    </row>
    <row r="582" s="76" customFormat="1" ht="30" customHeight="1" spans="1:8">
      <c r="A582" s="36">
        <v>578</v>
      </c>
      <c r="B582" s="27" t="s">
        <v>8070</v>
      </c>
      <c r="C582" s="21" t="s">
        <v>6329</v>
      </c>
      <c r="D582" s="20">
        <v>1.97</v>
      </c>
      <c r="E582" s="20">
        <v>1.97</v>
      </c>
      <c r="F582" s="20">
        <v>179.53</v>
      </c>
      <c r="G582" s="27">
        <f t="shared" si="9"/>
        <v>353.67</v>
      </c>
      <c r="H582" s="22" t="s">
        <v>8064</v>
      </c>
    </row>
    <row r="583" s="76" customFormat="1" ht="30" customHeight="1" spans="1:10">
      <c r="A583" s="36">
        <v>579</v>
      </c>
      <c r="B583" s="27" t="s">
        <v>8071</v>
      </c>
      <c r="C583" s="21" t="s">
        <v>6957</v>
      </c>
      <c r="D583" s="20">
        <v>3.55</v>
      </c>
      <c r="E583" s="20">
        <v>3.55</v>
      </c>
      <c r="F583" s="20">
        <v>179.53</v>
      </c>
      <c r="G583" s="27">
        <f t="shared" si="9"/>
        <v>637.33</v>
      </c>
      <c r="H583" s="22" t="s">
        <v>8064</v>
      </c>
      <c r="J583" s="82"/>
    </row>
    <row r="584" s="76" customFormat="1" ht="30" customHeight="1" spans="1:10">
      <c r="A584" s="36">
        <v>580</v>
      </c>
      <c r="B584" s="27" t="s">
        <v>8072</v>
      </c>
      <c r="C584" s="21" t="s">
        <v>6252</v>
      </c>
      <c r="D584" s="20">
        <v>1.31</v>
      </c>
      <c r="E584" s="20">
        <v>1.31</v>
      </c>
      <c r="F584" s="20">
        <v>179.53</v>
      </c>
      <c r="G584" s="27">
        <f t="shared" si="9"/>
        <v>235.18</v>
      </c>
      <c r="H584" s="22" t="s">
        <v>8064</v>
      </c>
      <c r="J584" s="82"/>
    </row>
    <row r="585" s="76" customFormat="1" ht="30" customHeight="1" spans="1:10">
      <c r="A585" s="36">
        <v>581</v>
      </c>
      <c r="B585" s="27" t="s">
        <v>8073</v>
      </c>
      <c r="C585" s="21" t="s">
        <v>6300</v>
      </c>
      <c r="D585" s="20">
        <v>2.35</v>
      </c>
      <c r="E585" s="20">
        <v>2.35</v>
      </c>
      <c r="F585" s="20">
        <v>179.53</v>
      </c>
      <c r="G585" s="27">
        <f t="shared" si="9"/>
        <v>421.9</v>
      </c>
      <c r="H585" s="22" t="s">
        <v>8064</v>
      </c>
      <c r="J585" s="82"/>
    </row>
    <row r="586" s="76" customFormat="1" ht="30" customHeight="1" spans="1:10">
      <c r="A586" s="36">
        <v>582</v>
      </c>
      <c r="B586" s="27" t="s">
        <v>8074</v>
      </c>
      <c r="C586" s="21" t="s">
        <v>6269</v>
      </c>
      <c r="D586" s="20">
        <v>4.07</v>
      </c>
      <c r="E586" s="20">
        <v>4.07</v>
      </c>
      <c r="F586" s="20">
        <v>179.53</v>
      </c>
      <c r="G586" s="27">
        <f t="shared" si="9"/>
        <v>730.69</v>
      </c>
      <c r="H586" s="22" t="s">
        <v>8064</v>
      </c>
      <c r="J586" s="82"/>
    </row>
    <row r="587" s="76" customFormat="1" ht="30" customHeight="1" spans="1:10">
      <c r="A587" s="36">
        <v>583</v>
      </c>
      <c r="B587" s="27" t="s">
        <v>8075</v>
      </c>
      <c r="C587" s="21" t="s">
        <v>6349</v>
      </c>
      <c r="D587" s="20">
        <v>1.99</v>
      </c>
      <c r="E587" s="20">
        <v>1.99</v>
      </c>
      <c r="F587" s="20">
        <v>179.53</v>
      </c>
      <c r="G587" s="27">
        <f t="shared" si="9"/>
        <v>357.26</v>
      </c>
      <c r="H587" s="22" t="s">
        <v>8064</v>
      </c>
      <c r="J587" s="82"/>
    </row>
    <row r="588" s="76" customFormat="1" ht="30" customHeight="1" spans="1:10">
      <c r="A588" s="36">
        <v>584</v>
      </c>
      <c r="B588" s="20" t="s">
        <v>8076</v>
      </c>
      <c r="C588" s="21" t="s">
        <v>6332</v>
      </c>
      <c r="D588" s="27">
        <v>1.27</v>
      </c>
      <c r="E588" s="27">
        <v>1.27</v>
      </c>
      <c r="F588" s="20">
        <v>179.53</v>
      </c>
      <c r="G588" s="27">
        <f t="shared" si="9"/>
        <v>228</v>
      </c>
      <c r="H588" s="22" t="s">
        <v>8064</v>
      </c>
      <c r="J588" s="82"/>
    </row>
    <row r="589" s="76" customFormat="1" ht="30" customHeight="1" spans="1:10">
      <c r="A589" s="36">
        <v>585</v>
      </c>
      <c r="B589" s="20" t="s">
        <v>8077</v>
      </c>
      <c r="C589" s="21" t="s">
        <v>6254</v>
      </c>
      <c r="D589" s="27">
        <v>1.64</v>
      </c>
      <c r="E589" s="27">
        <v>1.64</v>
      </c>
      <c r="F589" s="20">
        <v>179.53</v>
      </c>
      <c r="G589" s="27">
        <f t="shared" si="9"/>
        <v>294.43</v>
      </c>
      <c r="H589" s="22" t="s">
        <v>8064</v>
      </c>
      <c r="J589" s="82"/>
    </row>
    <row r="590" s="76" customFormat="1" ht="30" customHeight="1" spans="1:10">
      <c r="A590" s="36">
        <v>586</v>
      </c>
      <c r="B590" s="20" t="s">
        <v>8078</v>
      </c>
      <c r="C590" s="21" t="s">
        <v>6312</v>
      </c>
      <c r="D590" s="27">
        <v>4.21</v>
      </c>
      <c r="E590" s="27">
        <v>4.21</v>
      </c>
      <c r="F590" s="20">
        <v>179.53</v>
      </c>
      <c r="G590" s="27">
        <f t="shared" si="9"/>
        <v>755.82</v>
      </c>
      <c r="H590" s="22" t="s">
        <v>8064</v>
      </c>
      <c r="J590" s="82"/>
    </row>
    <row r="591" s="76" customFormat="1" ht="30" customHeight="1" spans="1:10">
      <c r="A591" s="36">
        <v>587</v>
      </c>
      <c r="B591" s="27" t="s">
        <v>8079</v>
      </c>
      <c r="C591" s="21" t="s">
        <v>6363</v>
      </c>
      <c r="D591" s="20">
        <v>1.4</v>
      </c>
      <c r="E591" s="20">
        <v>1.4</v>
      </c>
      <c r="F591" s="20">
        <v>179.53</v>
      </c>
      <c r="G591" s="27">
        <f t="shared" si="9"/>
        <v>251.34</v>
      </c>
      <c r="H591" s="22" t="s">
        <v>8064</v>
      </c>
      <c r="J591" s="82"/>
    </row>
    <row r="592" s="76" customFormat="1" ht="30" customHeight="1" spans="1:10">
      <c r="A592" s="36">
        <v>588</v>
      </c>
      <c r="B592" s="27" t="s">
        <v>8080</v>
      </c>
      <c r="C592" s="21" t="s">
        <v>6347</v>
      </c>
      <c r="D592" s="20">
        <v>2.24</v>
      </c>
      <c r="E592" s="20">
        <v>2.24</v>
      </c>
      <c r="F592" s="20">
        <v>179.53</v>
      </c>
      <c r="G592" s="27">
        <f t="shared" si="9"/>
        <v>402.15</v>
      </c>
      <c r="H592" s="22" t="s">
        <v>8064</v>
      </c>
      <c r="J592" s="82"/>
    </row>
    <row r="593" s="76" customFormat="1" ht="30" customHeight="1" spans="1:10">
      <c r="A593" s="36">
        <v>589</v>
      </c>
      <c r="B593" s="27" t="s">
        <v>8081</v>
      </c>
      <c r="C593" s="21" t="s">
        <v>6363</v>
      </c>
      <c r="D593" s="20">
        <v>1.21</v>
      </c>
      <c r="E593" s="20">
        <v>1.21</v>
      </c>
      <c r="F593" s="20">
        <v>179.53</v>
      </c>
      <c r="G593" s="27">
        <f t="shared" si="9"/>
        <v>217.23</v>
      </c>
      <c r="H593" s="22" t="s">
        <v>8064</v>
      </c>
      <c r="J593" s="82"/>
    </row>
    <row r="594" s="76" customFormat="1" ht="30" customHeight="1" spans="1:10">
      <c r="A594" s="36">
        <v>590</v>
      </c>
      <c r="B594" s="27" t="s">
        <v>7623</v>
      </c>
      <c r="C594" s="21" t="s">
        <v>8082</v>
      </c>
      <c r="D594" s="20">
        <v>3.13</v>
      </c>
      <c r="E594" s="20">
        <v>2.09</v>
      </c>
      <c r="F594" s="20">
        <v>179.53</v>
      </c>
      <c r="G594" s="27">
        <f t="shared" si="9"/>
        <v>375.22</v>
      </c>
      <c r="H594" s="22" t="s">
        <v>8064</v>
      </c>
      <c r="J594" s="82"/>
    </row>
    <row r="595" s="16" customFormat="1" ht="30" customHeight="1" spans="1:10">
      <c r="A595" s="36">
        <v>591</v>
      </c>
      <c r="B595" s="27" t="s">
        <v>8083</v>
      </c>
      <c r="C595" s="21" t="s">
        <v>6286</v>
      </c>
      <c r="D595" s="20">
        <v>3.18</v>
      </c>
      <c r="E595" s="20">
        <v>2.12</v>
      </c>
      <c r="F595" s="20">
        <v>179.53</v>
      </c>
      <c r="G595" s="27">
        <f t="shared" si="9"/>
        <v>380.6</v>
      </c>
      <c r="H595" s="22" t="s">
        <v>8064</v>
      </c>
      <c r="J595" s="83"/>
    </row>
    <row r="596" s="76" customFormat="1" ht="30" customHeight="1" spans="1:10">
      <c r="A596" s="36">
        <v>592</v>
      </c>
      <c r="B596" s="27" t="s">
        <v>8084</v>
      </c>
      <c r="C596" s="21" t="s">
        <v>6387</v>
      </c>
      <c r="D596" s="20">
        <v>2.92</v>
      </c>
      <c r="E596" s="20">
        <v>1.72</v>
      </c>
      <c r="F596" s="20">
        <v>179.53</v>
      </c>
      <c r="G596" s="27">
        <f t="shared" si="9"/>
        <v>308.79</v>
      </c>
      <c r="H596" s="22" t="s">
        <v>8064</v>
      </c>
      <c r="J596" s="82"/>
    </row>
    <row r="597" s="76" customFormat="1" ht="30" customHeight="1" spans="1:10">
      <c r="A597" s="36">
        <v>593</v>
      </c>
      <c r="B597" s="27" t="s">
        <v>8085</v>
      </c>
      <c r="C597" s="21" t="s">
        <v>6757</v>
      </c>
      <c r="D597" s="20">
        <v>2.73</v>
      </c>
      <c r="E597" s="20">
        <v>2.22</v>
      </c>
      <c r="F597" s="20">
        <v>179.53</v>
      </c>
      <c r="G597" s="27">
        <f t="shared" si="9"/>
        <v>398.56</v>
      </c>
      <c r="H597" s="22" t="s">
        <v>8064</v>
      </c>
      <c r="J597" s="82"/>
    </row>
    <row r="598" s="76" customFormat="1" ht="30" customHeight="1" spans="1:10">
      <c r="A598" s="36">
        <v>594</v>
      </c>
      <c r="B598" s="27" t="s">
        <v>8086</v>
      </c>
      <c r="C598" s="21" t="s">
        <v>6417</v>
      </c>
      <c r="D598" s="20">
        <v>2.27</v>
      </c>
      <c r="E598" s="20">
        <v>2.27</v>
      </c>
      <c r="F598" s="20">
        <v>179.53</v>
      </c>
      <c r="G598" s="27">
        <f t="shared" si="9"/>
        <v>407.53</v>
      </c>
      <c r="H598" s="22" t="s">
        <v>8064</v>
      </c>
      <c r="J598" s="82"/>
    </row>
    <row r="599" s="76" customFormat="1" ht="30" customHeight="1" spans="1:10">
      <c r="A599" s="36">
        <v>595</v>
      </c>
      <c r="B599" s="27" t="s">
        <v>8087</v>
      </c>
      <c r="C599" s="21" t="s">
        <v>6276</v>
      </c>
      <c r="D599" s="20">
        <v>6.3</v>
      </c>
      <c r="E599" s="20">
        <v>6.3</v>
      </c>
      <c r="F599" s="20">
        <v>179.53</v>
      </c>
      <c r="G599" s="27">
        <f t="shared" si="9"/>
        <v>1131.04</v>
      </c>
      <c r="H599" s="22" t="s">
        <v>8064</v>
      </c>
      <c r="J599" s="82"/>
    </row>
    <row r="600" s="76" customFormat="1" ht="30" customHeight="1" spans="1:10">
      <c r="A600" s="36">
        <v>596</v>
      </c>
      <c r="B600" s="27" t="s">
        <v>8088</v>
      </c>
      <c r="C600" s="21" t="s">
        <v>6363</v>
      </c>
      <c r="D600" s="20">
        <v>0.7</v>
      </c>
      <c r="E600" s="20">
        <v>0.7</v>
      </c>
      <c r="F600" s="20">
        <v>179.53</v>
      </c>
      <c r="G600" s="27">
        <f t="shared" si="9"/>
        <v>125.67</v>
      </c>
      <c r="H600" s="22" t="s">
        <v>8064</v>
      </c>
      <c r="J600" s="82"/>
    </row>
    <row r="601" s="76" customFormat="1" ht="30" customHeight="1" spans="1:10">
      <c r="A601" s="36">
        <v>597</v>
      </c>
      <c r="B601" s="27" t="s">
        <v>5550</v>
      </c>
      <c r="C601" s="21" t="s">
        <v>6387</v>
      </c>
      <c r="D601" s="20">
        <v>1.83</v>
      </c>
      <c r="E601" s="20">
        <v>1.83</v>
      </c>
      <c r="F601" s="20">
        <v>179.53</v>
      </c>
      <c r="G601" s="27">
        <f t="shared" si="9"/>
        <v>328.54</v>
      </c>
      <c r="H601" s="22" t="s">
        <v>8064</v>
      </c>
      <c r="J601" s="82"/>
    </row>
    <row r="602" s="76" customFormat="1" ht="30" customHeight="1" spans="1:10">
      <c r="A602" s="36">
        <v>598</v>
      </c>
      <c r="B602" s="27" t="s">
        <v>1256</v>
      </c>
      <c r="C602" s="21" t="s">
        <v>6349</v>
      </c>
      <c r="D602" s="20">
        <v>0.72</v>
      </c>
      <c r="E602" s="20">
        <v>0.72</v>
      </c>
      <c r="F602" s="20">
        <v>179.53</v>
      </c>
      <c r="G602" s="27">
        <f t="shared" si="9"/>
        <v>129.26</v>
      </c>
      <c r="H602" s="22" t="s">
        <v>8064</v>
      </c>
      <c r="J602" s="82"/>
    </row>
    <row r="603" s="76" customFormat="1" ht="30" customHeight="1" spans="1:10">
      <c r="A603" s="36">
        <v>599</v>
      </c>
      <c r="B603" s="27" t="s">
        <v>8089</v>
      </c>
      <c r="C603" s="21" t="s">
        <v>6274</v>
      </c>
      <c r="D603" s="20">
        <v>2.48</v>
      </c>
      <c r="E603" s="20">
        <v>1.39</v>
      </c>
      <c r="F603" s="20">
        <v>179.53</v>
      </c>
      <c r="G603" s="27">
        <f t="shared" si="9"/>
        <v>249.55</v>
      </c>
      <c r="H603" s="22" t="s">
        <v>8064</v>
      </c>
      <c r="J603" s="82"/>
    </row>
    <row r="604" s="76" customFormat="1" ht="30" customHeight="1" spans="1:10">
      <c r="A604" s="36">
        <v>600</v>
      </c>
      <c r="B604" s="20" t="s">
        <v>8090</v>
      </c>
      <c r="C604" s="21" t="s">
        <v>6316</v>
      </c>
      <c r="D604" s="27">
        <v>2.84</v>
      </c>
      <c r="E604" s="27">
        <v>2.84</v>
      </c>
      <c r="F604" s="20">
        <v>179.53</v>
      </c>
      <c r="G604" s="27">
        <f t="shared" si="9"/>
        <v>509.87</v>
      </c>
      <c r="H604" s="22" t="s">
        <v>8064</v>
      </c>
      <c r="J604" s="82"/>
    </row>
    <row r="605" s="76" customFormat="1" ht="30" customHeight="1" spans="1:10">
      <c r="A605" s="36">
        <v>601</v>
      </c>
      <c r="B605" s="20" t="s">
        <v>8091</v>
      </c>
      <c r="C605" s="21" t="s">
        <v>8092</v>
      </c>
      <c r="D605" s="27">
        <v>2.59</v>
      </c>
      <c r="E605" s="27">
        <v>2.44</v>
      </c>
      <c r="F605" s="20">
        <v>179.53</v>
      </c>
      <c r="G605" s="27">
        <f t="shared" si="9"/>
        <v>438.05</v>
      </c>
      <c r="H605" s="22" t="s">
        <v>8064</v>
      </c>
      <c r="J605" s="82"/>
    </row>
    <row r="606" s="76" customFormat="1" ht="30" customHeight="1" spans="1:10">
      <c r="A606" s="36">
        <v>602</v>
      </c>
      <c r="B606" s="20" t="s">
        <v>8093</v>
      </c>
      <c r="C606" s="21" t="s">
        <v>6286</v>
      </c>
      <c r="D606" s="27">
        <v>2.28</v>
      </c>
      <c r="E606" s="27">
        <v>2.28</v>
      </c>
      <c r="F606" s="20">
        <v>179.53</v>
      </c>
      <c r="G606" s="27">
        <f t="shared" si="9"/>
        <v>409.33</v>
      </c>
      <c r="H606" s="22" t="s">
        <v>8064</v>
      </c>
      <c r="J606" s="82"/>
    </row>
    <row r="607" s="76" customFormat="1" ht="30" customHeight="1" spans="1:10">
      <c r="A607" s="36">
        <v>603</v>
      </c>
      <c r="B607" s="27" t="s">
        <v>8094</v>
      </c>
      <c r="C607" s="21" t="s">
        <v>6615</v>
      </c>
      <c r="D607" s="20">
        <v>1.4</v>
      </c>
      <c r="E607" s="20">
        <v>1.27</v>
      </c>
      <c r="F607" s="20">
        <v>179.53</v>
      </c>
      <c r="G607" s="27">
        <f t="shared" si="9"/>
        <v>228</v>
      </c>
      <c r="H607" s="22" t="s">
        <v>8064</v>
      </c>
      <c r="J607" s="82"/>
    </row>
    <row r="608" s="76" customFormat="1" ht="30" customHeight="1" spans="1:10">
      <c r="A608" s="36">
        <v>604</v>
      </c>
      <c r="B608" s="27" t="s">
        <v>8095</v>
      </c>
      <c r="C608" s="21" t="s">
        <v>6577</v>
      </c>
      <c r="D608" s="20">
        <v>0.74</v>
      </c>
      <c r="E608" s="20">
        <v>0.74</v>
      </c>
      <c r="F608" s="20">
        <v>179.53</v>
      </c>
      <c r="G608" s="27">
        <f t="shared" si="9"/>
        <v>132.85</v>
      </c>
      <c r="H608" s="22" t="s">
        <v>8064</v>
      </c>
      <c r="J608" s="82"/>
    </row>
    <row r="609" s="76" customFormat="1" ht="30" customHeight="1" spans="1:10">
      <c r="A609" s="36">
        <v>605</v>
      </c>
      <c r="B609" s="27" t="s">
        <v>8096</v>
      </c>
      <c r="C609" s="21" t="s">
        <v>6417</v>
      </c>
      <c r="D609" s="20">
        <v>4.47</v>
      </c>
      <c r="E609" s="20">
        <v>4.47</v>
      </c>
      <c r="F609" s="20">
        <v>179.53</v>
      </c>
      <c r="G609" s="27">
        <f t="shared" si="9"/>
        <v>802.5</v>
      </c>
      <c r="H609" s="22" t="s">
        <v>8064</v>
      </c>
      <c r="J609" s="82"/>
    </row>
    <row r="610" s="76" customFormat="1" ht="30" customHeight="1" spans="1:10">
      <c r="A610" s="36">
        <v>606</v>
      </c>
      <c r="B610" s="27" t="s">
        <v>8097</v>
      </c>
      <c r="C610" s="21" t="s">
        <v>6276</v>
      </c>
      <c r="D610" s="20">
        <v>2.81</v>
      </c>
      <c r="E610" s="20">
        <v>1.19</v>
      </c>
      <c r="F610" s="20">
        <v>179.53</v>
      </c>
      <c r="G610" s="27">
        <f t="shared" si="9"/>
        <v>213.64</v>
      </c>
      <c r="H610" s="22" t="s">
        <v>8064</v>
      </c>
      <c r="J610" s="82"/>
    </row>
    <row r="611" s="76" customFormat="1" ht="30" customHeight="1" spans="1:10">
      <c r="A611" s="36">
        <v>607</v>
      </c>
      <c r="B611" s="27" t="s">
        <v>8098</v>
      </c>
      <c r="C611" s="21" t="s">
        <v>6286</v>
      </c>
      <c r="D611" s="20">
        <v>3.79</v>
      </c>
      <c r="E611" s="20">
        <v>2.93</v>
      </c>
      <c r="F611" s="20">
        <v>179.53</v>
      </c>
      <c r="G611" s="27">
        <f t="shared" si="9"/>
        <v>526.02</v>
      </c>
      <c r="H611" s="22" t="s">
        <v>8064</v>
      </c>
      <c r="J611" s="82"/>
    </row>
    <row r="612" s="76" customFormat="1" ht="30" customHeight="1" spans="1:10">
      <c r="A612" s="36">
        <v>608</v>
      </c>
      <c r="B612" s="27" t="s">
        <v>8099</v>
      </c>
      <c r="C612" s="21" t="s">
        <v>1265</v>
      </c>
      <c r="D612" s="20">
        <v>1.49</v>
      </c>
      <c r="E612" s="20">
        <v>1.49</v>
      </c>
      <c r="F612" s="20">
        <v>179.53</v>
      </c>
      <c r="G612" s="27">
        <f t="shared" si="9"/>
        <v>267.5</v>
      </c>
      <c r="H612" s="22" t="s">
        <v>8064</v>
      </c>
      <c r="J612" s="82"/>
    </row>
    <row r="613" s="76" customFormat="1" ht="30" customHeight="1" spans="1:10">
      <c r="A613" s="36">
        <v>609</v>
      </c>
      <c r="B613" s="27" t="s">
        <v>8100</v>
      </c>
      <c r="C613" s="21" t="s">
        <v>6298</v>
      </c>
      <c r="D613" s="20">
        <v>2.1</v>
      </c>
      <c r="E613" s="20">
        <v>2.1</v>
      </c>
      <c r="F613" s="20">
        <v>179.53</v>
      </c>
      <c r="G613" s="27">
        <f t="shared" si="9"/>
        <v>377.01</v>
      </c>
      <c r="H613" s="22" t="s">
        <v>8064</v>
      </c>
      <c r="J613" s="82"/>
    </row>
    <row r="614" s="76" customFormat="1" ht="30" customHeight="1" spans="1:10">
      <c r="A614" s="36">
        <v>610</v>
      </c>
      <c r="B614" s="27" t="s">
        <v>8101</v>
      </c>
      <c r="C614" s="21" t="s">
        <v>6360</v>
      </c>
      <c r="D614" s="20">
        <v>1.73</v>
      </c>
      <c r="E614" s="20">
        <v>0.66</v>
      </c>
      <c r="F614" s="20">
        <v>179.53</v>
      </c>
      <c r="G614" s="27">
        <f t="shared" si="9"/>
        <v>118.49</v>
      </c>
      <c r="H614" s="22" t="s">
        <v>8064</v>
      </c>
      <c r="J614" s="82"/>
    </row>
    <row r="615" s="76" customFormat="1" ht="30" customHeight="1" spans="1:10">
      <c r="A615" s="36">
        <v>611</v>
      </c>
      <c r="B615" s="27" t="s">
        <v>8102</v>
      </c>
      <c r="C615" s="21" t="s">
        <v>6274</v>
      </c>
      <c r="D615" s="20">
        <v>3.98</v>
      </c>
      <c r="E615" s="20">
        <v>3.12</v>
      </c>
      <c r="F615" s="20">
        <v>179.53</v>
      </c>
      <c r="G615" s="27">
        <f t="shared" si="9"/>
        <v>560.13</v>
      </c>
      <c r="H615" s="22" t="s">
        <v>8064</v>
      </c>
      <c r="J615" s="82"/>
    </row>
    <row r="616" s="76" customFormat="1" ht="30" customHeight="1" spans="1:10">
      <c r="A616" s="36">
        <v>612</v>
      </c>
      <c r="B616" s="27" t="s">
        <v>8103</v>
      </c>
      <c r="C616" s="21" t="s">
        <v>6889</v>
      </c>
      <c r="D616" s="20">
        <v>0.87</v>
      </c>
      <c r="E616" s="20">
        <v>0.87</v>
      </c>
      <c r="F616" s="20">
        <v>179.53</v>
      </c>
      <c r="G616" s="27">
        <f t="shared" si="9"/>
        <v>156.19</v>
      </c>
      <c r="H616" s="22" t="s">
        <v>8064</v>
      </c>
      <c r="J616" s="82"/>
    </row>
    <row r="617" s="76" customFormat="1" ht="30" customHeight="1" spans="1:10">
      <c r="A617" s="36">
        <v>613</v>
      </c>
      <c r="B617" s="27" t="s">
        <v>8104</v>
      </c>
      <c r="C617" s="21" t="s">
        <v>6897</v>
      </c>
      <c r="D617" s="20">
        <v>2.16</v>
      </c>
      <c r="E617" s="20">
        <v>2.16</v>
      </c>
      <c r="F617" s="20">
        <v>179.53</v>
      </c>
      <c r="G617" s="27">
        <f t="shared" si="9"/>
        <v>387.78</v>
      </c>
      <c r="H617" s="22" t="s">
        <v>8064</v>
      </c>
      <c r="J617" s="82"/>
    </row>
    <row r="618" s="76" customFormat="1" ht="30" customHeight="1" spans="1:10">
      <c r="A618" s="36">
        <v>614</v>
      </c>
      <c r="B618" s="27" t="s">
        <v>8105</v>
      </c>
      <c r="C618" s="21" t="s">
        <v>6298</v>
      </c>
      <c r="D618" s="20">
        <v>2.95</v>
      </c>
      <c r="E618" s="20">
        <v>2.95</v>
      </c>
      <c r="F618" s="20">
        <v>179.53</v>
      </c>
      <c r="G618" s="27">
        <f t="shared" si="9"/>
        <v>529.61</v>
      </c>
      <c r="H618" s="22" t="s">
        <v>8064</v>
      </c>
      <c r="J618" s="82"/>
    </row>
    <row r="619" s="76" customFormat="1" ht="30" customHeight="1" spans="1:10">
      <c r="A619" s="36">
        <v>615</v>
      </c>
      <c r="B619" s="27" t="s">
        <v>8106</v>
      </c>
      <c r="C619" s="21" t="s">
        <v>6252</v>
      </c>
      <c r="D619" s="20">
        <v>1.83</v>
      </c>
      <c r="E619" s="20">
        <v>1.53</v>
      </c>
      <c r="F619" s="20">
        <v>179.53</v>
      </c>
      <c r="G619" s="27">
        <f t="shared" si="9"/>
        <v>274.68</v>
      </c>
      <c r="H619" s="22" t="s">
        <v>8064</v>
      </c>
      <c r="J619" s="82"/>
    </row>
    <row r="620" s="76" customFormat="1" ht="30" customHeight="1" spans="1:10">
      <c r="A620" s="36">
        <v>616</v>
      </c>
      <c r="B620" s="20" t="s">
        <v>8107</v>
      </c>
      <c r="C620" s="21" t="s">
        <v>6467</v>
      </c>
      <c r="D620" s="27">
        <v>0.76</v>
      </c>
      <c r="E620" s="27">
        <v>0.76</v>
      </c>
      <c r="F620" s="20">
        <v>179.53</v>
      </c>
      <c r="G620" s="27">
        <f t="shared" si="9"/>
        <v>136.44</v>
      </c>
      <c r="H620" s="22" t="s">
        <v>8064</v>
      </c>
      <c r="J620" s="82"/>
    </row>
    <row r="621" s="76" customFormat="1" ht="30" customHeight="1" spans="1:10">
      <c r="A621" s="36">
        <v>617</v>
      </c>
      <c r="B621" s="20" t="s">
        <v>8108</v>
      </c>
      <c r="C621" s="21" t="s">
        <v>6344</v>
      </c>
      <c r="D621" s="27">
        <v>1.15</v>
      </c>
      <c r="E621" s="27">
        <v>1.15</v>
      </c>
      <c r="F621" s="20">
        <v>179.53</v>
      </c>
      <c r="G621" s="27">
        <f t="shared" si="9"/>
        <v>206.46</v>
      </c>
      <c r="H621" s="22" t="s">
        <v>8064</v>
      </c>
      <c r="J621" s="82"/>
    </row>
    <row r="622" s="76" customFormat="1" ht="30" customHeight="1" spans="1:10">
      <c r="A622" s="36">
        <v>618</v>
      </c>
      <c r="B622" s="20" t="s">
        <v>5308</v>
      </c>
      <c r="C622" s="21" t="s">
        <v>6417</v>
      </c>
      <c r="D622" s="27">
        <v>0.98</v>
      </c>
      <c r="E622" s="27">
        <v>0.98</v>
      </c>
      <c r="F622" s="20">
        <v>179.53</v>
      </c>
      <c r="G622" s="27">
        <f t="shared" si="9"/>
        <v>175.94</v>
      </c>
      <c r="H622" s="22" t="s">
        <v>8064</v>
      </c>
      <c r="J622" s="82"/>
    </row>
    <row r="623" s="76" customFormat="1" ht="30" customHeight="1" spans="1:10">
      <c r="A623" s="36">
        <v>619</v>
      </c>
      <c r="B623" s="27" t="s">
        <v>8109</v>
      </c>
      <c r="C623" s="21" t="s">
        <v>6286</v>
      </c>
      <c r="D623" s="20">
        <v>0.74</v>
      </c>
      <c r="E623" s="20">
        <v>0.74</v>
      </c>
      <c r="F623" s="20">
        <v>179.53</v>
      </c>
      <c r="G623" s="27">
        <f t="shared" si="9"/>
        <v>132.85</v>
      </c>
      <c r="H623" s="22" t="s">
        <v>8064</v>
      </c>
      <c r="J623" s="82"/>
    </row>
    <row r="624" s="76" customFormat="1" ht="30" customHeight="1" spans="1:10">
      <c r="A624" s="36">
        <v>620</v>
      </c>
      <c r="B624" s="27" t="s">
        <v>8110</v>
      </c>
      <c r="C624" s="21" t="s">
        <v>6737</v>
      </c>
      <c r="D624" s="20">
        <v>0.8</v>
      </c>
      <c r="E624" s="20">
        <v>0.8</v>
      </c>
      <c r="F624" s="20">
        <v>179.53</v>
      </c>
      <c r="G624" s="27">
        <f t="shared" si="9"/>
        <v>143.62</v>
      </c>
      <c r="H624" s="22" t="s">
        <v>8064</v>
      </c>
      <c r="J624" s="82"/>
    </row>
    <row r="625" s="76" customFormat="1" ht="30" customHeight="1" spans="1:10">
      <c r="A625" s="36">
        <v>621</v>
      </c>
      <c r="B625" s="27" t="s">
        <v>1305</v>
      </c>
      <c r="C625" s="21" t="s">
        <v>6252</v>
      </c>
      <c r="D625" s="20">
        <v>4.22</v>
      </c>
      <c r="E625" s="20">
        <v>4.22</v>
      </c>
      <c r="F625" s="20">
        <v>179.53</v>
      </c>
      <c r="G625" s="27">
        <f t="shared" si="9"/>
        <v>757.62</v>
      </c>
      <c r="H625" s="22" t="s">
        <v>8064</v>
      </c>
      <c r="J625" s="82"/>
    </row>
    <row r="626" s="76" customFormat="1" ht="30" customHeight="1" spans="1:10">
      <c r="A626" s="36">
        <v>622</v>
      </c>
      <c r="B626" s="27" t="s">
        <v>8111</v>
      </c>
      <c r="C626" s="21" t="s">
        <v>6349</v>
      </c>
      <c r="D626" s="20">
        <v>2.36</v>
      </c>
      <c r="E626" s="20">
        <v>2.12</v>
      </c>
      <c r="F626" s="20">
        <v>179.53</v>
      </c>
      <c r="G626" s="27">
        <f t="shared" si="9"/>
        <v>380.6</v>
      </c>
      <c r="H626" s="22" t="s">
        <v>8064</v>
      </c>
      <c r="J626" s="82"/>
    </row>
    <row r="627" s="76" customFormat="1" ht="30" customHeight="1" spans="1:10">
      <c r="A627" s="36">
        <v>623</v>
      </c>
      <c r="B627" s="27" t="s">
        <v>8112</v>
      </c>
      <c r="C627" s="21" t="s">
        <v>6312</v>
      </c>
      <c r="D627" s="20">
        <v>3.01</v>
      </c>
      <c r="E627" s="20">
        <v>3.01</v>
      </c>
      <c r="F627" s="20">
        <v>179.53</v>
      </c>
      <c r="G627" s="27">
        <f t="shared" si="9"/>
        <v>540.39</v>
      </c>
      <c r="H627" s="22" t="s">
        <v>8064</v>
      </c>
      <c r="J627" s="82"/>
    </row>
    <row r="628" s="76" customFormat="1" ht="30" customHeight="1" spans="1:10">
      <c r="A628" s="36">
        <v>624</v>
      </c>
      <c r="B628" s="27" t="s">
        <v>2385</v>
      </c>
      <c r="C628" s="21" t="s">
        <v>6332</v>
      </c>
      <c r="D628" s="20">
        <v>3.86</v>
      </c>
      <c r="E628" s="20">
        <v>3.86</v>
      </c>
      <c r="F628" s="20">
        <v>179.53</v>
      </c>
      <c r="G628" s="27">
        <f t="shared" si="9"/>
        <v>692.99</v>
      </c>
      <c r="H628" s="22" t="s">
        <v>8064</v>
      </c>
      <c r="J628" s="82"/>
    </row>
    <row r="629" s="76" customFormat="1" ht="30" customHeight="1" spans="1:10">
      <c r="A629" s="36">
        <v>625</v>
      </c>
      <c r="B629" s="27" t="s">
        <v>8113</v>
      </c>
      <c r="C629" s="21" t="s">
        <v>6464</v>
      </c>
      <c r="D629" s="20">
        <v>1.56</v>
      </c>
      <c r="E629" s="20">
        <v>1.56</v>
      </c>
      <c r="F629" s="20">
        <v>179.53</v>
      </c>
      <c r="G629" s="27">
        <f t="shared" si="9"/>
        <v>280.07</v>
      </c>
      <c r="H629" s="22" t="s">
        <v>8064</v>
      </c>
      <c r="J629" s="82"/>
    </row>
    <row r="630" s="76" customFormat="1" ht="30" customHeight="1" spans="1:10">
      <c r="A630" s="36">
        <v>626</v>
      </c>
      <c r="B630" s="27" t="s">
        <v>8114</v>
      </c>
      <c r="C630" s="21" t="s">
        <v>6332</v>
      </c>
      <c r="D630" s="20">
        <v>2.66</v>
      </c>
      <c r="E630" s="20">
        <v>2.66</v>
      </c>
      <c r="F630" s="20">
        <v>179.53</v>
      </c>
      <c r="G630" s="27">
        <f t="shared" si="9"/>
        <v>477.55</v>
      </c>
      <c r="H630" s="22" t="s">
        <v>8064</v>
      </c>
      <c r="J630" s="82"/>
    </row>
    <row r="631" s="76" customFormat="1" ht="30" customHeight="1" spans="1:10">
      <c r="A631" s="36">
        <v>627</v>
      </c>
      <c r="B631" s="27" t="s">
        <v>8115</v>
      </c>
      <c r="C631" s="21" t="s">
        <v>6411</v>
      </c>
      <c r="D631" s="20">
        <v>3.07</v>
      </c>
      <c r="E631" s="20">
        <v>3.07</v>
      </c>
      <c r="F631" s="20">
        <v>179.53</v>
      </c>
      <c r="G631" s="27">
        <f t="shared" si="9"/>
        <v>551.16</v>
      </c>
      <c r="H631" s="22" t="s">
        <v>8064</v>
      </c>
      <c r="J631" s="82"/>
    </row>
    <row r="632" s="76" customFormat="1" ht="30" customHeight="1" spans="1:10">
      <c r="A632" s="36">
        <v>628</v>
      </c>
      <c r="B632" s="27" t="s">
        <v>8116</v>
      </c>
      <c r="C632" s="21" t="s">
        <v>6417</v>
      </c>
      <c r="D632" s="20">
        <v>2.23</v>
      </c>
      <c r="E632" s="20">
        <v>2.23</v>
      </c>
      <c r="F632" s="20">
        <v>179.53</v>
      </c>
      <c r="G632" s="27">
        <f t="shared" si="9"/>
        <v>400.35</v>
      </c>
      <c r="H632" s="22" t="s">
        <v>8064</v>
      </c>
      <c r="J632" s="82"/>
    </row>
    <row r="633" s="76" customFormat="1" ht="30" customHeight="1" spans="1:10">
      <c r="A633" s="36">
        <v>629</v>
      </c>
      <c r="B633" s="27" t="s">
        <v>8117</v>
      </c>
      <c r="C633" s="21" t="s">
        <v>6274</v>
      </c>
      <c r="D633" s="20">
        <v>2.19</v>
      </c>
      <c r="E633" s="20">
        <v>2.19</v>
      </c>
      <c r="F633" s="20">
        <v>179.53</v>
      </c>
      <c r="G633" s="27">
        <f t="shared" si="9"/>
        <v>393.17</v>
      </c>
      <c r="H633" s="22" t="s">
        <v>8064</v>
      </c>
      <c r="J633" s="82"/>
    </row>
    <row r="634" s="76" customFormat="1" ht="30" customHeight="1" spans="1:10">
      <c r="A634" s="36">
        <v>630</v>
      </c>
      <c r="B634" s="27" t="s">
        <v>8118</v>
      </c>
      <c r="C634" s="21" t="s">
        <v>6276</v>
      </c>
      <c r="D634" s="20">
        <v>3.69</v>
      </c>
      <c r="E634" s="20">
        <v>3.19</v>
      </c>
      <c r="F634" s="20">
        <v>179.53</v>
      </c>
      <c r="G634" s="27">
        <f t="shared" si="9"/>
        <v>572.7</v>
      </c>
      <c r="H634" s="22" t="s">
        <v>8064</v>
      </c>
      <c r="J634" s="82"/>
    </row>
    <row r="635" s="76" customFormat="1" ht="30" customHeight="1" spans="1:10">
      <c r="A635" s="36">
        <v>631</v>
      </c>
      <c r="B635" s="27" t="s">
        <v>8119</v>
      </c>
      <c r="C635" s="21" t="s">
        <v>6276</v>
      </c>
      <c r="D635" s="20">
        <v>2.08</v>
      </c>
      <c r="E635" s="20">
        <v>1.45</v>
      </c>
      <c r="F635" s="20">
        <v>179.53</v>
      </c>
      <c r="G635" s="27">
        <f t="shared" si="9"/>
        <v>260.32</v>
      </c>
      <c r="H635" s="22" t="s">
        <v>8064</v>
      </c>
      <c r="J635" s="82"/>
    </row>
    <row r="636" s="76" customFormat="1" ht="30" customHeight="1" spans="1:10">
      <c r="A636" s="36">
        <v>632</v>
      </c>
      <c r="B636" s="20" t="s">
        <v>4698</v>
      </c>
      <c r="C636" s="21" t="s">
        <v>6276</v>
      </c>
      <c r="D636" s="27">
        <v>3.13</v>
      </c>
      <c r="E636" s="27">
        <v>2.87</v>
      </c>
      <c r="F636" s="20">
        <v>179.53</v>
      </c>
      <c r="G636" s="27">
        <f t="shared" si="9"/>
        <v>515.25</v>
      </c>
      <c r="H636" s="22" t="s">
        <v>8064</v>
      </c>
      <c r="J636" s="82"/>
    </row>
    <row r="637" s="76" customFormat="1" ht="30" customHeight="1" spans="1:10">
      <c r="A637" s="36">
        <v>633</v>
      </c>
      <c r="B637" s="20" t="s">
        <v>8120</v>
      </c>
      <c r="C637" s="21" t="s">
        <v>6312</v>
      </c>
      <c r="D637" s="27">
        <v>0.26</v>
      </c>
      <c r="E637" s="27">
        <v>0.26</v>
      </c>
      <c r="F637" s="20">
        <v>179.53</v>
      </c>
      <c r="G637" s="27">
        <f t="shared" si="9"/>
        <v>46.68</v>
      </c>
      <c r="H637" s="22" t="s">
        <v>8064</v>
      </c>
      <c r="J637" s="82"/>
    </row>
    <row r="638" s="76" customFormat="1" ht="30" customHeight="1" spans="1:8">
      <c r="A638" s="36">
        <v>634</v>
      </c>
      <c r="B638" s="20" t="s">
        <v>8121</v>
      </c>
      <c r="C638" s="21" t="s">
        <v>6387</v>
      </c>
      <c r="D638" s="27">
        <v>1.92</v>
      </c>
      <c r="E638" s="27">
        <v>1.92</v>
      </c>
      <c r="F638" s="20">
        <v>179.53</v>
      </c>
      <c r="G638" s="27">
        <f t="shared" si="9"/>
        <v>344.7</v>
      </c>
      <c r="H638" s="22" t="s">
        <v>8064</v>
      </c>
    </row>
    <row r="639" s="76" customFormat="1" ht="30" customHeight="1" spans="1:8">
      <c r="A639" s="36">
        <v>635</v>
      </c>
      <c r="B639" s="27" t="s">
        <v>8122</v>
      </c>
      <c r="C639" s="21" t="s">
        <v>6347</v>
      </c>
      <c r="D639" s="20">
        <v>3.48</v>
      </c>
      <c r="E639" s="20">
        <v>3.48</v>
      </c>
      <c r="F639" s="20">
        <v>179.53</v>
      </c>
      <c r="G639" s="27">
        <f t="shared" si="9"/>
        <v>624.76</v>
      </c>
      <c r="H639" s="22" t="s">
        <v>8064</v>
      </c>
    </row>
    <row r="640" s="76" customFormat="1" ht="30" customHeight="1" spans="1:8">
      <c r="A640" s="36">
        <v>636</v>
      </c>
      <c r="B640" s="27" t="s">
        <v>8123</v>
      </c>
      <c r="C640" s="21" t="s">
        <v>6283</v>
      </c>
      <c r="D640" s="20">
        <v>4.43</v>
      </c>
      <c r="E640" s="20">
        <v>3.63</v>
      </c>
      <c r="F640" s="20">
        <v>179.53</v>
      </c>
      <c r="G640" s="27">
        <f t="shared" si="9"/>
        <v>651.69</v>
      </c>
      <c r="H640" s="22" t="s">
        <v>8064</v>
      </c>
    </row>
    <row r="641" s="76" customFormat="1" ht="30" customHeight="1" spans="1:8">
      <c r="A641" s="36">
        <v>637</v>
      </c>
      <c r="B641" s="27" t="s">
        <v>8124</v>
      </c>
      <c r="C641" s="21" t="s">
        <v>7341</v>
      </c>
      <c r="D641" s="20">
        <v>0.7</v>
      </c>
      <c r="E641" s="20">
        <v>0.7</v>
      </c>
      <c r="F641" s="20">
        <v>179.53</v>
      </c>
      <c r="G641" s="27">
        <f t="shared" si="9"/>
        <v>125.67</v>
      </c>
      <c r="H641" s="22" t="s">
        <v>8064</v>
      </c>
    </row>
    <row r="642" s="76" customFormat="1" ht="30" customHeight="1" spans="1:8">
      <c r="A642" s="36">
        <v>638</v>
      </c>
      <c r="B642" s="27" t="s">
        <v>8125</v>
      </c>
      <c r="C642" s="21" t="s">
        <v>6254</v>
      </c>
      <c r="D642" s="20">
        <v>0.95</v>
      </c>
      <c r="E642" s="20">
        <v>0.58</v>
      </c>
      <c r="F642" s="20">
        <v>179.53</v>
      </c>
      <c r="G642" s="27">
        <f t="shared" si="9"/>
        <v>104.13</v>
      </c>
      <c r="H642" s="22" t="s">
        <v>8064</v>
      </c>
    </row>
    <row r="643" s="76" customFormat="1" ht="30" customHeight="1" spans="1:8">
      <c r="A643" s="36">
        <v>639</v>
      </c>
      <c r="B643" s="27" t="s">
        <v>8126</v>
      </c>
      <c r="C643" s="21" t="s">
        <v>6737</v>
      </c>
      <c r="D643" s="20">
        <v>1.65</v>
      </c>
      <c r="E643" s="20">
        <v>1.65</v>
      </c>
      <c r="F643" s="20">
        <v>179.53</v>
      </c>
      <c r="G643" s="27">
        <f t="shared" si="9"/>
        <v>296.22</v>
      </c>
      <c r="H643" s="22" t="s">
        <v>8064</v>
      </c>
    </row>
    <row r="644" s="76" customFormat="1" ht="30" customHeight="1" spans="1:8">
      <c r="A644" s="36">
        <v>640</v>
      </c>
      <c r="B644" s="27" t="s">
        <v>8127</v>
      </c>
      <c r="C644" s="21" t="s">
        <v>6280</v>
      </c>
      <c r="D644" s="20">
        <v>2.68</v>
      </c>
      <c r="E644" s="20">
        <v>1.4</v>
      </c>
      <c r="F644" s="20">
        <v>179.53</v>
      </c>
      <c r="G644" s="27">
        <f t="shared" si="9"/>
        <v>251.34</v>
      </c>
      <c r="H644" s="22" t="s">
        <v>8064</v>
      </c>
    </row>
    <row r="645" s="76" customFormat="1" ht="30" customHeight="1" spans="1:8">
      <c r="A645" s="36">
        <v>641</v>
      </c>
      <c r="B645" s="27" t="s">
        <v>8128</v>
      </c>
      <c r="C645" s="21" t="s">
        <v>6274</v>
      </c>
      <c r="D645" s="20">
        <v>3.79</v>
      </c>
      <c r="E645" s="20">
        <v>1.96</v>
      </c>
      <c r="F645" s="20">
        <v>179.53</v>
      </c>
      <c r="G645" s="27">
        <f t="shared" ref="G645:G708" si="10">ROUND(E645*F645,2)</f>
        <v>351.88</v>
      </c>
      <c r="H645" s="22" t="s">
        <v>8064</v>
      </c>
    </row>
    <row r="646" s="76" customFormat="1" ht="30" customHeight="1" spans="1:8">
      <c r="A646" s="36">
        <v>642</v>
      </c>
      <c r="B646" s="27" t="s">
        <v>3620</v>
      </c>
      <c r="C646" s="21" t="s">
        <v>6349</v>
      </c>
      <c r="D646" s="20">
        <v>0.73</v>
      </c>
      <c r="E646" s="20">
        <v>0.73</v>
      </c>
      <c r="F646" s="20">
        <v>179.53</v>
      </c>
      <c r="G646" s="27">
        <f t="shared" si="10"/>
        <v>131.06</v>
      </c>
      <c r="H646" s="22" t="s">
        <v>8064</v>
      </c>
    </row>
    <row r="647" s="76" customFormat="1" ht="30" customHeight="1" spans="1:8">
      <c r="A647" s="36">
        <v>643</v>
      </c>
      <c r="B647" s="27" t="s">
        <v>8129</v>
      </c>
      <c r="C647" s="21" t="s">
        <v>6620</v>
      </c>
      <c r="D647" s="20">
        <v>0.73</v>
      </c>
      <c r="E647" s="20">
        <v>0.73</v>
      </c>
      <c r="F647" s="20">
        <v>179.53</v>
      </c>
      <c r="G647" s="27">
        <f t="shared" si="10"/>
        <v>131.06</v>
      </c>
      <c r="H647" s="22" t="s">
        <v>8064</v>
      </c>
    </row>
    <row r="648" s="76" customFormat="1" ht="30" customHeight="1" spans="1:8">
      <c r="A648" s="36">
        <v>644</v>
      </c>
      <c r="B648" s="27" t="s">
        <v>8130</v>
      </c>
      <c r="C648" s="21" t="s">
        <v>6252</v>
      </c>
      <c r="D648" s="20">
        <v>4.67</v>
      </c>
      <c r="E648" s="20">
        <v>4.67</v>
      </c>
      <c r="F648" s="20">
        <v>179.53</v>
      </c>
      <c r="G648" s="27">
        <f t="shared" si="10"/>
        <v>838.41</v>
      </c>
      <c r="H648" s="22" t="s">
        <v>8064</v>
      </c>
    </row>
    <row r="649" s="76" customFormat="1" ht="30" customHeight="1" spans="1:8">
      <c r="A649" s="36">
        <v>645</v>
      </c>
      <c r="B649" s="27" t="s">
        <v>8131</v>
      </c>
      <c r="C649" s="21" t="s">
        <v>6298</v>
      </c>
      <c r="D649" s="20">
        <v>5.39</v>
      </c>
      <c r="E649" s="20">
        <v>5.39</v>
      </c>
      <c r="F649" s="20">
        <v>179.53</v>
      </c>
      <c r="G649" s="27">
        <f t="shared" si="10"/>
        <v>967.67</v>
      </c>
      <c r="H649" s="22" t="s">
        <v>8064</v>
      </c>
    </row>
    <row r="650" s="76" customFormat="1" ht="30" customHeight="1" spans="1:8">
      <c r="A650" s="36">
        <v>646</v>
      </c>
      <c r="B650" s="27" t="s">
        <v>8132</v>
      </c>
      <c r="C650" s="21" t="s">
        <v>6417</v>
      </c>
      <c r="D650" s="20">
        <v>3.38</v>
      </c>
      <c r="E650" s="20">
        <v>2.79</v>
      </c>
      <c r="F650" s="20">
        <v>179.53</v>
      </c>
      <c r="G650" s="27">
        <f t="shared" si="10"/>
        <v>500.89</v>
      </c>
      <c r="H650" s="22" t="s">
        <v>8064</v>
      </c>
    </row>
    <row r="651" s="76" customFormat="1" ht="30" customHeight="1" spans="1:8">
      <c r="A651" s="36">
        <v>647</v>
      </c>
      <c r="B651" s="27" t="s">
        <v>8133</v>
      </c>
      <c r="C651" s="21" t="s">
        <v>6411</v>
      </c>
      <c r="D651" s="20">
        <v>1.42</v>
      </c>
      <c r="E651" s="20">
        <v>1.42</v>
      </c>
      <c r="F651" s="20">
        <v>179.53</v>
      </c>
      <c r="G651" s="27">
        <f t="shared" si="10"/>
        <v>254.93</v>
      </c>
      <c r="H651" s="22" t="s">
        <v>8064</v>
      </c>
    </row>
    <row r="652" s="76" customFormat="1" ht="30" customHeight="1" spans="1:8">
      <c r="A652" s="36">
        <v>648</v>
      </c>
      <c r="B652" s="20" t="s">
        <v>8134</v>
      </c>
      <c r="C652" s="21" t="s">
        <v>6332</v>
      </c>
      <c r="D652" s="27">
        <v>3.13</v>
      </c>
      <c r="E652" s="27">
        <v>3.13</v>
      </c>
      <c r="F652" s="20">
        <v>179.53</v>
      </c>
      <c r="G652" s="27">
        <f t="shared" si="10"/>
        <v>561.93</v>
      </c>
      <c r="H652" s="22" t="s">
        <v>8064</v>
      </c>
    </row>
    <row r="653" s="76" customFormat="1" ht="30" customHeight="1" spans="1:8">
      <c r="A653" s="36">
        <v>649</v>
      </c>
      <c r="B653" s="20" t="s">
        <v>8135</v>
      </c>
      <c r="C653" s="21" t="s">
        <v>5065</v>
      </c>
      <c r="D653" s="27">
        <v>4.2</v>
      </c>
      <c r="E653" s="27">
        <v>4.2</v>
      </c>
      <c r="F653" s="20">
        <v>179.53</v>
      </c>
      <c r="G653" s="27">
        <f t="shared" si="10"/>
        <v>754.03</v>
      </c>
      <c r="H653" s="22" t="s">
        <v>8064</v>
      </c>
    </row>
    <row r="654" s="76" customFormat="1" ht="30" customHeight="1" spans="1:8">
      <c r="A654" s="36">
        <v>650</v>
      </c>
      <c r="B654" s="20" t="s">
        <v>8136</v>
      </c>
      <c r="C654" s="21" t="s">
        <v>6492</v>
      </c>
      <c r="D654" s="27">
        <v>1.99</v>
      </c>
      <c r="E654" s="27">
        <v>1.99</v>
      </c>
      <c r="F654" s="20">
        <v>179.53</v>
      </c>
      <c r="G654" s="27">
        <f t="shared" si="10"/>
        <v>357.26</v>
      </c>
      <c r="H654" s="22" t="s">
        <v>8064</v>
      </c>
    </row>
    <row r="655" s="76" customFormat="1" ht="30" customHeight="1" spans="1:8">
      <c r="A655" s="36">
        <v>651</v>
      </c>
      <c r="B655" s="27" t="s">
        <v>8137</v>
      </c>
      <c r="C655" s="21" t="s">
        <v>6387</v>
      </c>
      <c r="D655" s="20">
        <v>1.41</v>
      </c>
      <c r="E655" s="20">
        <v>1.41</v>
      </c>
      <c r="F655" s="20">
        <v>179.53</v>
      </c>
      <c r="G655" s="27">
        <f t="shared" si="10"/>
        <v>253.14</v>
      </c>
      <c r="H655" s="22" t="s">
        <v>8064</v>
      </c>
    </row>
    <row r="656" s="76" customFormat="1" ht="30" customHeight="1" spans="1:8">
      <c r="A656" s="36">
        <v>652</v>
      </c>
      <c r="B656" s="27" t="s">
        <v>8138</v>
      </c>
      <c r="C656" s="21" t="s">
        <v>6286</v>
      </c>
      <c r="D656" s="20">
        <v>3.27</v>
      </c>
      <c r="E656" s="20">
        <v>2.85</v>
      </c>
      <c r="F656" s="20">
        <v>179.53</v>
      </c>
      <c r="G656" s="27">
        <f t="shared" si="10"/>
        <v>511.66</v>
      </c>
      <c r="H656" s="22" t="s">
        <v>8064</v>
      </c>
    </row>
    <row r="657" s="76" customFormat="1" ht="30" customHeight="1" spans="1:8">
      <c r="A657" s="36">
        <v>653</v>
      </c>
      <c r="B657" s="27" t="s">
        <v>8139</v>
      </c>
      <c r="C657" s="21" t="s">
        <v>6863</v>
      </c>
      <c r="D657" s="20">
        <v>4.34</v>
      </c>
      <c r="E657" s="20">
        <v>4.16</v>
      </c>
      <c r="F657" s="20">
        <v>179.53</v>
      </c>
      <c r="G657" s="27">
        <f t="shared" si="10"/>
        <v>746.84</v>
      </c>
      <c r="H657" s="22" t="s">
        <v>8064</v>
      </c>
    </row>
    <row r="658" s="76" customFormat="1" ht="30" customHeight="1" spans="1:8">
      <c r="A658" s="36">
        <v>654</v>
      </c>
      <c r="B658" s="27" t="s">
        <v>8140</v>
      </c>
      <c r="C658" s="21" t="s">
        <v>6523</v>
      </c>
      <c r="D658" s="20">
        <v>2.88</v>
      </c>
      <c r="E658" s="20">
        <v>2.88</v>
      </c>
      <c r="F658" s="20">
        <v>179.53</v>
      </c>
      <c r="G658" s="27">
        <f t="shared" si="10"/>
        <v>517.05</v>
      </c>
      <c r="H658" s="22" t="s">
        <v>8064</v>
      </c>
    </row>
    <row r="659" s="76" customFormat="1" ht="30" customHeight="1" spans="1:8">
      <c r="A659" s="36">
        <v>655</v>
      </c>
      <c r="B659" s="27" t="s">
        <v>8141</v>
      </c>
      <c r="C659" s="21" t="s">
        <v>6474</v>
      </c>
      <c r="D659" s="20">
        <v>3.11</v>
      </c>
      <c r="E659" s="20">
        <v>3.11</v>
      </c>
      <c r="F659" s="20">
        <v>179.53</v>
      </c>
      <c r="G659" s="27">
        <f t="shared" si="10"/>
        <v>558.34</v>
      </c>
      <c r="H659" s="22" t="s">
        <v>8064</v>
      </c>
    </row>
    <row r="660" s="76" customFormat="1" ht="30" customHeight="1" spans="1:8">
      <c r="A660" s="36">
        <v>656</v>
      </c>
      <c r="B660" s="27" t="s">
        <v>8142</v>
      </c>
      <c r="C660" s="21" t="s">
        <v>6590</v>
      </c>
      <c r="D660" s="20">
        <v>6.99</v>
      </c>
      <c r="E660" s="20">
        <v>6.99</v>
      </c>
      <c r="F660" s="20">
        <v>179.53</v>
      </c>
      <c r="G660" s="27">
        <f t="shared" si="10"/>
        <v>1254.91</v>
      </c>
      <c r="H660" s="22" t="s">
        <v>8064</v>
      </c>
    </row>
    <row r="661" s="76" customFormat="1" ht="30" customHeight="1" spans="1:8">
      <c r="A661" s="36">
        <v>657</v>
      </c>
      <c r="B661" s="27" t="s">
        <v>8143</v>
      </c>
      <c r="C661" s="21" t="s">
        <v>6286</v>
      </c>
      <c r="D661" s="20">
        <v>3.27</v>
      </c>
      <c r="E661" s="20">
        <v>2.77</v>
      </c>
      <c r="F661" s="20">
        <v>179.53</v>
      </c>
      <c r="G661" s="27">
        <f t="shared" si="10"/>
        <v>497.3</v>
      </c>
      <c r="H661" s="22" t="s">
        <v>8064</v>
      </c>
    </row>
    <row r="662" s="76" customFormat="1" ht="30" customHeight="1" spans="1:8">
      <c r="A662" s="36">
        <v>658</v>
      </c>
      <c r="B662" s="27" t="s">
        <v>8144</v>
      </c>
      <c r="C662" s="21" t="s">
        <v>6296</v>
      </c>
      <c r="D662" s="20">
        <v>3.11</v>
      </c>
      <c r="E662" s="20">
        <v>3.11</v>
      </c>
      <c r="F662" s="20">
        <v>179.53</v>
      </c>
      <c r="G662" s="27">
        <f t="shared" si="10"/>
        <v>558.34</v>
      </c>
      <c r="H662" s="22" t="s">
        <v>8064</v>
      </c>
    </row>
    <row r="663" s="76" customFormat="1" ht="30" customHeight="1" spans="1:8">
      <c r="A663" s="36">
        <v>659</v>
      </c>
      <c r="B663" s="27" t="s">
        <v>8145</v>
      </c>
      <c r="C663" s="21" t="s">
        <v>6286</v>
      </c>
      <c r="D663" s="20">
        <v>2.36</v>
      </c>
      <c r="E663" s="20">
        <v>2.36</v>
      </c>
      <c r="F663" s="20">
        <v>179.53</v>
      </c>
      <c r="G663" s="27">
        <f t="shared" si="10"/>
        <v>423.69</v>
      </c>
      <c r="H663" s="22" t="s">
        <v>8064</v>
      </c>
    </row>
    <row r="664" s="76" customFormat="1" ht="30" customHeight="1" spans="1:8">
      <c r="A664" s="36">
        <v>660</v>
      </c>
      <c r="B664" s="27" t="s">
        <v>8146</v>
      </c>
      <c r="C664" s="21" t="s">
        <v>6248</v>
      </c>
      <c r="D664" s="20">
        <v>2.03</v>
      </c>
      <c r="E664" s="20">
        <v>2.03</v>
      </c>
      <c r="F664" s="20">
        <v>179.53</v>
      </c>
      <c r="G664" s="27">
        <f t="shared" si="10"/>
        <v>364.45</v>
      </c>
      <c r="H664" s="22" t="s">
        <v>8064</v>
      </c>
    </row>
    <row r="665" s="76" customFormat="1" ht="30" customHeight="1" spans="1:8">
      <c r="A665" s="36">
        <v>661</v>
      </c>
      <c r="B665" s="27" t="s">
        <v>8147</v>
      </c>
      <c r="C665" s="21" t="s">
        <v>6286</v>
      </c>
      <c r="D665" s="20">
        <v>0.7</v>
      </c>
      <c r="E665" s="20">
        <v>0.7</v>
      </c>
      <c r="F665" s="20">
        <v>179.53</v>
      </c>
      <c r="G665" s="27">
        <f t="shared" si="10"/>
        <v>125.67</v>
      </c>
      <c r="H665" s="22" t="s">
        <v>8064</v>
      </c>
    </row>
    <row r="666" s="76" customFormat="1" ht="30" customHeight="1" spans="1:8">
      <c r="A666" s="36">
        <v>662</v>
      </c>
      <c r="B666" s="27" t="s">
        <v>8148</v>
      </c>
      <c r="C666" s="21" t="s">
        <v>6349</v>
      </c>
      <c r="D666" s="20">
        <v>5.67</v>
      </c>
      <c r="E666" s="20">
        <v>3.94</v>
      </c>
      <c r="F666" s="20">
        <v>179.53</v>
      </c>
      <c r="G666" s="27">
        <f t="shared" si="10"/>
        <v>707.35</v>
      </c>
      <c r="H666" s="22" t="s">
        <v>8064</v>
      </c>
    </row>
    <row r="667" s="76" customFormat="1" ht="30" customHeight="1" spans="1:8">
      <c r="A667" s="36">
        <v>663</v>
      </c>
      <c r="B667" s="27" t="s">
        <v>8149</v>
      </c>
      <c r="C667" s="21" t="s">
        <v>6478</v>
      </c>
      <c r="D667" s="20">
        <v>1.84</v>
      </c>
      <c r="E667" s="20">
        <v>1.84</v>
      </c>
      <c r="F667" s="20">
        <v>179.53</v>
      </c>
      <c r="G667" s="27">
        <f t="shared" si="10"/>
        <v>330.34</v>
      </c>
      <c r="H667" s="22" t="s">
        <v>8064</v>
      </c>
    </row>
    <row r="668" s="76" customFormat="1" ht="30" customHeight="1" spans="1:8">
      <c r="A668" s="36">
        <v>664</v>
      </c>
      <c r="B668" s="20" t="s">
        <v>8150</v>
      </c>
      <c r="C668" s="21" t="s">
        <v>6280</v>
      </c>
      <c r="D668" s="27">
        <v>3</v>
      </c>
      <c r="E668" s="27">
        <v>1.95</v>
      </c>
      <c r="F668" s="20">
        <v>179.53</v>
      </c>
      <c r="G668" s="27">
        <f t="shared" si="10"/>
        <v>350.08</v>
      </c>
      <c r="H668" s="22" t="s">
        <v>8064</v>
      </c>
    </row>
    <row r="669" s="76" customFormat="1" ht="30" customHeight="1" spans="1:8">
      <c r="A669" s="36">
        <v>665</v>
      </c>
      <c r="B669" s="20" t="s">
        <v>8151</v>
      </c>
      <c r="C669" s="21" t="s">
        <v>8152</v>
      </c>
      <c r="D669" s="27">
        <v>2.03</v>
      </c>
      <c r="E669" s="27">
        <v>1.59</v>
      </c>
      <c r="F669" s="20">
        <v>179.53</v>
      </c>
      <c r="G669" s="27">
        <f t="shared" si="10"/>
        <v>285.45</v>
      </c>
      <c r="H669" s="22" t="s">
        <v>8064</v>
      </c>
    </row>
    <row r="670" s="76" customFormat="1" ht="30" customHeight="1" spans="1:8">
      <c r="A670" s="36">
        <v>666</v>
      </c>
      <c r="B670" s="20" t="s">
        <v>8153</v>
      </c>
      <c r="C670" s="21" t="s">
        <v>6269</v>
      </c>
      <c r="D670" s="27">
        <v>3.24</v>
      </c>
      <c r="E670" s="27">
        <v>3.24</v>
      </c>
      <c r="F670" s="20">
        <v>179.53</v>
      </c>
      <c r="G670" s="27">
        <f t="shared" si="10"/>
        <v>581.68</v>
      </c>
      <c r="H670" s="22" t="s">
        <v>8064</v>
      </c>
    </row>
    <row r="671" s="76" customFormat="1" ht="30" customHeight="1" spans="1:8">
      <c r="A671" s="36">
        <v>667</v>
      </c>
      <c r="B671" s="27" t="s">
        <v>8154</v>
      </c>
      <c r="C671" s="21" t="s">
        <v>6296</v>
      </c>
      <c r="D671" s="20">
        <v>1.16</v>
      </c>
      <c r="E671" s="20">
        <v>1.16</v>
      </c>
      <c r="F671" s="20">
        <v>179.53</v>
      </c>
      <c r="G671" s="27">
        <f t="shared" si="10"/>
        <v>208.25</v>
      </c>
      <c r="H671" s="22" t="s">
        <v>8064</v>
      </c>
    </row>
    <row r="672" s="76" customFormat="1" ht="30" customHeight="1" spans="1:8">
      <c r="A672" s="36">
        <v>668</v>
      </c>
      <c r="B672" s="27" t="s">
        <v>8155</v>
      </c>
      <c r="C672" s="21" t="s">
        <v>6599</v>
      </c>
      <c r="D672" s="20">
        <v>1.88</v>
      </c>
      <c r="E672" s="20">
        <v>1.88</v>
      </c>
      <c r="F672" s="20">
        <v>179.53</v>
      </c>
      <c r="G672" s="27">
        <f t="shared" si="10"/>
        <v>337.52</v>
      </c>
      <c r="H672" s="22" t="s">
        <v>8064</v>
      </c>
    </row>
    <row r="673" s="76" customFormat="1" ht="30" customHeight="1" spans="1:8">
      <c r="A673" s="36">
        <v>669</v>
      </c>
      <c r="B673" s="27" t="s">
        <v>8156</v>
      </c>
      <c r="C673" s="21" t="s">
        <v>6683</v>
      </c>
      <c r="D673" s="20">
        <v>3.98</v>
      </c>
      <c r="E673" s="20">
        <v>1.84</v>
      </c>
      <c r="F673" s="20">
        <v>179.53</v>
      </c>
      <c r="G673" s="27">
        <f t="shared" si="10"/>
        <v>330.34</v>
      </c>
      <c r="H673" s="22" t="s">
        <v>8064</v>
      </c>
    </row>
    <row r="674" s="76" customFormat="1" ht="30" customHeight="1" spans="1:8">
      <c r="A674" s="36">
        <v>670</v>
      </c>
      <c r="B674" s="27" t="s">
        <v>4061</v>
      </c>
      <c r="C674" s="21" t="s">
        <v>6248</v>
      </c>
      <c r="D674" s="20">
        <v>1.98</v>
      </c>
      <c r="E674" s="20">
        <v>1.98</v>
      </c>
      <c r="F674" s="20">
        <v>179.53</v>
      </c>
      <c r="G674" s="27">
        <f t="shared" si="10"/>
        <v>355.47</v>
      </c>
      <c r="H674" s="22" t="s">
        <v>8064</v>
      </c>
    </row>
    <row r="675" s="76" customFormat="1" ht="30" customHeight="1" spans="1:8">
      <c r="A675" s="36">
        <v>671</v>
      </c>
      <c r="B675" s="27" t="s">
        <v>8157</v>
      </c>
      <c r="C675" s="21" t="s">
        <v>6271</v>
      </c>
      <c r="D675" s="20">
        <v>3.77</v>
      </c>
      <c r="E675" s="20">
        <v>2.31</v>
      </c>
      <c r="F675" s="20">
        <v>179.53</v>
      </c>
      <c r="G675" s="27">
        <f t="shared" si="10"/>
        <v>414.71</v>
      </c>
      <c r="H675" s="22" t="s">
        <v>8064</v>
      </c>
    </row>
    <row r="676" s="76" customFormat="1" ht="30" customHeight="1" spans="1:8">
      <c r="A676" s="36">
        <v>672</v>
      </c>
      <c r="B676" s="27" t="s">
        <v>4784</v>
      </c>
      <c r="C676" s="21" t="s">
        <v>6298</v>
      </c>
      <c r="D676" s="20">
        <v>4.92</v>
      </c>
      <c r="E676" s="20">
        <v>4.92</v>
      </c>
      <c r="F676" s="20">
        <v>179.53</v>
      </c>
      <c r="G676" s="27">
        <f t="shared" si="10"/>
        <v>883.29</v>
      </c>
      <c r="H676" s="22" t="s">
        <v>8064</v>
      </c>
    </row>
    <row r="677" s="76" customFormat="1" ht="30" customHeight="1" spans="1:8">
      <c r="A677" s="36">
        <v>673</v>
      </c>
      <c r="B677" s="27" t="s">
        <v>8158</v>
      </c>
      <c r="C677" s="21" t="s">
        <v>6349</v>
      </c>
      <c r="D677" s="20">
        <v>3.77</v>
      </c>
      <c r="E677" s="20">
        <v>1.99</v>
      </c>
      <c r="F677" s="20">
        <v>179.53</v>
      </c>
      <c r="G677" s="27">
        <f t="shared" si="10"/>
        <v>357.26</v>
      </c>
      <c r="H677" s="22" t="s">
        <v>8064</v>
      </c>
    </row>
    <row r="678" s="76" customFormat="1" ht="30" customHeight="1" spans="1:8">
      <c r="A678" s="36">
        <v>674</v>
      </c>
      <c r="B678" s="27" t="s">
        <v>8159</v>
      </c>
      <c r="C678" s="21" t="s">
        <v>6737</v>
      </c>
      <c r="D678" s="20">
        <v>3.94</v>
      </c>
      <c r="E678" s="20">
        <v>3.94</v>
      </c>
      <c r="F678" s="20">
        <v>179.53</v>
      </c>
      <c r="G678" s="27">
        <f t="shared" si="10"/>
        <v>707.35</v>
      </c>
      <c r="H678" s="22" t="s">
        <v>8064</v>
      </c>
    </row>
    <row r="679" s="76" customFormat="1" ht="30" customHeight="1" spans="1:8">
      <c r="A679" s="36">
        <v>675</v>
      </c>
      <c r="B679" s="27" t="s">
        <v>8160</v>
      </c>
      <c r="C679" s="21" t="s">
        <v>1997</v>
      </c>
      <c r="D679" s="20">
        <v>1.92</v>
      </c>
      <c r="E679" s="20">
        <v>1.92</v>
      </c>
      <c r="F679" s="20">
        <v>179.53</v>
      </c>
      <c r="G679" s="27">
        <f t="shared" si="10"/>
        <v>344.7</v>
      </c>
      <c r="H679" s="22" t="s">
        <v>8064</v>
      </c>
    </row>
    <row r="680" s="76" customFormat="1" ht="30" customHeight="1" spans="1:8">
      <c r="A680" s="36">
        <v>676</v>
      </c>
      <c r="B680" s="27" t="s">
        <v>8161</v>
      </c>
      <c r="C680" s="21" t="s">
        <v>6344</v>
      </c>
      <c r="D680" s="20">
        <v>1.84</v>
      </c>
      <c r="E680" s="20">
        <v>1.84</v>
      </c>
      <c r="F680" s="20">
        <v>179.53</v>
      </c>
      <c r="G680" s="27">
        <f t="shared" si="10"/>
        <v>330.34</v>
      </c>
      <c r="H680" s="22" t="s">
        <v>8064</v>
      </c>
    </row>
    <row r="681" s="76" customFormat="1" ht="30" customHeight="1" spans="1:8">
      <c r="A681" s="36">
        <v>677</v>
      </c>
      <c r="B681" s="27" t="s">
        <v>8162</v>
      </c>
      <c r="C681" s="21" t="s">
        <v>6274</v>
      </c>
      <c r="D681" s="20">
        <v>3.52</v>
      </c>
      <c r="E681" s="20">
        <v>3.52</v>
      </c>
      <c r="F681" s="20">
        <v>179.53</v>
      </c>
      <c r="G681" s="27">
        <f t="shared" si="10"/>
        <v>631.95</v>
      </c>
      <c r="H681" s="22" t="s">
        <v>8064</v>
      </c>
    </row>
    <row r="682" s="76" customFormat="1" ht="30" customHeight="1" spans="1:8">
      <c r="A682" s="36">
        <v>678</v>
      </c>
      <c r="B682" s="27" t="s">
        <v>8163</v>
      </c>
      <c r="C682" s="21" t="s">
        <v>6492</v>
      </c>
      <c r="D682" s="20">
        <v>2.32</v>
      </c>
      <c r="E682" s="20">
        <v>2.32</v>
      </c>
      <c r="F682" s="20">
        <v>179.53</v>
      </c>
      <c r="G682" s="27">
        <f t="shared" si="10"/>
        <v>416.51</v>
      </c>
      <c r="H682" s="22" t="s">
        <v>8064</v>
      </c>
    </row>
    <row r="683" s="76" customFormat="1" ht="30" customHeight="1" spans="1:8">
      <c r="A683" s="36">
        <v>679</v>
      </c>
      <c r="B683" s="27" t="s">
        <v>8164</v>
      </c>
      <c r="C683" s="21" t="s">
        <v>6683</v>
      </c>
      <c r="D683" s="20">
        <v>1.66</v>
      </c>
      <c r="E683" s="20">
        <v>1.66</v>
      </c>
      <c r="F683" s="20">
        <v>179.53</v>
      </c>
      <c r="G683" s="27">
        <f t="shared" si="10"/>
        <v>298.02</v>
      </c>
      <c r="H683" s="22" t="s">
        <v>8064</v>
      </c>
    </row>
    <row r="684" s="76" customFormat="1" ht="30" customHeight="1" spans="1:8">
      <c r="A684" s="36">
        <v>680</v>
      </c>
      <c r="B684" s="20" t="s">
        <v>8165</v>
      </c>
      <c r="C684" s="21" t="s">
        <v>6274</v>
      </c>
      <c r="D684" s="27">
        <v>3.62</v>
      </c>
      <c r="E684" s="27">
        <v>3.62</v>
      </c>
      <c r="F684" s="20">
        <v>179.53</v>
      </c>
      <c r="G684" s="27">
        <f t="shared" si="10"/>
        <v>649.9</v>
      </c>
      <c r="H684" s="22" t="s">
        <v>8064</v>
      </c>
    </row>
    <row r="685" s="76" customFormat="1" ht="30" customHeight="1" spans="1:8">
      <c r="A685" s="36">
        <v>681</v>
      </c>
      <c r="B685" s="20" t="s">
        <v>8166</v>
      </c>
      <c r="C685" s="21" t="s">
        <v>6347</v>
      </c>
      <c r="D685" s="27">
        <v>3.18</v>
      </c>
      <c r="E685" s="27">
        <v>2.11</v>
      </c>
      <c r="F685" s="20">
        <v>179.53</v>
      </c>
      <c r="G685" s="27">
        <f t="shared" si="10"/>
        <v>378.81</v>
      </c>
      <c r="H685" s="22" t="s">
        <v>8064</v>
      </c>
    </row>
    <row r="686" s="76" customFormat="1" ht="30" customHeight="1" spans="1:8">
      <c r="A686" s="36">
        <v>682</v>
      </c>
      <c r="B686" s="20" t="s">
        <v>8167</v>
      </c>
      <c r="C686" s="21" t="s">
        <v>6683</v>
      </c>
      <c r="D686" s="27">
        <v>3.64</v>
      </c>
      <c r="E686" s="27">
        <v>3.64</v>
      </c>
      <c r="F686" s="20">
        <v>179.53</v>
      </c>
      <c r="G686" s="27">
        <f t="shared" si="10"/>
        <v>653.49</v>
      </c>
      <c r="H686" s="22" t="s">
        <v>8064</v>
      </c>
    </row>
    <row r="687" s="76" customFormat="1" ht="30" customHeight="1" spans="1:8">
      <c r="A687" s="36">
        <v>683</v>
      </c>
      <c r="B687" s="27" t="s">
        <v>8168</v>
      </c>
      <c r="C687" s="21" t="s">
        <v>6274</v>
      </c>
      <c r="D687" s="20">
        <v>2.25</v>
      </c>
      <c r="E687" s="20">
        <v>1.85</v>
      </c>
      <c r="F687" s="20">
        <v>179.53</v>
      </c>
      <c r="G687" s="27">
        <f t="shared" si="10"/>
        <v>332.13</v>
      </c>
      <c r="H687" s="22" t="s">
        <v>8064</v>
      </c>
    </row>
    <row r="688" s="76" customFormat="1" ht="30" customHeight="1" spans="1:8">
      <c r="A688" s="36">
        <v>684</v>
      </c>
      <c r="B688" s="27" t="s">
        <v>8169</v>
      </c>
      <c r="C688" s="21" t="s">
        <v>6577</v>
      </c>
      <c r="D688" s="20">
        <v>2.88</v>
      </c>
      <c r="E688" s="20">
        <v>2.88</v>
      </c>
      <c r="F688" s="20">
        <v>179.53</v>
      </c>
      <c r="G688" s="27">
        <f t="shared" si="10"/>
        <v>517.05</v>
      </c>
      <c r="H688" s="22" t="s">
        <v>8064</v>
      </c>
    </row>
    <row r="689" s="76" customFormat="1" ht="30" customHeight="1" spans="1:8">
      <c r="A689" s="36">
        <v>685</v>
      </c>
      <c r="B689" s="27" t="s">
        <v>8170</v>
      </c>
      <c r="C689" s="21" t="s">
        <v>5065</v>
      </c>
      <c r="D689" s="20">
        <v>0.41</v>
      </c>
      <c r="E689" s="20">
        <v>0.41</v>
      </c>
      <c r="F689" s="20">
        <v>179.53</v>
      </c>
      <c r="G689" s="27">
        <f t="shared" si="10"/>
        <v>73.61</v>
      </c>
      <c r="H689" s="22" t="s">
        <v>8064</v>
      </c>
    </row>
    <row r="690" s="76" customFormat="1" ht="30" customHeight="1" spans="1:8">
      <c r="A690" s="36">
        <v>686</v>
      </c>
      <c r="B690" s="27" t="s">
        <v>8171</v>
      </c>
      <c r="C690" s="21" t="s">
        <v>6478</v>
      </c>
      <c r="D690" s="20">
        <v>2.1</v>
      </c>
      <c r="E690" s="20">
        <v>2.1</v>
      </c>
      <c r="F690" s="20">
        <v>179.53</v>
      </c>
      <c r="G690" s="27">
        <f t="shared" si="10"/>
        <v>377.01</v>
      </c>
      <c r="H690" s="22" t="s">
        <v>8064</v>
      </c>
    </row>
    <row r="691" s="76" customFormat="1" ht="30" customHeight="1" spans="1:8">
      <c r="A691" s="36">
        <v>687</v>
      </c>
      <c r="B691" s="27" t="s">
        <v>8172</v>
      </c>
      <c r="C691" s="21" t="s">
        <v>6252</v>
      </c>
      <c r="D691" s="20">
        <v>3.9</v>
      </c>
      <c r="E691" s="20">
        <v>3.9</v>
      </c>
      <c r="F691" s="20">
        <v>179.53</v>
      </c>
      <c r="G691" s="27">
        <f t="shared" si="10"/>
        <v>700.17</v>
      </c>
      <c r="H691" s="22" t="s">
        <v>8173</v>
      </c>
    </row>
    <row r="692" s="76" customFormat="1" ht="30" customHeight="1" spans="1:8">
      <c r="A692" s="36">
        <v>688</v>
      </c>
      <c r="B692" s="27" t="s">
        <v>8174</v>
      </c>
      <c r="C692" s="21" t="s">
        <v>8175</v>
      </c>
      <c r="D692" s="20">
        <v>1.9</v>
      </c>
      <c r="E692" s="20">
        <v>1.9</v>
      </c>
      <c r="F692" s="20">
        <v>179.53</v>
      </c>
      <c r="G692" s="27">
        <f t="shared" si="10"/>
        <v>341.11</v>
      </c>
      <c r="H692" s="22" t="s">
        <v>8173</v>
      </c>
    </row>
    <row r="693" s="76" customFormat="1" ht="30" customHeight="1" spans="1:8">
      <c r="A693" s="36">
        <v>689</v>
      </c>
      <c r="B693" s="27" t="s">
        <v>8176</v>
      </c>
      <c r="C693" s="21" t="s">
        <v>6462</v>
      </c>
      <c r="D693" s="20">
        <v>1.11</v>
      </c>
      <c r="E693" s="20">
        <v>0.31</v>
      </c>
      <c r="F693" s="20">
        <v>179.53</v>
      </c>
      <c r="G693" s="27">
        <f t="shared" si="10"/>
        <v>55.65</v>
      </c>
      <c r="H693" s="22" t="s">
        <v>8173</v>
      </c>
    </row>
    <row r="694" s="76" customFormat="1" ht="30" customHeight="1" spans="1:8">
      <c r="A694" s="36">
        <v>690</v>
      </c>
      <c r="B694" s="27" t="s">
        <v>5787</v>
      </c>
      <c r="C694" s="21" t="s">
        <v>7371</v>
      </c>
      <c r="D694" s="20">
        <v>3.06</v>
      </c>
      <c r="E694" s="20">
        <v>3.06</v>
      </c>
      <c r="F694" s="20">
        <v>179.53</v>
      </c>
      <c r="G694" s="27">
        <f t="shared" si="10"/>
        <v>549.36</v>
      </c>
      <c r="H694" s="22" t="s">
        <v>8173</v>
      </c>
    </row>
    <row r="695" s="76" customFormat="1" ht="30" customHeight="1" spans="1:8">
      <c r="A695" s="36">
        <v>691</v>
      </c>
      <c r="B695" s="27" t="s">
        <v>5765</v>
      </c>
      <c r="C695" s="21" t="s">
        <v>6274</v>
      </c>
      <c r="D695" s="20">
        <v>1.19</v>
      </c>
      <c r="E695" s="20">
        <v>1.19</v>
      </c>
      <c r="F695" s="20">
        <v>179.53</v>
      </c>
      <c r="G695" s="27">
        <f t="shared" si="10"/>
        <v>213.64</v>
      </c>
      <c r="H695" s="22" t="s">
        <v>8173</v>
      </c>
    </row>
    <row r="696" s="76" customFormat="1" ht="30" customHeight="1" spans="1:8">
      <c r="A696" s="36">
        <v>692</v>
      </c>
      <c r="B696" s="27" t="s">
        <v>8177</v>
      </c>
      <c r="C696" s="21" t="s">
        <v>6286</v>
      </c>
      <c r="D696" s="20">
        <v>2.75</v>
      </c>
      <c r="E696" s="20">
        <v>2.75</v>
      </c>
      <c r="F696" s="20">
        <v>179.53</v>
      </c>
      <c r="G696" s="27">
        <f t="shared" si="10"/>
        <v>493.71</v>
      </c>
      <c r="H696" s="22" t="s">
        <v>8173</v>
      </c>
    </row>
    <row r="697" s="76" customFormat="1" ht="30" customHeight="1" spans="1:8">
      <c r="A697" s="36">
        <v>693</v>
      </c>
      <c r="B697" s="27" t="s">
        <v>7830</v>
      </c>
      <c r="C697" s="21" t="s">
        <v>6478</v>
      </c>
      <c r="D697" s="20">
        <v>1.31</v>
      </c>
      <c r="E697" s="20">
        <v>1.31</v>
      </c>
      <c r="F697" s="20">
        <v>179.53</v>
      </c>
      <c r="G697" s="27">
        <f t="shared" si="10"/>
        <v>235.18</v>
      </c>
      <c r="H697" s="22" t="s">
        <v>8173</v>
      </c>
    </row>
    <row r="698" s="76" customFormat="1" ht="30" customHeight="1" spans="1:8">
      <c r="A698" s="36">
        <v>694</v>
      </c>
      <c r="B698" s="27" t="s">
        <v>8178</v>
      </c>
      <c r="C698" s="21" t="s">
        <v>6274</v>
      </c>
      <c r="D698" s="20">
        <v>3.81</v>
      </c>
      <c r="E698" s="20">
        <v>3.51</v>
      </c>
      <c r="F698" s="20">
        <v>179.53</v>
      </c>
      <c r="G698" s="27">
        <f t="shared" si="10"/>
        <v>630.15</v>
      </c>
      <c r="H698" s="22" t="s">
        <v>8173</v>
      </c>
    </row>
    <row r="699" s="76" customFormat="1" ht="30" customHeight="1" spans="1:8">
      <c r="A699" s="36">
        <v>695</v>
      </c>
      <c r="B699" s="27" t="s">
        <v>8179</v>
      </c>
      <c r="C699" s="21" t="s">
        <v>6599</v>
      </c>
      <c r="D699" s="20">
        <v>4.14</v>
      </c>
      <c r="E699" s="20">
        <v>4.14</v>
      </c>
      <c r="F699" s="20">
        <v>179.53</v>
      </c>
      <c r="G699" s="27">
        <f t="shared" si="10"/>
        <v>743.25</v>
      </c>
      <c r="H699" s="22" t="s">
        <v>8173</v>
      </c>
    </row>
    <row r="700" s="76" customFormat="1" ht="30" customHeight="1" spans="1:8">
      <c r="A700" s="36">
        <v>696</v>
      </c>
      <c r="B700" s="27" t="s">
        <v>8180</v>
      </c>
      <c r="C700" s="21" t="s">
        <v>6635</v>
      </c>
      <c r="D700" s="20">
        <v>6.8</v>
      </c>
      <c r="E700" s="20">
        <v>6.8</v>
      </c>
      <c r="F700" s="20">
        <v>179.53</v>
      </c>
      <c r="G700" s="27">
        <f t="shared" si="10"/>
        <v>1220.8</v>
      </c>
      <c r="H700" s="22" t="s">
        <v>8173</v>
      </c>
    </row>
    <row r="701" s="76" customFormat="1" ht="30" customHeight="1" spans="1:8">
      <c r="A701" s="36">
        <v>697</v>
      </c>
      <c r="B701" s="27" t="s">
        <v>8181</v>
      </c>
      <c r="C701" s="21" t="s">
        <v>6577</v>
      </c>
      <c r="D701" s="20">
        <v>1.09</v>
      </c>
      <c r="E701" s="20">
        <v>1.09</v>
      </c>
      <c r="F701" s="20">
        <v>179.53</v>
      </c>
      <c r="G701" s="27">
        <f t="shared" si="10"/>
        <v>195.69</v>
      </c>
      <c r="H701" s="22" t="s">
        <v>8173</v>
      </c>
    </row>
    <row r="702" s="76" customFormat="1" ht="30" customHeight="1" spans="1:8">
      <c r="A702" s="36">
        <v>698</v>
      </c>
      <c r="B702" s="27" t="s">
        <v>8182</v>
      </c>
      <c r="C702" s="21" t="s">
        <v>6329</v>
      </c>
      <c r="D702" s="20">
        <v>0.91</v>
      </c>
      <c r="E702" s="20">
        <v>0.91</v>
      </c>
      <c r="F702" s="20">
        <v>179.53</v>
      </c>
      <c r="G702" s="27">
        <f t="shared" si="10"/>
        <v>163.37</v>
      </c>
      <c r="H702" s="22" t="s">
        <v>8173</v>
      </c>
    </row>
    <row r="703" s="76" customFormat="1" ht="30" customHeight="1" spans="1:8">
      <c r="A703" s="36">
        <v>699</v>
      </c>
      <c r="B703" s="27" t="s">
        <v>8183</v>
      </c>
      <c r="C703" s="21" t="s">
        <v>6368</v>
      </c>
      <c r="D703" s="20">
        <v>3.83</v>
      </c>
      <c r="E703" s="20">
        <v>3.23</v>
      </c>
      <c r="F703" s="20">
        <v>179.53</v>
      </c>
      <c r="G703" s="27">
        <f t="shared" si="10"/>
        <v>579.88</v>
      </c>
      <c r="H703" s="22" t="s">
        <v>8173</v>
      </c>
    </row>
    <row r="704" s="76" customFormat="1" ht="30" customHeight="1" spans="1:8">
      <c r="A704" s="36">
        <v>700</v>
      </c>
      <c r="B704" s="20" t="s">
        <v>34</v>
      </c>
      <c r="C704" s="21" t="s">
        <v>6252</v>
      </c>
      <c r="D704" s="27">
        <v>3.3</v>
      </c>
      <c r="E704" s="27">
        <v>3.3</v>
      </c>
      <c r="F704" s="20">
        <v>179.53</v>
      </c>
      <c r="G704" s="27">
        <f t="shared" si="10"/>
        <v>592.45</v>
      </c>
      <c r="H704" s="22" t="s">
        <v>8173</v>
      </c>
    </row>
    <row r="705" s="76" customFormat="1" ht="30" customHeight="1" spans="1:8">
      <c r="A705" s="36">
        <v>701</v>
      </c>
      <c r="B705" s="20" t="s">
        <v>8184</v>
      </c>
      <c r="C705" s="21" t="s">
        <v>6347</v>
      </c>
      <c r="D705" s="27">
        <v>1.31</v>
      </c>
      <c r="E705" s="27">
        <v>1.31</v>
      </c>
      <c r="F705" s="20">
        <v>179.53</v>
      </c>
      <c r="G705" s="27">
        <f t="shared" si="10"/>
        <v>235.18</v>
      </c>
      <c r="H705" s="22" t="s">
        <v>8173</v>
      </c>
    </row>
    <row r="706" s="76" customFormat="1" ht="30" customHeight="1" spans="1:8">
      <c r="A706" s="36">
        <v>702</v>
      </c>
      <c r="B706" s="20" t="s">
        <v>8185</v>
      </c>
      <c r="C706" s="21" t="s">
        <v>8186</v>
      </c>
      <c r="D706" s="27">
        <v>4.66</v>
      </c>
      <c r="E706" s="27">
        <v>4.66</v>
      </c>
      <c r="F706" s="20">
        <v>179.53</v>
      </c>
      <c r="G706" s="27">
        <f t="shared" si="10"/>
        <v>836.61</v>
      </c>
      <c r="H706" s="22" t="s">
        <v>8173</v>
      </c>
    </row>
    <row r="707" s="76" customFormat="1" ht="30" customHeight="1" spans="1:8">
      <c r="A707" s="36">
        <v>703</v>
      </c>
      <c r="B707" s="27" t="s">
        <v>8187</v>
      </c>
      <c r="C707" s="21" t="s">
        <v>6254</v>
      </c>
      <c r="D707" s="20">
        <v>1.58</v>
      </c>
      <c r="E707" s="20">
        <v>1.58</v>
      </c>
      <c r="F707" s="20">
        <v>179.53</v>
      </c>
      <c r="G707" s="27">
        <f t="shared" si="10"/>
        <v>283.66</v>
      </c>
      <c r="H707" s="22" t="s">
        <v>8173</v>
      </c>
    </row>
    <row r="708" s="76" customFormat="1" ht="30" customHeight="1" spans="1:8">
      <c r="A708" s="36">
        <v>704</v>
      </c>
      <c r="B708" s="27" t="s">
        <v>8188</v>
      </c>
      <c r="C708" s="21" t="s">
        <v>6298</v>
      </c>
      <c r="D708" s="20">
        <v>1.03</v>
      </c>
      <c r="E708" s="20">
        <v>1.03</v>
      </c>
      <c r="F708" s="20">
        <v>179.53</v>
      </c>
      <c r="G708" s="27">
        <f t="shared" si="10"/>
        <v>184.92</v>
      </c>
      <c r="H708" s="22" t="s">
        <v>8173</v>
      </c>
    </row>
    <row r="709" s="76" customFormat="1" ht="30" customHeight="1" spans="1:8">
      <c r="A709" s="36">
        <v>705</v>
      </c>
      <c r="B709" s="27" t="s">
        <v>8189</v>
      </c>
      <c r="C709" s="21" t="s">
        <v>6271</v>
      </c>
      <c r="D709" s="20">
        <v>1.1</v>
      </c>
      <c r="E709" s="20">
        <v>1.1</v>
      </c>
      <c r="F709" s="20">
        <v>179.53</v>
      </c>
      <c r="G709" s="27">
        <f t="shared" ref="G709:G772" si="11">ROUND(E709*F709,2)</f>
        <v>197.48</v>
      </c>
      <c r="H709" s="22" t="s">
        <v>8173</v>
      </c>
    </row>
    <row r="710" s="76" customFormat="1" ht="30" customHeight="1" spans="1:8">
      <c r="A710" s="36">
        <v>706</v>
      </c>
      <c r="B710" s="27" t="s">
        <v>8190</v>
      </c>
      <c r="C710" s="21" t="s">
        <v>6492</v>
      </c>
      <c r="D710" s="20">
        <v>1.53</v>
      </c>
      <c r="E710" s="20">
        <v>1.53</v>
      </c>
      <c r="F710" s="20">
        <v>179.53</v>
      </c>
      <c r="G710" s="27">
        <f t="shared" si="11"/>
        <v>274.68</v>
      </c>
      <c r="H710" s="22" t="s">
        <v>8173</v>
      </c>
    </row>
    <row r="711" s="76" customFormat="1" ht="30" customHeight="1" spans="1:8">
      <c r="A711" s="36">
        <v>707</v>
      </c>
      <c r="B711" s="27" t="s">
        <v>8191</v>
      </c>
      <c r="C711" s="21" t="s">
        <v>1939</v>
      </c>
      <c r="D711" s="20">
        <v>0.92</v>
      </c>
      <c r="E711" s="20">
        <v>0.92</v>
      </c>
      <c r="F711" s="20">
        <v>179.53</v>
      </c>
      <c r="G711" s="27">
        <f t="shared" si="11"/>
        <v>165.17</v>
      </c>
      <c r="H711" s="22" t="s">
        <v>8173</v>
      </c>
    </row>
    <row r="712" s="76" customFormat="1" ht="30" customHeight="1" spans="1:8">
      <c r="A712" s="36">
        <v>708</v>
      </c>
      <c r="B712" s="27" t="s">
        <v>8192</v>
      </c>
      <c r="C712" s="21" t="s">
        <v>6951</v>
      </c>
      <c r="D712" s="20">
        <v>1.05</v>
      </c>
      <c r="E712" s="20">
        <v>1.05</v>
      </c>
      <c r="F712" s="20">
        <v>179.53</v>
      </c>
      <c r="G712" s="27">
        <f t="shared" si="11"/>
        <v>188.51</v>
      </c>
      <c r="H712" s="22" t="s">
        <v>8173</v>
      </c>
    </row>
    <row r="713" s="76" customFormat="1" ht="30" customHeight="1" spans="1:8">
      <c r="A713" s="36">
        <v>709</v>
      </c>
      <c r="B713" s="27" t="s">
        <v>8193</v>
      </c>
      <c r="C713" s="21" t="s">
        <v>6411</v>
      </c>
      <c r="D713" s="20">
        <v>3.61</v>
      </c>
      <c r="E713" s="20">
        <v>2.81</v>
      </c>
      <c r="F713" s="20">
        <v>179.53</v>
      </c>
      <c r="G713" s="27">
        <f t="shared" si="11"/>
        <v>504.48</v>
      </c>
      <c r="H713" s="22" t="s">
        <v>8173</v>
      </c>
    </row>
    <row r="714" s="76" customFormat="1" ht="30" customHeight="1" spans="1:8">
      <c r="A714" s="36">
        <v>710</v>
      </c>
      <c r="B714" s="27" t="s">
        <v>8194</v>
      </c>
      <c r="C714" s="21" t="s">
        <v>6344</v>
      </c>
      <c r="D714" s="20">
        <v>8.31</v>
      </c>
      <c r="E714" s="20">
        <v>8.31</v>
      </c>
      <c r="F714" s="20">
        <v>179.53</v>
      </c>
      <c r="G714" s="27">
        <f t="shared" si="11"/>
        <v>1491.89</v>
      </c>
      <c r="H714" s="22" t="s">
        <v>8173</v>
      </c>
    </row>
    <row r="715" s="76" customFormat="1" ht="30" customHeight="1" spans="1:8">
      <c r="A715" s="36">
        <v>711</v>
      </c>
      <c r="B715" s="27" t="s">
        <v>4603</v>
      </c>
      <c r="C715" s="21" t="s">
        <v>6332</v>
      </c>
      <c r="D715" s="20">
        <v>2</v>
      </c>
      <c r="E715" s="20">
        <v>2</v>
      </c>
      <c r="F715" s="20">
        <v>179.53</v>
      </c>
      <c r="G715" s="27">
        <f t="shared" si="11"/>
        <v>359.06</v>
      </c>
      <c r="H715" s="22" t="s">
        <v>8173</v>
      </c>
    </row>
    <row r="716" s="76" customFormat="1" ht="30" customHeight="1" spans="1:8">
      <c r="A716" s="36">
        <v>712</v>
      </c>
      <c r="B716" s="27" t="s">
        <v>8195</v>
      </c>
      <c r="C716" s="21" t="s">
        <v>6620</v>
      </c>
      <c r="D716" s="20">
        <v>0.9</v>
      </c>
      <c r="E716" s="20">
        <v>0.9</v>
      </c>
      <c r="F716" s="20">
        <v>179.53</v>
      </c>
      <c r="G716" s="27">
        <f t="shared" si="11"/>
        <v>161.58</v>
      </c>
      <c r="H716" s="22" t="s">
        <v>8173</v>
      </c>
    </row>
    <row r="717" s="76" customFormat="1" ht="30" customHeight="1" spans="1:8">
      <c r="A717" s="36">
        <v>713</v>
      </c>
      <c r="B717" s="27" t="s">
        <v>2515</v>
      </c>
      <c r="C717" s="21" t="s">
        <v>7625</v>
      </c>
      <c r="D717" s="20">
        <v>2.75</v>
      </c>
      <c r="E717" s="20">
        <v>2.75</v>
      </c>
      <c r="F717" s="20">
        <v>179.53</v>
      </c>
      <c r="G717" s="27">
        <f t="shared" si="11"/>
        <v>493.71</v>
      </c>
      <c r="H717" s="22" t="s">
        <v>8173</v>
      </c>
    </row>
    <row r="718" s="76" customFormat="1" ht="30" customHeight="1" spans="1:8">
      <c r="A718" s="36">
        <v>714</v>
      </c>
      <c r="B718" s="27" t="s">
        <v>1100</v>
      </c>
      <c r="C718" s="21" t="s">
        <v>5673</v>
      </c>
      <c r="D718" s="20">
        <v>6.12</v>
      </c>
      <c r="E718" s="20">
        <v>6.12</v>
      </c>
      <c r="F718" s="20">
        <v>179.53</v>
      </c>
      <c r="G718" s="27">
        <f t="shared" si="11"/>
        <v>1098.72</v>
      </c>
      <c r="H718" s="22" t="s">
        <v>8173</v>
      </c>
    </row>
    <row r="719" s="76" customFormat="1" ht="30" customHeight="1" spans="1:8">
      <c r="A719" s="36">
        <v>715</v>
      </c>
      <c r="B719" s="27" t="s">
        <v>8196</v>
      </c>
      <c r="C719" s="21" t="s">
        <v>6312</v>
      </c>
      <c r="D719" s="20">
        <v>2.98</v>
      </c>
      <c r="E719" s="20">
        <v>2.68</v>
      </c>
      <c r="F719" s="20">
        <v>179.53</v>
      </c>
      <c r="G719" s="27">
        <f t="shared" si="11"/>
        <v>481.14</v>
      </c>
      <c r="H719" s="22" t="s">
        <v>8173</v>
      </c>
    </row>
    <row r="720" s="76" customFormat="1" ht="30" customHeight="1" spans="1:8">
      <c r="A720" s="36">
        <v>716</v>
      </c>
      <c r="B720" s="20" t="s">
        <v>8197</v>
      </c>
      <c r="C720" s="21" t="s">
        <v>6368</v>
      </c>
      <c r="D720" s="27">
        <v>1.45</v>
      </c>
      <c r="E720" s="27">
        <v>1.45</v>
      </c>
      <c r="F720" s="20">
        <v>179.53</v>
      </c>
      <c r="G720" s="27">
        <f t="shared" si="11"/>
        <v>260.32</v>
      </c>
      <c r="H720" s="22" t="s">
        <v>8173</v>
      </c>
    </row>
    <row r="721" s="76" customFormat="1" ht="30" customHeight="1" spans="1:8">
      <c r="A721" s="36">
        <v>717</v>
      </c>
      <c r="B721" s="20" t="s">
        <v>8198</v>
      </c>
      <c r="C721" s="21" t="s">
        <v>6695</v>
      </c>
      <c r="D721" s="27">
        <v>3.69</v>
      </c>
      <c r="E721" s="27">
        <v>2.79</v>
      </c>
      <c r="F721" s="20">
        <v>179.53</v>
      </c>
      <c r="G721" s="27">
        <f t="shared" si="11"/>
        <v>500.89</v>
      </c>
      <c r="H721" s="22" t="s">
        <v>8173</v>
      </c>
    </row>
    <row r="722" s="76" customFormat="1" ht="30" customHeight="1" spans="1:8">
      <c r="A722" s="36">
        <v>718</v>
      </c>
      <c r="B722" s="20" t="s">
        <v>8199</v>
      </c>
      <c r="C722" s="21" t="s">
        <v>6322</v>
      </c>
      <c r="D722" s="27">
        <v>3.02</v>
      </c>
      <c r="E722" s="27">
        <v>3.02</v>
      </c>
      <c r="F722" s="20">
        <v>179.53</v>
      </c>
      <c r="G722" s="27">
        <f t="shared" si="11"/>
        <v>542.18</v>
      </c>
      <c r="H722" s="22" t="s">
        <v>8173</v>
      </c>
    </row>
    <row r="723" s="76" customFormat="1" ht="30" customHeight="1" spans="1:8">
      <c r="A723" s="36">
        <v>719</v>
      </c>
      <c r="B723" s="27" t="s">
        <v>8200</v>
      </c>
      <c r="C723" s="21" t="s">
        <v>6252</v>
      </c>
      <c r="D723" s="20">
        <v>0.69</v>
      </c>
      <c r="E723" s="20">
        <v>0.69</v>
      </c>
      <c r="F723" s="20">
        <v>179.53</v>
      </c>
      <c r="G723" s="27">
        <f t="shared" si="11"/>
        <v>123.88</v>
      </c>
      <c r="H723" s="22" t="s">
        <v>8173</v>
      </c>
    </row>
    <row r="724" s="76" customFormat="1" ht="30" customHeight="1" spans="1:8">
      <c r="A724" s="36">
        <v>720</v>
      </c>
      <c r="B724" s="27" t="s">
        <v>8201</v>
      </c>
      <c r="C724" s="21" t="s">
        <v>6312</v>
      </c>
      <c r="D724" s="20">
        <v>4.19</v>
      </c>
      <c r="E724" s="20">
        <v>3.79</v>
      </c>
      <c r="F724" s="20">
        <v>179.53</v>
      </c>
      <c r="G724" s="27">
        <f t="shared" si="11"/>
        <v>680.42</v>
      </c>
      <c r="H724" s="22" t="s">
        <v>8173</v>
      </c>
    </row>
    <row r="725" s="76" customFormat="1" ht="30" customHeight="1" spans="1:8">
      <c r="A725" s="36">
        <v>721</v>
      </c>
      <c r="B725" s="27" t="s">
        <v>5983</v>
      </c>
      <c r="C725" s="21" t="s">
        <v>6462</v>
      </c>
      <c r="D725" s="20">
        <v>6.22</v>
      </c>
      <c r="E725" s="20">
        <v>5.82</v>
      </c>
      <c r="F725" s="20">
        <v>179.53</v>
      </c>
      <c r="G725" s="27">
        <f t="shared" si="11"/>
        <v>1044.86</v>
      </c>
      <c r="H725" s="22" t="s">
        <v>8173</v>
      </c>
    </row>
    <row r="726" s="76" customFormat="1" ht="30" customHeight="1" spans="1:8">
      <c r="A726" s="36">
        <v>722</v>
      </c>
      <c r="B726" s="27" t="s">
        <v>8202</v>
      </c>
      <c r="C726" s="21" t="s">
        <v>6322</v>
      </c>
      <c r="D726" s="20">
        <v>6.27</v>
      </c>
      <c r="E726" s="20">
        <v>6.27</v>
      </c>
      <c r="F726" s="20">
        <v>179.53</v>
      </c>
      <c r="G726" s="27">
        <f t="shared" si="11"/>
        <v>1125.65</v>
      </c>
      <c r="H726" s="22" t="s">
        <v>8173</v>
      </c>
    </row>
    <row r="727" s="76" customFormat="1" ht="30" customHeight="1" spans="1:8">
      <c r="A727" s="36">
        <v>723</v>
      </c>
      <c r="B727" s="27" t="s">
        <v>8203</v>
      </c>
      <c r="C727" s="21" t="s">
        <v>6296</v>
      </c>
      <c r="D727" s="20">
        <v>1.7</v>
      </c>
      <c r="E727" s="20">
        <v>1.7</v>
      </c>
      <c r="F727" s="20">
        <v>179.53</v>
      </c>
      <c r="G727" s="27">
        <f t="shared" si="11"/>
        <v>305.2</v>
      </c>
      <c r="H727" s="22" t="s">
        <v>8173</v>
      </c>
    </row>
    <row r="728" s="76" customFormat="1" ht="30" customHeight="1" spans="1:8">
      <c r="A728" s="36">
        <v>724</v>
      </c>
      <c r="B728" s="27" t="s">
        <v>8204</v>
      </c>
      <c r="C728" s="21" t="s">
        <v>6344</v>
      </c>
      <c r="D728" s="20">
        <v>1.35</v>
      </c>
      <c r="E728" s="20">
        <v>0.65</v>
      </c>
      <c r="F728" s="20">
        <v>179.53</v>
      </c>
      <c r="G728" s="27">
        <f t="shared" si="11"/>
        <v>116.69</v>
      </c>
      <c r="H728" s="22" t="s">
        <v>8173</v>
      </c>
    </row>
    <row r="729" s="76" customFormat="1" ht="30" customHeight="1" spans="1:8">
      <c r="A729" s="36">
        <v>725</v>
      </c>
      <c r="B729" s="27" t="s">
        <v>8205</v>
      </c>
      <c r="C729" s="21" t="s">
        <v>6368</v>
      </c>
      <c r="D729" s="20">
        <v>1.1</v>
      </c>
      <c r="E729" s="20">
        <v>1.1</v>
      </c>
      <c r="F729" s="20">
        <v>179.53</v>
      </c>
      <c r="G729" s="27">
        <f t="shared" si="11"/>
        <v>197.48</v>
      </c>
      <c r="H729" s="22" t="s">
        <v>8173</v>
      </c>
    </row>
    <row r="730" s="76" customFormat="1" ht="30" customHeight="1" spans="1:8">
      <c r="A730" s="36">
        <v>726</v>
      </c>
      <c r="B730" s="27" t="s">
        <v>8206</v>
      </c>
      <c r="C730" s="21" t="s">
        <v>6474</v>
      </c>
      <c r="D730" s="20">
        <v>3.3</v>
      </c>
      <c r="E730" s="20">
        <v>3.3</v>
      </c>
      <c r="F730" s="20">
        <v>179.53</v>
      </c>
      <c r="G730" s="27">
        <f t="shared" si="11"/>
        <v>592.45</v>
      </c>
      <c r="H730" s="22" t="s">
        <v>8173</v>
      </c>
    </row>
    <row r="731" s="76" customFormat="1" ht="30" customHeight="1" spans="1:8">
      <c r="A731" s="36">
        <v>727</v>
      </c>
      <c r="B731" s="27" t="s">
        <v>4282</v>
      </c>
      <c r="C731" s="21" t="s">
        <v>6274</v>
      </c>
      <c r="D731" s="20">
        <v>2.99</v>
      </c>
      <c r="E731" s="20">
        <v>2.29</v>
      </c>
      <c r="F731" s="20">
        <v>179.53</v>
      </c>
      <c r="G731" s="27">
        <f t="shared" si="11"/>
        <v>411.12</v>
      </c>
      <c r="H731" s="22" t="s">
        <v>8173</v>
      </c>
    </row>
    <row r="732" s="76" customFormat="1" ht="30" customHeight="1" spans="1:8">
      <c r="A732" s="36">
        <v>728</v>
      </c>
      <c r="B732" s="27" t="s">
        <v>8207</v>
      </c>
      <c r="C732" s="21" t="s">
        <v>7756</v>
      </c>
      <c r="D732" s="20">
        <v>5.48</v>
      </c>
      <c r="E732" s="20">
        <v>2.88</v>
      </c>
      <c r="F732" s="20">
        <v>179.53</v>
      </c>
      <c r="G732" s="27">
        <f t="shared" si="11"/>
        <v>517.05</v>
      </c>
      <c r="H732" s="22" t="s">
        <v>8173</v>
      </c>
    </row>
    <row r="733" s="76" customFormat="1" ht="30" customHeight="1" spans="1:8">
      <c r="A733" s="36">
        <v>729</v>
      </c>
      <c r="B733" s="27" t="s">
        <v>8208</v>
      </c>
      <c r="C733" s="21" t="s">
        <v>2727</v>
      </c>
      <c r="D733" s="20">
        <v>2.89</v>
      </c>
      <c r="E733" s="20">
        <v>2.89</v>
      </c>
      <c r="F733" s="20">
        <v>179.53</v>
      </c>
      <c r="G733" s="27">
        <f t="shared" si="11"/>
        <v>518.84</v>
      </c>
      <c r="H733" s="22" t="s">
        <v>8173</v>
      </c>
    </row>
    <row r="734" s="76" customFormat="1" ht="30" customHeight="1" spans="1:8">
      <c r="A734" s="36">
        <v>730</v>
      </c>
      <c r="B734" s="27" t="s">
        <v>8209</v>
      </c>
      <c r="C734" s="21" t="s">
        <v>7056</v>
      </c>
      <c r="D734" s="20">
        <v>3.86</v>
      </c>
      <c r="E734" s="20">
        <v>3.36</v>
      </c>
      <c r="F734" s="20">
        <v>179.53</v>
      </c>
      <c r="G734" s="27">
        <f t="shared" si="11"/>
        <v>603.22</v>
      </c>
      <c r="H734" s="22" t="s">
        <v>8173</v>
      </c>
    </row>
    <row r="735" s="76" customFormat="1" ht="30" customHeight="1" spans="1:8">
      <c r="A735" s="36">
        <v>731</v>
      </c>
      <c r="B735" s="20" t="s">
        <v>8210</v>
      </c>
      <c r="C735" s="21" t="s">
        <v>6259</v>
      </c>
      <c r="D735" s="27">
        <v>2.81</v>
      </c>
      <c r="E735" s="27">
        <v>2.81</v>
      </c>
      <c r="F735" s="20">
        <v>179.53</v>
      </c>
      <c r="G735" s="27">
        <f t="shared" si="11"/>
        <v>504.48</v>
      </c>
      <c r="H735" s="22" t="s">
        <v>8173</v>
      </c>
    </row>
    <row r="736" s="76" customFormat="1" ht="30" customHeight="1" spans="1:8">
      <c r="A736" s="36">
        <v>732</v>
      </c>
      <c r="B736" s="20" t="s">
        <v>8211</v>
      </c>
      <c r="C736" s="21" t="s">
        <v>6254</v>
      </c>
      <c r="D736" s="27">
        <v>3.02</v>
      </c>
      <c r="E736" s="27">
        <v>2.52</v>
      </c>
      <c r="F736" s="20">
        <v>179.53</v>
      </c>
      <c r="G736" s="27">
        <f t="shared" si="11"/>
        <v>452.42</v>
      </c>
      <c r="H736" s="22" t="s">
        <v>8173</v>
      </c>
    </row>
    <row r="737" s="76" customFormat="1" ht="30" customHeight="1" spans="1:8">
      <c r="A737" s="36">
        <v>733</v>
      </c>
      <c r="B737" s="27" t="s">
        <v>6021</v>
      </c>
      <c r="C737" s="21" t="s">
        <v>7690</v>
      </c>
      <c r="D737" s="20">
        <v>2.71</v>
      </c>
      <c r="E737" s="20">
        <v>2.71</v>
      </c>
      <c r="F737" s="20">
        <v>179.53</v>
      </c>
      <c r="G737" s="27">
        <f t="shared" si="11"/>
        <v>486.53</v>
      </c>
      <c r="H737" s="22" t="s">
        <v>8173</v>
      </c>
    </row>
    <row r="738" s="76" customFormat="1" ht="30" customHeight="1" spans="1:8">
      <c r="A738" s="36">
        <v>734</v>
      </c>
      <c r="B738" s="27" t="s">
        <v>8212</v>
      </c>
      <c r="C738" s="21" t="s">
        <v>6280</v>
      </c>
      <c r="D738" s="20">
        <v>1.13</v>
      </c>
      <c r="E738" s="20">
        <v>1.13</v>
      </c>
      <c r="F738" s="20">
        <v>179.53</v>
      </c>
      <c r="G738" s="27">
        <f t="shared" si="11"/>
        <v>202.87</v>
      </c>
      <c r="H738" s="22" t="s">
        <v>8173</v>
      </c>
    </row>
    <row r="739" s="76" customFormat="1" ht="30" customHeight="1" spans="1:8">
      <c r="A739" s="36">
        <v>735</v>
      </c>
      <c r="B739" s="27" t="s">
        <v>8213</v>
      </c>
      <c r="C739" s="21" t="s">
        <v>6344</v>
      </c>
      <c r="D739" s="20">
        <v>5.65</v>
      </c>
      <c r="E739" s="20">
        <v>4.65</v>
      </c>
      <c r="F739" s="20">
        <v>179.53</v>
      </c>
      <c r="G739" s="27">
        <f t="shared" si="11"/>
        <v>834.81</v>
      </c>
      <c r="H739" s="22" t="s">
        <v>8173</v>
      </c>
    </row>
    <row r="740" s="76" customFormat="1" ht="30" customHeight="1" spans="1:8">
      <c r="A740" s="36">
        <v>736</v>
      </c>
      <c r="B740" s="27" t="s">
        <v>750</v>
      </c>
      <c r="C740" s="21" t="s">
        <v>6286</v>
      </c>
      <c r="D740" s="20">
        <v>7.24</v>
      </c>
      <c r="E740" s="20">
        <v>7.24</v>
      </c>
      <c r="F740" s="20">
        <v>179.53</v>
      </c>
      <c r="G740" s="27">
        <f t="shared" si="11"/>
        <v>1299.8</v>
      </c>
      <c r="H740" s="22" t="s">
        <v>8173</v>
      </c>
    </row>
    <row r="741" s="76" customFormat="1" ht="30" customHeight="1" spans="1:8">
      <c r="A741" s="36">
        <v>737</v>
      </c>
      <c r="B741" s="27" t="s">
        <v>8214</v>
      </c>
      <c r="C741" s="21" t="s">
        <v>6276</v>
      </c>
      <c r="D741" s="20">
        <v>1.43</v>
      </c>
      <c r="E741" s="20">
        <v>0.73</v>
      </c>
      <c r="F741" s="20">
        <v>179.53</v>
      </c>
      <c r="G741" s="27">
        <f t="shared" si="11"/>
        <v>131.06</v>
      </c>
      <c r="H741" s="22" t="s">
        <v>8215</v>
      </c>
    </row>
    <row r="742" s="76" customFormat="1" ht="30" customHeight="1" spans="1:8">
      <c r="A742" s="36">
        <v>738</v>
      </c>
      <c r="B742" s="27" t="s">
        <v>8216</v>
      </c>
      <c r="C742" s="21" t="s">
        <v>6300</v>
      </c>
      <c r="D742" s="20">
        <v>0.69</v>
      </c>
      <c r="E742" s="20">
        <v>0.69</v>
      </c>
      <c r="F742" s="20">
        <v>179.53</v>
      </c>
      <c r="G742" s="27">
        <f t="shared" si="11"/>
        <v>123.88</v>
      </c>
      <c r="H742" s="22" t="s">
        <v>8215</v>
      </c>
    </row>
    <row r="743" s="76" customFormat="1" ht="30" customHeight="1" spans="1:8">
      <c r="A743" s="36">
        <v>739</v>
      </c>
      <c r="B743" s="27" t="s">
        <v>8217</v>
      </c>
      <c r="C743" s="21" t="s">
        <v>6280</v>
      </c>
      <c r="D743" s="20">
        <v>3.76</v>
      </c>
      <c r="E743" s="20">
        <v>3.15</v>
      </c>
      <c r="F743" s="20">
        <v>179.53</v>
      </c>
      <c r="G743" s="27">
        <f t="shared" si="11"/>
        <v>565.52</v>
      </c>
      <c r="H743" s="22" t="s">
        <v>8215</v>
      </c>
    </row>
    <row r="744" s="76" customFormat="1" ht="30" customHeight="1" spans="1:8">
      <c r="A744" s="36">
        <v>740</v>
      </c>
      <c r="B744" s="27" t="s">
        <v>8218</v>
      </c>
      <c r="C744" s="21" t="s">
        <v>6417</v>
      </c>
      <c r="D744" s="20">
        <v>4.71</v>
      </c>
      <c r="E744" s="20">
        <v>3.09</v>
      </c>
      <c r="F744" s="20">
        <v>179.53</v>
      </c>
      <c r="G744" s="27">
        <f t="shared" si="11"/>
        <v>554.75</v>
      </c>
      <c r="H744" s="22" t="s">
        <v>8215</v>
      </c>
    </row>
    <row r="745" s="76" customFormat="1" ht="30" customHeight="1" spans="1:8">
      <c r="A745" s="36">
        <v>741</v>
      </c>
      <c r="B745" s="27" t="s">
        <v>8219</v>
      </c>
      <c r="C745" s="21" t="s">
        <v>6620</v>
      </c>
      <c r="D745" s="20">
        <v>3.96</v>
      </c>
      <c r="E745" s="20">
        <v>2.07</v>
      </c>
      <c r="F745" s="20">
        <v>179.53</v>
      </c>
      <c r="G745" s="27">
        <f t="shared" si="11"/>
        <v>371.63</v>
      </c>
      <c r="H745" s="22" t="s">
        <v>8215</v>
      </c>
    </row>
    <row r="746" s="76" customFormat="1" ht="30" customHeight="1" spans="1:8">
      <c r="A746" s="36">
        <v>742</v>
      </c>
      <c r="B746" s="27" t="s">
        <v>8220</v>
      </c>
      <c r="C746" s="21" t="s">
        <v>6360</v>
      </c>
      <c r="D746" s="20">
        <v>0.7</v>
      </c>
      <c r="E746" s="20">
        <v>0.7</v>
      </c>
      <c r="F746" s="20">
        <v>179.53</v>
      </c>
      <c r="G746" s="27">
        <f t="shared" si="11"/>
        <v>125.67</v>
      </c>
      <c r="H746" s="22" t="s">
        <v>8215</v>
      </c>
    </row>
    <row r="747" s="76" customFormat="1" ht="30" customHeight="1" spans="1:8">
      <c r="A747" s="36">
        <v>743</v>
      </c>
      <c r="B747" s="27" t="s">
        <v>7759</v>
      </c>
      <c r="C747" s="21" t="s">
        <v>6280</v>
      </c>
      <c r="D747" s="20">
        <v>0.97</v>
      </c>
      <c r="E747" s="20">
        <v>0.97</v>
      </c>
      <c r="F747" s="20">
        <v>179.53</v>
      </c>
      <c r="G747" s="27">
        <f t="shared" si="11"/>
        <v>174.14</v>
      </c>
      <c r="H747" s="22" t="s">
        <v>8215</v>
      </c>
    </row>
    <row r="748" s="76" customFormat="1" ht="30" customHeight="1" spans="1:8">
      <c r="A748" s="36">
        <v>744</v>
      </c>
      <c r="B748" s="27" t="s">
        <v>8221</v>
      </c>
      <c r="C748" s="21" t="s">
        <v>6312</v>
      </c>
      <c r="D748" s="20">
        <v>3.92</v>
      </c>
      <c r="E748" s="20">
        <v>3.92</v>
      </c>
      <c r="F748" s="20">
        <v>179.53</v>
      </c>
      <c r="G748" s="27">
        <f t="shared" si="11"/>
        <v>703.76</v>
      </c>
      <c r="H748" s="22" t="s">
        <v>8215</v>
      </c>
    </row>
    <row r="749" s="76" customFormat="1" ht="30" customHeight="1" spans="1:8">
      <c r="A749" s="36">
        <v>745</v>
      </c>
      <c r="B749" s="27" t="s">
        <v>8222</v>
      </c>
      <c r="C749" s="21" t="s">
        <v>8223</v>
      </c>
      <c r="D749" s="20">
        <v>3.05</v>
      </c>
      <c r="E749" s="20">
        <v>3.05</v>
      </c>
      <c r="F749" s="20">
        <v>179.53</v>
      </c>
      <c r="G749" s="27">
        <f t="shared" si="11"/>
        <v>547.57</v>
      </c>
      <c r="H749" s="22" t="s">
        <v>8215</v>
      </c>
    </row>
    <row r="750" s="76" customFormat="1" ht="30" customHeight="1" spans="1:8">
      <c r="A750" s="36">
        <v>746</v>
      </c>
      <c r="B750" s="27" t="s">
        <v>8224</v>
      </c>
      <c r="C750" s="21" t="s">
        <v>6303</v>
      </c>
      <c r="D750" s="20">
        <v>0.89</v>
      </c>
      <c r="E750" s="20">
        <v>0.22</v>
      </c>
      <c r="F750" s="20">
        <v>179.53</v>
      </c>
      <c r="G750" s="27">
        <f t="shared" si="11"/>
        <v>39.5</v>
      </c>
      <c r="H750" s="22" t="s">
        <v>8215</v>
      </c>
    </row>
    <row r="751" s="76" customFormat="1" ht="30" customHeight="1" spans="1:8">
      <c r="A751" s="36">
        <v>747</v>
      </c>
      <c r="B751" s="27" t="s">
        <v>8225</v>
      </c>
      <c r="C751" s="21" t="s">
        <v>6464</v>
      </c>
      <c r="D751" s="20">
        <v>4.03</v>
      </c>
      <c r="E751" s="20">
        <v>4.03</v>
      </c>
      <c r="F751" s="20">
        <v>179.53</v>
      </c>
      <c r="G751" s="27">
        <f t="shared" si="11"/>
        <v>723.51</v>
      </c>
      <c r="H751" s="22" t="s">
        <v>8215</v>
      </c>
    </row>
    <row r="752" s="76" customFormat="1" ht="30" customHeight="1" spans="1:8">
      <c r="A752" s="36">
        <v>748</v>
      </c>
      <c r="B752" s="27" t="s">
        <v>8226</v>
      </c>
      <c r="C752" s="21" t="s">
        <v>6312</v>
      </c>
      <c r="D752" s="20">
        <v>1</v>
      </c>
      <c r="E752" s="20">
        <v>1</v>
      </c>
      <c r="F752" s="20">
        <v>179.53</v>
      </c>
      <c r="G752" s="27">
        <f t="shared" si="11"/>
        <v>179.53</v>
      </c>
      <c r="H752" s="22" t="s">
        <v>8215</v>
      </c>
    </row>
    <row r="753" s="76" customFormat="1" ht="30" customHeight="1" spans="1:8">
      <c r="A753" s="36">
        <v>749</v>
      </c>
      <c r="B753" s="20" t="s">
        <v>8227</v>
      </c>
      <c r="C753" s="21" t="s">
        <v>6577</v>
      </c>
      <c r="D753" s="27">
        <v>4.17</v>
      </c>
      <c r="E753" s="20">
        <v>1.76</v>
      </c>
      <c r="F753" s="20">
        <v>179.53</v>
      </c>
      <c r="G753" s="27">
        <f t="shared" si="11"/>
        <v>315.97</v>
      </c>
      <c r="H753" s="22" t="s">
        <v>8215</v>
      </c>
    </row>
    <row r="754" s="76" customFormat="1" ht="30" customHeight="1" spans="1:8">
      <c r="A754" s="36">
        <v>750</v>
      </c>
      <c r="B754" s="20" t="s">
        <v>2721</v>
      </c>
      <c r="C754" s="21" t="s">
        <v>6280</v>
      </c>
      <c r="D754" s="27">
        <v>3.81</v>
      </c>
      <c r="E754" s="20">
        <v>0.6</v>
      </c>
      <c r="F754" s="20">
        <v>179.53</v>
      </c>
      <c r="G754" s="27">
        <f t="shared" si="11"/>
        <v>107.72</v>
      </c>
      <c r="H754" s="22" t="s">
        <v>8215</v>
      </c>
    </row>
    <row r="755" s="76" customFormat="1" ht="30" customHeight="1" spans="1:8">
      <c r="A755" s="36">
        <v>751</v>
      </c>
      <c r="B755" s="27" t="s">
        <v>8228</v>
      </c>
      <c r="C755" s="21" t="s">
        <v>8229</v>
      </c>
      <c r="D755" s="20">
        <v>3.09</v>
      </c>
      <c r="E755" s="20">
        <v>3.09</v>
      </c>
      <c r="F755" s="20">
        <v>179.53</v>
      </c>
      <c r="G755" s="27">
        <f t="shared" si="11"/>
        <v>554.75</v>
      </c>
      <c r="H755" s="22" t="s">
        <v>8215</v>
      </c>
    </row>
    <row r="756" s="76" customFormat="1" ht="30" customHeight="1" spans="1:8">
      <c r="A756" s="36">
        <v>752</v>
      </c>
      <c r="B756" s="27" t="s">
        <v>8230</v>
      </c>
      <c r="C756" s="21" t="s">
        <v>6312</v>
      </c>
      <c r="D756" s="20">
        <v>0.6</v>
      </c>
      <c r="E756" s="20">
        <v>0.6</v>
      </c>
      <c r="F756" s="20">
        <v>179.53</v>
      </c>
      <c r="G756" s="27">
        <f t="shared" si="11"/>
        <v>107.72</v>
      </c>
      <c r="H756" s="22" t="s">
        <v>8215</v>
      </c>
    </row>
    <row r="757" s="76" customFormat="1" ht="30" customHeight="1" spans="1:8">
      <c r="A757" s="36">
        <v>753</v>
      </c>
      <c r="B757" s="27" t="s">
        <v>8231</v>
      </c>
      <c r="C757" s="21" t="s">
        <v>6365</v>
      </c>
      <c r="D757" s="20">
        <v>2.88</v>
      </c>
      <c r="E757" s="20">
        <v>0.46</v>
      </c>
      <c r="F757" s="20">
        <v>179.53</v>
      </c>
      <c r="G757" s="27">
        <f t="shared" si="11"/>
        <v>82.58</v>
      </c>
      <c r="H757" s="22" t="s">
        <v>8215</v>
      </c>
    </row>
    <row r="758" s="76" customFormat="1" ht="30" customHeight="1" spans="1:8">
      <c r="A758" s="36">
        <v>754</v>
      </c>
      <c r="B758" s="27" t="s">
        <v>8232</v>
      </c>
      <c r="C758" s="21" t="s">
        <v>6577</v>
      </c>
      <c r="D758" s="20">
        <v>2.75</v>
      </c>
      <c r="E758" s="20">
        <v>2.34</v>
      </c>
      <c r="F758" s="20">
        <v>179.53</v>
      </c>
      <c r="G758" s="27">
        <f t="shared" si="11"/>
        <v>420.1</v>
      </c>
      <c r="H758" s="22" t="s">
        <v>8215</v>
      </c>
    </row>
    <row r="759" s="76" customFormat="1" ht="30" customHeight="1" spans="1:8">
      <c r="A759" s="36">
        <v>755</v>
      </c>
      <c r="B759" s="27" t="s">
        <v>2739</v>
      </c>
      <c r="C759" s="21" t="s">
        <v>6254</v>
      </c>
      <c r="D759" s="20">
        <v>2.94</v>
      </c>
      <c r="E759" s="20">
        <v>1.05</v>
      </c>
      <c r="F759" s="20">
        <v>179.53</v>
      </c>
      <c r="G759" s="27">
        <f t="shared" si="11"/>
        <v>188.51</v>
      </c>
      <c r="H759" s="22" t="s">
        <v>8215</v>
      </c>
    </row>
    <row r="760" s="76" customFormat="1" ht="30" customHeight="1" spans="1:8">
      <c r="A760" s="36">
        <v>756</v>
      </c>
      <c r="B760" s="27" t="s">
        <v>8233</v>
      </c>
      <c r="C760" s="21" t="s">
        <v>6387</v>
      </c>
      <c r="D760" s="20">
        <v>1.27</v>
      </c>
      <c r="E760" s="20">
        <v>1.27</v>
      </c>
      <c r="F760" s="20">
        <v>179.53</v>
      </c>
      <c r="G760" s="27">
        <f t="shared" si="11"/>
        <v>228</v>
      </c>
      <c r="H760" s="22" t="s">
        <v>8215</v>
      </c>
    </row>
    <row r="761" s="76" customFormat="1" ht="30" customHeight="1" spans="1:8">
      <c r="A761" s="36">
        <v>757</v>
      </c>
      <c r="B761" s="27" t="s">
        <v>8234</v>
      </c>
      <c r="C761" s="21" t="s">
        <v>6608</v>
      </c>
      <c r="D761" s="20">
        <v>3.57</v>
      </c>
      <c r="E761" s="20">
        <v>2.76</v>
      </c>
      <c r="F761" s="20">
        <v>179.53</v>
      </c>
      <c r="G761" s="27">
        <f t="shared" si="11"/>
        <v>495.5</v>
      </c>
      <c r="H761" s="22" t="s">
        <v>8215</v>
      </c>
    </row>
    <row r="762" s="76" customFormat="1" ht="30" customHeight="1" spans="1:8">
      <c r="A762" s="36">
        <v>758</v>
      </c>
      <c r="B762" s="27" t="s">
        <v>8235</v>
      </c>
      <c r="C762" s="21" t="s">
        <v>6368</v>
      </c>
      <c r="D762" s="20">
        <v>4.61</v>
      </c>
      <c r="E762" s="20">
        <v>0.51</v>
      </c>
      <c r="F762" s="20">
        <v>179.53</v>
      </c>
      <c r="G762" s="27">
        <f t="shared" si="11"/>
        <v>91.56</v>
      </c>
      <c r="H762" s="22" t="s">
        <v>8215</v>
      </c>
    </row>
    <row r="763" s="76" customFormat="1" ht="30" customHeight="1" spans="1:8">
      <c r="A763" s="36">
        <v>759</v>
      </c>
      <c r="B763" s="27" t="s">
        <v>2392</v>
      </c>
      <c r="C763" s="21" t="s">
        <v>6322</v>
      </c>
      <c r="D763" s="20">
        <v>3.3</v>
      </c>
      <c r="E763" s="20">
        <v>1.99</v>
      </c>
      <c r="F763" s="20">
        <v>179.53</v>
      </c>
      <c r="G763" s="27">
        <f t="shared" si="11"/>
        <v>357.26</v>
      </c>
      <c r="H763" s="22" t="s">
        <v>8215</v>
      </c>
    </row>
    <row r="764" s="76" customFormat="1" ht="30" customHeight="1" spans="1:8">
      <c r="A764" s="36">
        <v>760</v>
      </c>
      <c r="B764" s="27" t="s">
        <v>8236</v>
      </c>
      <c r="C764" s="21" t="s">
        <v>6737</v>
      </c>
      <c r="D764" s="20">
        <v>1.45</v>
      </c>
      <c r="E764" s="20">
        <v>1.45</v>
      </c>
      <c r="F764" s="20">
        <v>179.53</v>
      </c>
      <c r="G764" s="27">
        <f t="shared" si="11"/>
        <v>260.32</v>
      </c>
      <c r="H764" s="22" t="s">
        <v>8215</v>
      </c>
    </row>
    <row r="765" s="76" customFormat="1" ht="30" customHeight="1" spans="1:8">
      <c r="A765" s="36">
        <v>761</v>
      </c>
      <c r="B765" s="27" t="s">
        <v>8237</v>
      </c>
      <c r="C765" s="21" t="s">
        <v>6303</v>
      </c>
      <c r="D765" s="20">
        <v>1.29</v>
      </c>
      <c r="E765" s="20">
        <v>1.29</v>
      </c>
      <c r="F765" s="20">
        <v>179.53</v>
      </c>
      <c r="G765" s="27">
        <f t="shared" si="11"/>
        <v>231.59</v>
      </c>
      <c r="H765" s="22" t="s">
        <v>8215</v>
      </c>
    </row>
    <row r="766" s="76" customFormat="1" ht="30" customHeight="1" spans="1:8">
      <c r="A766" s="36">
        <v>762</v>
      </c>
      <c r="B766" s="20" t="s">
        <v>8238</v>
      </c>
      <c r="C766" s="21" t="s">
        <v>6286</v>
      </c>
      <c r="D766" s="27">
        <v>0.65</v>
      </c>
      <c r="E766" s="20">
        <v>0.65</v>
      </c>
      <c r="F766" s="20">
        <v>179.53</v>
      </c>
      <c r="G766" s="27">
        <f t="shared" si="11"/>
        <v>116.69</v>
      </c>
      <c r="H766" s="22" t="s">
        <v>8215</v>
      </c>
    </row>
    <row r="767" s="76" customFormat="1" ht="30" customHeight="1" spans="1:8">
      <c r="A767" s="36">
        <v>763</v>
      </c>
      <c r="B767" s="20" t="s">
        <v>8239</v>
      </c>
      <c r="C767" s="21" t="s">
        <v>6417</v>
      </c>
      <c r="D767" s="27">
        <v>4.18</v>
      </c>
      <c r="E767" s="20">
        <v>3.37</v>
      </c>
      <c r="F767" s="20">
        <v>179.53</v>
      </c>
      <c r="G767" s="27">
        <f t="shared" si="11"/>
        <v>605.02</v>
      </c>
      <c r="H767" s="22" t="s">
        <v>8215</v>
      </c>
    </row>
    <row r="768" s="76" customFormat="1" ht="30" customHeight="1" spans="1:8">
      <c r="A768" s="36">
        <v>764</v>
      </c>
      <c r="B768" s="20" t="s">
        <v>8240</v>
      </c>
      <c r="C768" s="21" t="s">
        <v>6248</v>
      </c>
      <c r="D768" s="27">
        <v>4.87</v>
      </c>
      <c r="E768" s="20">
        <v>3.55</v>
      </c>
      <c r="F768" s="20">
        <v>179.53</v>
      </c>
      <c r="G768" s="27">
        <f t="shared" si="11"/>
        <v>637.33</v>
      </c>
      <c r="H768" s="22" t="s">
        <v>8215</v>
      </c>
    </row>
    <row r="769" s="76" customFormat="1" ht="30" customHeight="1" spans="1:8">
      <c r="A769" s="36">
        <v>765</v>
      </c>
      <c r="B769" s="27" t="s">
        <v>8241</v>
      </c>
      <c r="C769" s="21" t="s">
        <v>6280</v>
      </c>
      <c r="D769" s="20">
        <v>4.32</v>
      </c>
      <c r="E769" s="20">
        <v>4.32</v>
      </c>
      <c r="F769" s="20">
        <v>179.53</v>
      </c>
      <c r="G769" s="27">
        <f t="shared" si="11"/>
        <v>775.57</v>
      </c>
      <c r="H769" s="22" t="s">
        <v>8215</v>
      </c>
    </row>
    <row r="770" s="76" customFormat="1" ht="30" customHeight="1" spans="1:8">
      <c r="A770" s="36">
        <v>766</v>
      </c>
      <c r="B770" s="27" t="s">
        <v>7714</v>
      </c>
      <c r="C770" s="21" t="s">
        <v>6822</v>
      </c>
      <c r="D770" s="20">
        <v>0.96</v>
      </c>
      <c r="E770" s="20">
        <v>0.96</v>
      </c>
      <c r="F770" s="20">
        <v>179.53</v>
      </c>
      <c r="G770" s="27">
        <f t="shared" si="11"/>
        <v>172.35</v>
      </c>
      <c r="H770" s="22" t="s">
        <v>8215</v>
      </c>
    </row>
    <row r="771" s="76" customFormat="1" ht="30" customHeight="1" spans="1:8">
      <c r="A771" s="36">
        <v>767</v>
      </c>
      <c r="B771" s="27" t="s">
        <v>8242</v>
      </c>
      <c r="C771" s="21" t="s">
        <v>6462</v>
      </c>
      <c r="D771" s="20">
        <v>1.18</v>
      </c>
      <c r="E771" s="20">
        <v>1.18</v>
      </c>
      <c r="F771" s="20">
        <v>179.53</v>
      </c>
      <c r="G771" s="27">
        <f t="shared" si="11"/>
        <v>211.85</v>
      </c>
      <c r="H771" s="22" t="s">
        <v>8215</v>
      </c>
    </row>
    <row r="772" s="76" customFormat="1" ht="30" customHeight="1" spans="1:8">
      <c r="A772" s="36">
        <v>768</v>
      </c>
      <c r="B772" s="27" t="s">
        <v>8243</v>
      </c>
      <c r="C772" s="21" t="s">
        <v>6737</v>
      </c>
      <c r="D772" s="20">
        <v>3.63</v>
      </c>
      <c r="E772" s="20">
        <v>1.75</v>
      </c>
      <c r="F772" s="20">
        <v>179.53</v>
      </c>
      <c r="G772" s="27">
        <f t="shared" si="11"/>
        <v>314.18</v>
      </c>
      <c r="H772" s="22" t="s">
        <v>8215</v>
      </c>
    </row>
    <row r="773" s="76" customFormat="1" ht="30" customHeight="1" spans="1:8">
      <c r="A773" s="36">
        <v>769</v>
      </c>
      <c r="B773" s="27" t="s">
        <v>8244</v>
      </c>
      <c r="C773" s="21" t="s">
        <v>6442</v>
      </c>
      <c r="D773" s="20">
        <v>3.45</v>
      </c>
      <c r="E773" s="20">
        <v>3.41</v>
      </c>
      <c r="F773" s="20">
        <v>179.53</v>
      </c>
      <c r="G773" s="27">
        <f t="shared" ref="G773:G836" si="12">ROUND(E773*F773,2)</f>
        <v>612.2</v>
      </c>
      <c r="H773" s="22" t="s">
        <v>8215</v>
      </c>
    </row>
    <row r="774" s="76" customFormat="1" ht="30" customHeight="1" spans="1:8">
      <c r="A774" s="36">
        <v>770</v>
      </c>
      <c r="B774" s="27" t="s">
        <v>8245</v>
      </c>
      <c r="C774" s="21" t="s">
        <v>6464</v>
      </c>
      <c r="D774" s="20">
        <v>0.88</v>
      </c>
      <c r="E774" s="20">
        <v>0.88</v>
      </c>
      <c r="F774" s="20">
        <v>179.53</v>
      </c>
      <c r="G774" s="27">
        <f t="shared" si="12"/>
        <v>157.99</v>
      </c>
      <c r="H774" s="22" t="s">
        <v>8215</v>
      </c>
    </row>
    <row r="775" s="76" customFormat="1" ht="30" customHeight="1" spans="1:8">
      <c r="A775" s="36">
        <v>771</v>
      </c>
      <c r="B775" s="27" t="s">
        <v>3623</v>
      </c>
      <c r="C775" s="21" t="s">
        <v>6897</v>
      </c>
      <c r="D775" s="20">
        <v>1.43</v>
      </c>
      <c r="E775" s="20">
        <v>0.73</v>
      </c>
      <c r="F775" s="20">
        <v>179.53</v>
      </c>
      <c r="G775" s="27">
        <f t="shared" si="12"/>
        <v>131.06</v>
      </c>
      <c r="H775" s="22" t="s">
        <v>8215</v>
      </c>
    </row>
    <row r="776" s="76" customFormat="1" ht="30" customHeight="1" spans="1:8">
      <c r="A776" s="36">
        <v>772</v>
      </c>
      <c r="B776" s="27" t="s">
        <v>8246</v>
      </c>
      <c r="C776" s="21" t="s">
        <v>6624</v>
      </c>
      <c r="D776" s="20">
        <v>2.89</v>
      </c>
      <c r="E776" s="20">
        <v>2.89</v>
      </c>
      <c r="F776" s="20">
        <v>179.53</v>
      </c>
      <c r="G776" s="27">
        <f t="shared" si="12"/>
        <v>518.84</v>
      </c>
      <c r="H776" s="22" t="s">
        <v>8215</v>
      </c>
    </row>
    <row r="777" s="76" customFormat="1" ht="30" customHeight="1" spans="1:8">
      <c r="A777" s="36">
        <v>773</v>
      </c>
      <c r="B777" s="27" t="s">
        <v>8247</v>
      </c>
      <c r="C777" s="21" t="s">
        <v>8248</v>
      </c>
      <c r="D777" s="20">
        <v>1.93</v>
      </c>
      <c r="E777" s="20">
        <v>1.23</v>
      </c>
      <c r="F777" s="20">
        <v>179.53</v>
      </c>
      <c r="G777" s="27">
        <f t="shared" si="12"/>
        <v>220.82</v>
      </c>
      <c r="H777" s="22" t="s">
        <v>8215</v>
      </c>
    </row>
    <row r="778" s="76" customFormat="1" ht="30" customHeight="1" spans="1:8">
      <c r="A778" s="36">
        <v>774</v>
      </c>
      <c r="B778" s="27" t="s">
        <v>2568</v>
      </c>
      <c r="C778" s="21" t="s">
        <v>6254</v>
      </c>
      <c r="D778" s="20">
        <v>4.34</v>
      </c>
      <c r="E778" s="20">
        <v>2.75</v>
      </c>
      <c r="F778" s="20">
        <v>179.53</v>
      </c>
      <c r="G778" s="27">
        <f t="shared" si="12"/>
        <v>493.71</v>
      </c>
      <c r="H778" s="22" t="s">
        <v>8215</v>
      </c>
    </row>
    <row r="779" s="76" customFormat="1" ht="30" customHeight="1" spans="1:8">
      <c r="A779" s="36">
        <v>775</v>
      </c>
      <c r="B779" s="20" t="s">
        <v>8249</v>
      </c>
      <c r="C779" s="21" t="s">
        <v>6322</v>
      </c>
      <c r="D779" s="27">
        <v>3.02</v>
      </c>
      <c r="E779" s="20">
        <v>3.02</v>
      </c>
      <c r="F779" s="20">
        <v>179.53</v>
      </c>
      <c r="G779" s="27">
        <f t="shared" si="12"/>
        <v>542.18</v>
      </c>
      <c r="H779" s="22" t="s">
        <v>8215</v>
      </c>
    </row>
    <row r="780" s="76" customFormat="1" ht="30" customHeight="1" spans="1:8">
      <c r="A780" s="36">
        <v>776</v>
      </c>
      <c r="B780" s="20" t="s">
        <v>8250</v>
      </c>
      <c r="C780" s="21" t="s">
        <v>8251</v>
      </c>
      <c r="D780" s="27">
        <v>4.09</v>
      </c>
      <c r="E780" s="20">
        <v>2.15</v>
      </c>
      <c r="F780" s="20">
        <v>179.53</v>
      </c>
      <c r="G780" s="27">
        <f t="shared" si="12"/>
        <v>385.99</v>
      </c>
      <c r="H780" s="22" t="s">
        <v>8215</v>
      </c>
    </row>
    <row r="781" s="76" customFormat="1" ht="30" customHeight="1" spans="1:8">
      <c r="A781" s="36">
        <v>777</v>
      </c>
      <c r="B781" s="20" t="s">
        <v>8252</v>
      </c>
      <c r="C781" s="21" t="s">
        <v>6599</v>
      </c>
      <c r="D781" s="27">
        <v>3.33</v>
      </c>
      <c r="E781" s="20">
        <v>1.99</v>
      </c>
      <c r="F781" s="20">
        <v>179.53</v>
      </c>
      <c r="G781" s="27">
        <f t="shared" si="12"/>
        <v>357.26</v>
      </c>
      <c r="H781" s="22" t="s">
        <v>8215</v>
      </c>
    </row>
    <row r="782" s="76" customFormat="1" ht="30" customHeight="1" spans="1:8">
      <c r="A782" s="36">
        <v>778</v>
      </c>
      <c r="B782" s="27" t="s">
        <v>8253</v>
      </c>
      <c r="C782" s="21" t="s">
        <v>6248</v>
      </c>
      <c r="D782" s="20">
        <v>4.33</v>
      </c>
      <c r="E782" s="20">
        <v>4.33</v>
      </c>
      <c r="F782" s="20">
        <v>179.53</v>
      </c>
      <c r="G782" s="27">
        <f t="shared" si="12"/>
        <v>777.36</v>
      </c>
      <c r="H782" s="22" t="s">
        <v>8215</v>
      </c>
    </row>
    <row r="783" s="76" customFormat="1" ht="30" customHeight="1" spans="1:8">
      <c r="A783" s="36">
        <v>779</v>
      </c>
      <c r="B783" s="27" t="s">
        <v>8254</v>
      </c>
      <c r="C783" s="21" t="s">
        <v>6280</v>
      </c>
      <c r="D783" s="20">
        <v>3.82</v>
      </c>
      <c r="E783" s="20">
        <v>1.82</v>
      </c>
      <c r="F783" s="20">
        <v>179.53</v>
      </c>
      <c r="G783" s="27">
        <f t="shared" si="12"/>
        <v>326.74</v>
      </c>
      <c r="H783" s="22" t="s">
        <v>8215</v>
      </c>
    </row>
    <row r="784" s="76" customFormat="1" ht="30" customHeight="1" spans="1:8">
      <c r="A784" s="36">
        <v>780</v>
      </c>
      <c r="B784" s="27" t="s">
        <v>1032</v>
      </c>
      <c r="C784" s="21" t="s">
        <v>6278</v>
      </c>
      <c r="D784" s="20">
        <v>2.15</v>
      </c>
      <c r="E784" s="20">
        <v>1.48</v>
      </c>
      <c r="F784" s="20">
        <v>179.53</v>
      </c>
      <c r="G784" s="27">
        <f t="shared" si="12"/>
        <v>265.7</v>
      </c>
      <c r="H784" s="22" t="s">
        <v>8215</v>
      </c>
    </row>
    <row r="785" s="76" customFormat="1" ht="30" customHeight="1" spans="1:8">
      <c r="A785" s="36">
        <v>781</v>
      </c>
      <c r="B785" s="27" t="s">
        <v>8255</v>
      </c>
      <c r="C785" s="21" t="s">
        <v>6398</v>
      </c>
      <c r="D785" s="20">
        <v>6.99</v>
      </c>
      <c r="E785" s="20">
        <v>6.69</v>
      </c>
      <c r="F785" s="20">
        <v>179.53</v>
      </c>
      <c r="G785" s="27">
        <f t="shared" si="12"/>
        <v>1201.06</v>
      </c>
      <c r="H785" s="22" t="s">
        <v>8215</v>
      </c>
    </row>
    <row r="786" s="76" customFormat="1" ht="30" customHeight="1" spans="1:8">
      <c r="A786" s="36">
        <v>782</v>
      </c>
      <c r="B786" s="27" t="s">
        <v>8256</v>
      </c>
      <c r="C786" s="21" t="s">
        <v>8257</v>
      </c>
      <c r="D786" s="20">
        <v>1.72</v>
      </c>
      <c r="E786" s="20">
        <v>0.01</v>
      </c>
      <c r="F786" s="20">
        <v>179.53</v>
      </c>
      <c r="G786" s="27">
        <f t="shared" si="12"/>
        <v>1.8</v>
      </c>
      <c r="H786" s="22" t="s">
        <v>8215</v>
      </c>
    </row>
    <row r="787" s="76" customFormat="1" ht="30" customHeight="1" spans="1:8">
      <c r="A787" s="36">
        <v>783</v>
      </c>
      <c r="B787" s="27" t="s">
        <v>8258</v>
      </c>
      <c r="C787" s="21" t="s">
        <v>7541</v>
      </c>
      <c r="D787" s="20">
        <v>4.74</v>
      </c>
      <c r="E787" s="20">
        <v>1.24</v>
      </c>
      <c r="F787" s="20">
        <v>179.53</v>
      </c>
      <c r="G787" s="27">
        <f t="shared" si="12"/>
        <v>222.62</v>
      </c>
      <c r="H787" s="22" t="s">
        <v>8215</v>
      </c>
    </row>
    <row r="788" s="76" customFormat="1" ht="30" customHeight="1" spans="1:8">
      <c r="A788" s="36">
        <v>784</v>
      </c>
      <c r="B788" s="27" t="s">
        <v>4314</v>
      </c>
      <c r="C788" s="21" t="s">
        <v>6298</v>
      </c>
      <c r="D788" s="20">
        <v>0.69</v>
      </c>
      <c r="E788" s="20">
        <v>0.69</v>
      </c>
      <c r="F788" s="20">
        <v>179.53</v>
      </c>
      <c r="G788" s="27">
        <f t="shared" si="12"/>
        <v>123.88</v>
      </c>
      <c r="H788" s="22" t="s">
        <v>8215</v>
      </c>
    </row>
    <row r="789" s="76" customFormat="1" ht="30" customHeight="1" spans="1:8">
      <c r="A789" s="36">
        <v>785</v>
      </c>
      <c r="B789" s="27" t="s">
        <v>8259</v>
      </c>
      <c r="C789" s="21" t="s">
        <v>6296</v>
      </c>
      <c r="D789" s="20">
        <v>2.39</v>
      </c>
      <c r="E789" s="20">
        <v>1.64</v>
      </c>
      <c r="F789" s="20">
        <v>179.53</v>
      </c>
      <c r="G789" s="27">
        <f t="shared" si="12"/>
        <v>294.43</v>
      </c>
      <c r="H789" s="22" t="s">
        <v>8215</v>
      </c>
    </row>
    <row r="790" s="76" customFormat="1" ht="30" customHeight="1" spans="1:8">
      <c r="A790" s="36">
        <v>786</v>
      </c>
      <c r="B790" s="27" t="s">
        <v>8260</v>
      </c>
      <c r="C790" s="21" t="s">
        <v>6280</v>
      </c>
      <c r="D790" s="20">
        <v>4.43</v>
      </c>
      <c r="E790" s="20">
        <v>0.4</v>
      </c>
      <c r="F790" s="20">
        <v>179.53</v>
      </c>
      <c r="G790" s="27">
        <f t="shared" si="12"/>
        <v>71.81</v>
      </c>
      <c r="H790" s="22" t="s">
        <v>8215</v>
      </c>
    </row>
    <row r="791" s="76" customFormat="1" ht="30" customHeight="1" spans="1:8">
      <c r="A791" s="36">
        <v>787</v>
      </c>
      <c r="B791" s="27" t="s">
        <v>8029</v>
      </c>
      <c r="C791" s="21" t="s">
        <v>6322</v>
      </c>
      <c r="D791" s="20">
        <v>4.18</v>
      </c>
      <c r="E791" s="20">
        <v>3.68</v>
      </c>
      <c r="F791" s="20">
        <v>179.53</v>
      </c>
      <c r="G791" s="27">
        <f t="shared" si="12"/>
        <v>660.67</v>
      </c>
      <c r="H791" s="22" t="s">
        <v>8215</v>
      </c>
    </row>
    <row r="792" s="76" customFormat="1" ht="30" customHeight="1" spans="1:8">
      <c r="A792" s="36">
        <v>788</v>
      </c>
      <c r="B792" s="27" t="s">
        <v>8261</v>
      </c>
      <c r="C792" s="21" t="s">
        <v>6332</v>
      </c>
      <c r="D792" s="20">
        <v>5.01</v>
      </c>
      <c r="E792" s="20">
        <v>3.9</v>
      </c>
      <c r="F792" s="20">
        <v>179.53</v>
      </c>
      <c r="G792" s="27">
        <f t="shared" si="12"/>
        <v>700.17</v>
      </c>
      <c r="H792" s="22" t="s">
        <v>8215</v>
      </c>
    </row>
    <row r="793" s="76" customFormat="1" ht="30" customHeight="1" spans="1:8">
      <c r="A793" s="36">
        <v>789</v>
      </c>
      <c r="B793" s="27" t="s">
        <v>8262</v>
      </c>
      <c r="C793" s="21" t="s">
        <v>6267</v>
      </c>
      <c r="D793" s="20">
        <v>2.74</v>
      </c>
      <c r="E793" s="20">
        <v>0.6</v>
      </c>
      <c r="F793" s="20">
        <v>179.53</v>
      </c>
      <c r="G793" s="27">
        <f t="shared" si="12"/>
        <v>107.72</v>
      </c>
      <c r="H793" s="22" t="s">
        <v>8215</v>
      </c>
    </row>
    <row r="794" s="76" customFormat="1" ht="30" customHeight="1" spans="1:8">
      <c r="A794" s="36">
        <v>790</v>
      </c>
      <c r="B794" s="20" t="s">
        <v>8263</v>
      </c>
      <c r="C794" s="21" t="s">
        <v>6972</v>
      </c>
      <c r="D794" s="27">
        <v>3.5</v>
      </c>
      <c r="E794" s="20">
        <v>3.23</v>
      </c>
      <c r="F794" s="20">
        <v>179.53</v>
      </c>
      <c r="G794" s="27">
        <f t="shared" si="12"/>
        <v>579.88</v>
      </c>
      <c r="H794" s="22" t="s">
        <v>8215</v>
      </c>
    </row>
    <row r="795" s="76" customFormat="1" ht="30" customHeight="1" spans="1:8">
      <c r="A795" s="36">
        <v>791</v>
      </c>
      <c r="B795" s="20" t="s">
        <v>8264</v>
      </c>
      <c r="C795" s="21" t="s">
        <v>6813</v>
      </c>
      <c r="D795" s="27">
        <v>0.69</v>
      </c>
      <c r="E795" s="20">
        <v>0.69</v>
      </c>
      <c r="F795" s="20">
        <v>179.53</v>
      </c>
      <c r="G795" s="27">
        <f t="shared" si="12"/>
        <v>123.88</v>
      </c>
      <c r="H795" s="22" t="s">
        <v>8215</v>
      </c>
    </row>
    <row r="796" s="76" customFormat="1" ht="30" customHeight="1" spans="1:8">
      <c r="A796" s="36">
        <v>792</v>
      </c>
      <c r="B796" s="20" t="s">
        <v>8162</v>
      </c>
      <c r="C796" s="21" t="s">
        <v>6631</v>
      </c>
      <c r="D796" s="27">
        <v>3.18</v>
      </c>
      <c r="E796" s="20">
        <v>2.18</v>
      </c>
      <c r="F796" s="20">
        <v>179.53</v>
      </c>
      <c r="G796" s="27">
        <f t="shared" si="12"/>
        <v>391.38</v>
      </c>
      <c r="H796" s="22" t="s">
        <v>8215</v>
      </c>
    </row>
    <row r="797" s="76" customFormat="1" ht="30" customHeight="1" spans="1:8">
      <c r="A797" s="36">
        <v>793</v>
      </c>
      <c r="B797" s="27" t="s">
        <v>8265</v>
      </c>
      <c r="C797" s="21" t="s">
        <v>6492</v>
      </c>
      <c r="D797" s="20">
        <v>4.73</v>
      </c>
      <c r="E797" s="20">
        <v>1.74</v>
      </c>
      <c r="F797" s="20">
        <v>179.53</v>
      </c>
      <c r="G797" s="27">
        <f t="shared" si="12"/>
        <v>312.38</v>
      </c>
      <c r="H797" s="22" t="s">
        <v>8215</v>
      </c>
    </row>
    <row r="798" s="76" customFormat="1" ht="30" customHeight="1" spans="1:8">
      <c r="A798" s="36">
        <v>794</v>
      </c>
      <c r="B798" s="27" t="s">
        <v>8266</v>
      </c>
      <c r="C798" s="21" t="s">
        <v>5065</v>
      </c>
      <c r="D798" s="20">
        <v>2.24</v>
      </c>
      <c r="E798" s="20">
        <v>0.64</v>
      </c>
      <c r="F798" s="20">
        <v>179.53</v>
      </c>
      <c r="G798" s="27">
        <f t="shared" si="12"/>
        <v>114.9</v>
      </c>
      <c r="H798" s="22" t="s">
        <v>8215</v>
      </c>
    </row>
    <row r="799" s="76" customFormat="1" ht="30" customHeight="1" spans="1:8">
      <c r="A799" s="36">
        <v>795</v>
      </c>
      <c r="B799" s="27" t="s">
        <v>8267</v>
      </c>
      <c r="C799" s="21" t="s">
        <v>6296</v>
      </c>
      <c r="D799" s="20">
        <v>3.81</v>
      </c>
      <c r="E799" s="20">
        <v>3.81</v>
      </c>
      <c r="F799" s="20">
        <v>179.53</v>
      </c>
      <c r="G799" s="27">
        <f t="shared" si="12"/>
        <v>684.01</v>
      </c>
      <c r="H799" s="22" t="s">
        <v>8215</v>
      </c>
    </row>
    <row r="800" s="76" customFormat="1" ht="30" customHeight="1" spans="1:8">
      <c r="A800" s="36">
        <v>796</v>
      </c>
      <c r="B800" s="27" t="s">
        <v>4048</v>
      </c>
      <c r="C800" s="21" t="s">
        <v>6248</v>
      </c>
      <c r="D800" s="20">
        <v>2.77</v>
      </c>
      <c r="E800" s="20">
        <v>2.16</v>
      </c>
      <c r="F800" s="20">
        <v>179.53</v>
      </c>
      <c r="G800" s="27">
        <f t="shared" si="12"/>
        <v>387.78</v>
      </c>
      <c r="H800" s="22" t="s">
        <v>8215</v>
      </c>
    </row>
    <row r="801" s="76" customFormat="1" ht="30" customHeight="1" spans="1:8">
      <c r="A801" s="36">
        <v>797</v>
      </c>
      <c r="B801" s="27" t="s">
        <v>5826</v>
      </c>
      <c r="C801" s="21" t="s">
        <v>8251</v>
      </c>
      <c r="D801" s="20">
        <v>3.39</v>
      </c>
      <c r="E801" s="20">
        <v>1.35</v>
      </c>
      <c r="F801" s="20">
        <v>179.53</v>
      </c>
      <c r="G801" s="27">
        <f t="shared" si="12"/>
        <v>242.37</v>
      </c>
      <c r="H801" s="22" t="s">
        <v>8215</v>
      </c>
    </row>
    <row r="802" s="76" customFormat="1" ht="30" customHeight="1" spans="1:8">
      <c r="A802" s="36">
        <v>798</v>
      </c>
      <c r="B802" s="27" t="s">
        <v>8268</v>
      </c>
      <c r="C802" s="21" t="s">
        <v>6274</v>
      </c>
      <c r="D802" s="20">
        <v>2.53</v>
      </c>
      <c r="E802" s="20">
        <v>1.63</v>
      </c>
      <c r="F802" s="20">
        <v>179.53</v>
      </c>
      <c r="G802" s="27">
        <f t="shared" si="12"/>
        <v>292.63</v>
      </c>
      <c r="H802" s="22" t="s">
        <v>8215</v>
      </c>
    </row>
    <row r="803" s="76" customFormat="1" ht="30" customHeight="1" spans="1:8">
      <c r="A803" s="36">
        <v>799</v>
      </c>
      <c r="B803" s="27" t="s">
        <v>8269</v>
      </c>
      <c r="C803" s="21" t="s">
        <v>6261</v>
      </c>
      <c r="D803" s="20">
        <v>2.85</v>
      </c>
      <c r="E803" s="20">
        <v>1.26</v>
      </c>
      <c r="F803" s="20">
        <v>179.53</v>
      </c>
      <c r="G803" s="27">
        <f t="shared" si="12"/>
        <v>226.21</v>
      </c>
      <c r="H803" s="22" t="s">
        <v>8215</v>
      </c>
    </row>
    <row r="804" s="76" customFormat="1" ht="30" customHeight="1" spans="1:8">
      <c r="A804" s="36">
        <v>800</v>
      </c>
      <c r="B804" s="27" t="s">
        <v>8270</v>
      </c>
      <c r="C804" s="21" t="s">
        <v>5065</v>
      </c>
      <c r="D804" s="20">
        <v>1.5</v>
      </c>
      <c r="E804" s="20">
        <v>1.5</v>
      </c>
      <c r="F804" s="20">
        <v>179.53</v>
      </c>
      <c r="G804" s="27">
        <f t="shared" si="12"/>
        <v>269.3</v>
      </c>
      <c r="H804" s="22" t="s">
        <v>8215</v>
      </c>
    </row>
    <row r="805" s="76" customFormat="1" ht="30" customHeight="1" spans="1:8">
      <c r="A805" s="36">
        <v>801</v>
      </c>
      <c r="B805" s="27" t="s">
        <v>8271</v>
      </c>
      <c r="C805" s="21" t="s">
        <v>6344</v>
      </c>
      <c r="D805" s="20">
        <v>2.87</v>
      </c>
      <c r="E805" s="20">
        <v>2.87</v>
      </c>
      <c r="F805" s="20">
        <v>179.53</v>
      </c>
      <c r="G805" s="27">
        <f t="shared" si="12"/>
        <v>515.25</v>
      </c>
      <c r="H805" s="22" t="s">
        <v>8215</v>
      </c>
    </row>
    <row r="806" s="76" customFormat="1" ht="30" customHeight="1" spans="1:8">
      <c r="A806" s="36">
        <v>802</v>
      </c>
      <c r="B806" s="27" t="s">
        <v>8272</v>
      </c>
      <c r="C806" s="21" t="s">
        <v>6252</v>
      </c>
      <c r="D806" s="20">
        <v>2.88</v>
      </c>
      <c r="E806" s="20">
        <v>2.13</v>
      </c>
      <c r="F806" s="20">
        <v>179.53</v>
      </c>
      <c r="G806" s="27">
        <f t="shared" si="12"/>
        <v>382.4</v>
      </c>
      <c r="H806" s="22" t="s">
        <v>8215</v>
      </c>
    </row>
    <row r="807" s="76" customFormat="1" ht="30" customHeight="1" spans="1:8">
      <c r="A807" s="36">
        <v>803</v>
      </c>
      <c r="B807" s="27" t="s">
        <v>2338</v>
      </c>
      <c r="C807" s="21" t="s">
        <v>6492</v>
      </c>
      <c r="D807" s="20">
        <v>0.6</v>
      </c>
      <c r="E807" s="20">
        <v>0.6</v>
      </c>
      <c r="F807" s="20">
        <v>179.53</v>
      </c>
      <c r="G807" s="27">
        <f t="shared" si="12"/>
        <v>107.72</v>
      </c>
      <c r="H807" s="22" t="s">
        <v>8215</v>
      </c>
    </row>
    <row r="808" s="76" customFormat="1" ht="30" customHeight="1" spans="1:8">
      <c r="A808" s="36">
        <v>804</v>
      </c>
      <c r="B808" s="27" t="s">
        <v>3484</v>
      </c>
      <c r="C808" s="21" t="s">
        <v>7056</v>
      </c>
      <c r="D808" s="20">
        <v>5.83</v>
      </c>
      <c r="E808" s="20">
        <v>1.18</v>
      </c>
      <c r="F808" s="20">
        <v>179.53</v>
      </c>
      <c r="G808" s="27">
        <f t="shared" si="12"/>
        <v>211.85</v>
      </c>
      <c r="H808" s="22" t="s">
        <v>8215</v>
      </c>
    </row>
    <row r="809" s="76" customFormat="1" ht="30" customHeight="1" spans="1:8">
      <c r="A809" s="36">
        <v>805</v>
      </c>
      <c r="B809" s="20" t="s">
        <v>8273</v>
      </c>
      <c r="C809" s="21" t="s">
        <v>6344</v>
      </c>
      <c r="D809" s="27">
        <v>3.59</v>
      </c>
      <c r="E809" s="20">
        <v>3.25</v>
      </c>
      <c r="F809" s="20">
        <v>179.53</v>
      </c>
      <c r="G809" s="27">
        <f t="shared" si="12"/>
        <v>583.47</v>
      </c>
      <c r="H809" s="22" t="s">
        <v>8215</v>
      </c>
    </row>
    <row r="810" s="76" customFormat="1" ht="30" customHeight="1" spans="1:8">
      <c r="A810" s="36">
        <v>806</v>
      </c>
      <c r="B810" s="20" t="s">
        <v>8274</v>
      </c>
      <c r="C810" s="21" t="s">
        <v>7470</v>
      </c>
      <c r="D810" s="27">
        <v>5.98</v>
      </c>
      <c r="E810" s="20">
        <v>3.46</v>
      </c>
      <c r="F810" s="20">
        <v>179.53</v>
      </c>
      <c r="G810" s="27">
        <f t="shared" si="12"/>
        <v>621.17</v>
      </c>
      <c r="H810" s="22" t="s">
        <v>8215</v>
      </c>
    </row>
    <row r="811" s="76" customFormat="1" ht="30" customHeight="1" spans="1:8">
      <c r="A811" s="36">
        <v>807</v>
      </c>
      <c r="B811" s="20" t="s">
        <v>8275</v>
      </c>
      <c r="C811" s="21" t="s">
        <v>6757</v>
      </c>
      <c r="D811" s="27">
        <v>4.34</v>
      </c>
      <c r="E811" s="20">
        <v>4.34</v>
      </c>
      <c r="F811" s="20">
        <v>179.53</v>
      </c>
      <c r="G811" s="27">
        <f t="shared" si="12"/>
        <v>779.16</v>
      </c>
      <c r="H811" s="22" t="s">
        <v>8215</v>
      </c>
    </row>
    <row r="812" s="76" customFormat="1" ht="30" customHeight="1" spans="1:8">
      <c r="A812" s="36">
        <v>808</v>
      </c>
      <c r="B812" s="27" t="s">
        <v>8276</v>
      </c>
      <c r="C812" s="21" t="s">
        <v>6631</v>
      </c>
      <c r="D812" s="20">
        <v>0.57</v>
      </c>
      <c r="E812" s="20">
        <v>0.57</v>
      </c>
      <c r="F812" s="20">
        <v>179.53</v>
      </c>
      <c r="G812" s="27">
        <f t="shared" si="12"/>
        <v>102.33</v>
      </c>
      <c r="H812" s="22" t="s">
        <v>8215</v>
      </c>
    </row>
    <row r="813" s="76" customFormat="1" ht="30" customHeight="1" spans="1:8">
      <c r="A813" s="36">
        <v>809</v>
      </c>
      <c r="B813" s="27" t="s">
        <v>261</v>
      </c>
      <c r="C813" s="21" t="s">
        <v>6624</v>
      </c>
      <c r="D813" s="20">
        <v>1.06</v>
      </c>
      <c r="E813" s="20">
        <v>1.06</v>
      </c>
      <c r="F813" s="20">
        <v>179.53</v>
      </c>
      <c r="G813" s="27">
        <f t="shared" si="12"/>
        <v>190.3</v>
      </c>
      <c r="H813" s="22" t="s">
        <v>8215</v>
      </c>
    </row>
    <row r="814" s="76" customFormat="1" ht="30" customHeight="1" spans="1:8">
      <c r="A814" s="36">
        <v>810</v>
      </c>
      <c r="B814" s="27" t="s">
        <v>3805</v>
      </c>
      <c r="C814" s="21" t="s">
        <v>6464</v>
      </c>
      <c r="D814" s="20">
        <v>1</v>
      </c>
      <c r="E814" s="20">
        <v>1</v>
      </c>
      <c r="F814" s="20">
        <v>179.53</v>
      </c>
      <c r="G814" s="27">
        <f t="shared" si="12"/>
        <v>179.53</v>
      </c>
      <c r="H814" s="22" t="s">
        <v>8215</v>
      </c>
    </row>
    <row r="815" s="76" customFormat="1" ht="30" customHeight="1" spans="1:8">
      <c r="A815" s="36">
        <v>811</v>
      </c>
      <c r="B815" s="27" t="s">
        <v>8277</v>
      </c>
      <c r="C815" s="21" t="s">
        <v>6312</v>
      </c>
      <c r="D815" s="20">
        <v>4.36</v>
      </c>
      <c r="E815" s="20">
        <v>4.36</v>
      </c>
      <c r="F815" s="20">
        <v>179.53</v>
      </c>
      <c r="G815" s="27">
        <f t="shared" si="12"/>
        <v>782.75</v>
      </c>
      <c r="H815" s="22" t="s">
        <v>8215</v>
      </c>
    </row>
    <row r="816" s="76" customFormat="1" ht="30" customHeight="1" spans="1:8">
      <c r="A816" s="36">
        <v>812</v>
      </c>
      <c r="B816" s="27" t="s">
        <v>8278</v>
      </c>
      <c r="C816" s="21" t="s">
        <v>7541</v>
      </c>
      <c r="D816" s="20">
        <v>1.2</v>
      </c>
      <c r="E816" s="20">
        <v>1.2</v>
      </c>
      <c r="F816" s="20">
        <v>179.53</v>
      </c>
      <c r="G816" s="27">
        <f t="shared" si="12"/>
        <v>215.44</v>
      </c>
      <c r="H816" s="22" t="s">
        <v>8215</v>
      </c>
    </row>
    <row r="817" s="76" customFormat="1" ht="30" customHeight="1" spans="1:8">
      <c r="A817" s="36">
        <v>813</v>
      </c>
      <c r="B817" s="27" t="s">
        <v>8279</v>
      </c>
      <c r="C817" s="21" t="s">
        <v>6280</v>
      </c>
      <c r="D817" s="20">
        <v>2.47</v>
      </c>
      <c r="E817" s="20">
        <v>0.2</v>
      </c>
      <c r="F817" s="20">
        <v>179.53</v>
      </c>
      <c r="G817" s="27">
        <f t="shared" si="12"/>
        <v>35.91</v>
      </c>
      <c r="H817" s="22" t="s">
        <v>8215</v>
      </c>
    </row>
    <row r="818" s="76" customFormat="1" ht="30" customHeight="1" spans="1:8">
      <c r="A818" s="36">
        <v>814</v>
      </c>
      <c r="B818" s="27" t="s">
        <v>8280</v>
      </c>
      <c r="C818" s="21" t="s">
        <v>6672</v>
      </c>
      <c r="D818" s="20">
        <v>1.19</v>
      </c>
      <c r="E818" s="20">
        <v>1.19</v>
      </c>
      <c r="F818" s="20">
        <v>179.53</v>
      </c>
      <c r="G818" s="27">
        <f t="shared" si="12"/>
        <v>213.64</v>
      </c>
      <c r="H818" s="22" t="s">
        <v>8215</v>
      </c>
    </row>
    <row r="819" s="76" customFormat="1" ht="30" customHeight="1" spans="1:8">
      <c r="A819" s="36">
        <v>815</v>
      </c>
      <c r="B819" s="27" t="s">
        <v>8281</v>
      </c>
      <c r="C819" s="21" t="s">
        <v>6972</v>
      </c>
      <c r="D819" s="20">
        <v>2.75</v>
      </c>
      <c r="E819" s="20">
        <v>1.55</v>
      </c>
      <c r="F819" s="20">
        <v>179.53</v>
      </c>
      <c r="G819" s="27">
        <f t="shared" si="12"/>
        <v>278.27</v>
      </c>
      <c r="H819" s="22" t="s">
        <v>8215</v>
      </c>
    </row>
    <row r="820" s="76" customFormat="1" ht="30" customHeight="1" spans="1:8">
      <c r="A820" s="36">
        <v>816</v>
      </c>
      <c r="B820" s="27" t="s">
        <v>8282</v>
      </c>
      <c r="C820" s="21" t="s">
        <v>7625</v>
      </c>
      <c r="D820" s="20">
        <v>0.74</v>
      </c>
      <c r="E820" s="20">
        <v>0.74</v>
      </c>
      <c r="F820" s="20">
        <v>179.53</v>
      </c>
      <c r="G820" s="27">
        <f t="shared" si="12"/>
        <v>132.85</v>
      </c>
      <c r="H820" s="22" t="s">
        <v>8215</v>
      </c>
    </row>
    <row r="821" s="76" customFormat="1" ht="30" customHeight="1" spans="1:8">
      <c r="A821" s="36">
        <v>817</v>
      </c>
      <c r="B821" s="27" t="s">
        <v>8283</v>
      </c>
      <c r="C821" s="21" t="s">
        <v>6252</v>
      </c>
      <c r="D821" s="20">
        <v>2.27</v>
      </c>
      <c r="E821" s="20">
        <v>1.74</v>
      </c>
      <c r="F821" s="20">
        <v>179.53</v>
      </c>
      <c r="G821" s="27">
        <f t="shared" si="12"/>
        <v>312.38</v>
      </c>
      <c r="H821" s="22" t="s">
        <v>8215</v>
      </c>
    </row>
    <row r="822" s="76" customFormat="1" ht="30" customHeight="1" spans="1:8">
      <c r="A822" s="36">
        <v>818</v>
      </c>
      <c r="B822" s="27" t="s">
        <v>8284</v>
      </c>
      <c r="C822" s="21" t="s">
        <v>6257</v>
      </c>
      <c r="D822" s="20">
        <v>1</v>
      </c>
      <c r="E822" s="20">
        <v>1</v>
      </c>
      <c r="F822" s="20">
        <v>179.53</v>
      </c>
      <c r="G822" s="27">
        <f t="shared" si="12"/>
        <v>179.53</v>
      </c>
      <c r="H822" s="22" t="s">
        <v>8215</v>
      </c>
    </row>
    <row r="823" s="76" customFormat="1" ht="30" customHeight="1" spans="1:8">
      <c r="A823" s="36">
        <v>819</v>
      </c>
      <c r="B823" s="27" t="s">
        <v>8285</v>
      </c>
      <c r="C823" s="21" t="s">
        <v>2258</v>
      </c>
      <c r="D823" s="20">
        <v>1.33</v>
      </c>
      <c r="E823" s="20">
        <v>1.33</v>
      </c>
      <c r="F823" s="20">
        <v>179.53</v>
      </c>
      <c r="G823" s="27">
        <f t="shared" si="12"/>
        <v>238.77</v>
      </c>
      <c r="H823" s="22" t="s">
        <v>8215</v>
      </c>
    </row>
    <row r="824" s="76" customFormat="1" ht="30" customHeight="1" spans="1:8">
      <c r="A824" s="36">
        <v>820</v>
      </c>
      <c r="B824" s="27" t="s">
        <v>8286</v>
      </c>
      <c r="C824" s="21" t="s">
        <v>6344</v>
      </c>
      <c r="D824" s="20">
        <v>2.39</v>
      </c>
      <c r="E824" s="20">
        <v>0.17</v>
      </c>
      <c r="F824" s="20">
        <v>179.53</v>
      </c>
      <c r="G824" s="27">
        <f t="shared" si="12"/>
        <v>30.52</v>
      </c>
      <c r="H824" s="22" t="s">
        <v>8287</v>
      </c>
    </row>
    <row r="825" s="76" customFormat="1" ht="30" customHeight="1" spans="1:8">
      <c r="A825" s="36">
        <v>821</v>
      </c>
      <c r="B825" s="27" t="s">
        <v>8288</v>
      </c>
      <c r="C825" s="21" t="s">
        <v>6387</v>
      </c>
      <c r="D825" s="20">
        <v>5.64</v>
      </c>
      <c r="E825" s="20">
        <v>1.37</v>
      </c>
      <c r="F825" s="20">
        <v>179.53</v>
      </c>
      <c r="G825" s="27">
        <f t="shared" si="12"/>
        <v>245.96</v>
      </c>
      <c r="H825" s="22" t="s">
        <v>8287</v>
      </c>
    </row>
    <row r="826" s="76" customFormat="1" ht="30" customHeight="1" spans="1:8">
      <c r="A826" s="36">
        <v>822</v>
      </c>
      <c r="B826" s="27" t="s">
        <v>5440</v>
      </c>
      <c r="C826" s="21" t="s">
        <v>6349</v>
      </c>
      <c r="D826" s="20">
        <v>4.71</v>
      </c>
      <c r="E826" s="20">
        <v>0.52</v>
      </c>
      <c r="F826" s="20">
        <v>179.53</v>
      </c>
      <c r="G826" s="27">
        <f t="shared" si="12"/>
        <v>93.36</v>
      </c>
      <c r="H826" s="22" t="s">
        <v>8287</v>
      </c>
    </row>
    <row r="827" s="76" customFormat="1" ht="30" customHeight="1" spans="1:8">
      <c r="A827" s="36">
        <v>823</v>
      </c>
      <c r="B827" s="27" t="s">
        <v>8289</v>
      </c>
      <c r="C827" s="21" t="s">
        <v>6322</v>
      </c>
      <c r="D827" s="20">
        <v>2</v>
      </c>
      <c r="E827" s="20">
        <v>0.24</v>
      </c>
      <c r="F827" s="20">
        <v>179.53</v>
      </c>
      <c r="G827" s="27">
        <f t="shared" si="12"/>
        <v>43.09</v>
      </c>
      <c r="H827" s="22" t="s">
        <v>8287</v>
      </c>
    </row>
    <row r="828" s="76" customFormat="1" ht="30" customHeight="1" spans="1:8">
      <c r="A828" s="36">
        <v>824</v>
      </c>
      <c r="B828" s="27" t="s">
        <v>8290</v>
      </c>
      <c r="C828" s="21" t="s">
        <v>6308</v>
      </c>
      <c r="D828" s="20">
        <v>2.21</v>
      </c>
      <c r="E828" s="20">
        <v>0.38</v>
      </c>
      <c r="F828" s="20">
        <v>179.53</v>
      </c>
      <c r="G828" s="27">
        <f t="shared" si="12"/>
        <v>68.22</v>
      </c>
      <c r="H828" s="22" t="s">
        <v>8287</v>
      </c>
    </row>
    <row r="829" s="76" customFormat="1" ht="30" customHeight="1" spans="1:8">
      <c r="A829" s="36">
        <v>825</v>
      </c>
      <c r="B829" s="27" t="s">
        <v>8291</v>
      </c>
      <c r="C829" s="21" t="s">
        <v>6462</v>
      </c>
      <c r="D829" s="20">
        <v>2.19</v>
      </c>
      <c r="E829" s="20">
        <v>0.46</v>
      </c>
      <c r="F829" s="20">
        <v>179.53</v>
      </c>
      <c r="G829" s="27">
        <f t="shared" si="12"/>
        <v>82.58</v>
      </c>
      <c r="H829" s="22" t="s">
        <v>8287</v>
      </c>
    </row>
    <row r="830" s="76" customFormat="1" ht="30" customHeight="1" spans="1:8">
      <c r="A830" s="36">
        <v>826</v>
      </c>
      <c r="B830" s="27" t="s">
        <v>8292</v>
      </c>
      <c r="C830" s="21" t="s">
        <v>6951</v>
      </c>
      <c r="D830" s="20">
        <v>0.76</v>
      </c>
      <c r="E830" s="20">
        <v>0.42</v>
      </c>
      <c r="F830" s="20">
        <v>179.53</v>
      </c>
      <c r="G830" s="27">
        <f t="shared" si="12"/>
        <v>75.4</v>
      </c>
      <c r="H830" s="22" t="s">
        <v>8287</v>
      </c>
    </row>
    <row r="831" s="76" customFormat="1" ht="30" customHeight="1" spans="1:8">
      <c r="A831" s="36">
        <v>827</v>
      </c>
      <c r="B831" s="27" t="s">
        <v>8293</v>
      </c>
      <c r="C831" s="21" t="s">
        <v>6294</v>
      </c>
      <c r="D831" s="20">
        <v>4.32</v>
      </c>
      <c r="E831" s="20">
        <v>1.72</v>
      </c>
      <c r="F831" s="20">
        <v>179.53</v>
      </c>
      <c r="G831" s="27">
        <f t="shared" si="12"/>
        <v>308.79</v>
      </c>
      <c r="H831" s="22" t="s">
        <v>8287</v>
      </c>
    </row>
    <row r="832" s="76" customFormat="1" ht="30" customHeight="1" spans="1:8">
      <c r="A832" s="36">
        <v>828</v>
      </c>
      <c r="B832" s="27" t="s">
        <v>8294</v>
      </c>
      <c r="C832" s="21" t="s">
        <v>6347</v>
      </c>
      <c r="D832" s="20">
        <v>1.87</v>
      </c>
      <c r="E832" s="20">
        <v>0.07</v>
      </c>
      <c r="F832" s="20">
        <v>179.53</v>
      </c>
      <c r="G832" s="27">
        <f t="shared" si="12"/>
        <v>12.57</v>
      </c>
      <c r="H832" s="22" t="s">
        <v>8287</v>
      </c>
    </row>
    <row r="833" s="76" customFormat="1" ht="30" customHeight="1" spans="1:8">
      <c r="A833" s="36">
        <v>829</v>
      </c>
      <c r="B833" s="27" t="s">
        <v>8295</v>
      </c>
      <c r="C833" s="21" t="s">
        <v>6478</v>
      </c>
      <c r="D833" s="20">
        <v>0.74</v>
      </c>
      <c r="E833" s="20">
        <v>0.74</v>
      </c>
      <c r="F833" s="20">
        <v>179.53</v>
      </c>
      <c r="G833" s="27">
        <f t="shared" si="12"/>
        <v>132.85</v>
      </c>
      <c r="H833" s="22" t="s">
        <v>8287</v>
      </c>
    </row>
    <row r="834" s="76" customFormat="1" ht="30" customHeight="1" spans="1:8">
      <c r="A834" s="36">
        <v>830</v>
      </c>
      <c r="B834" s="27" t="s">
        <v>8296</v>
      </c>
      <c r="C834" s="21" t="s">
        <v>6492</v>
      </c>
      <c r="D834" s="20">
        <v>3.86</v>
      </c>
      <c r="E834" s="20">
        <v>1.25</v>
      </c>
      <c r="F834" s="20">
        <v>179.53</v>
      </c>
      <c r="G834" s="27">
        <f t="shared" si="12"/>
        <v>224.41</v>
      </c>
      <c r="H834" s="22" t="s">
        <v>8287</v>
      </c>
    </row>
    <row r="835" s="76" customFormat="1" ht="30" customHeight="1" spans="1:8">
      <c r="A835" s="36">
        <v>831</v>
      </c>
      <c r="B835" s="27" t="s">
        <v>8297</v>
      </c>
      <c r="C835" s="21" t="s">
        <v>7497</v>
      </c>
      <c r="D835" s="20">
        <v>2.08</v>
      </c>
      <c r="E835" s="20">
        <v>0.68</v>
      </c>
      <c r="F835" s="20">
        <v>179.53</v>
      </c>
      <c r="G835" s="27">
        <f t="shared" si="12"/>
        <v>122.08</v>
      </c>
      <c r="H835" s="22" t="s">
        <v>8287</v>
      </c>
    </row>
    <row r="836" s="76" customFormat="1" ht="30" customHeight="1" spans="1:8">
      <c r="A836" s="36">
        <v>832</v>
      </c>
      <c r="B836" s="20" t="s">
        <v>8298</v>
      </c>
      <c r="C836" s="21" t="s">
        <v>6757</v>
      </c>
      <c r="D836" s="27">
        <v>5.03</v>
      </c>
      <c r="E836" s="27">
        <v>1.27</v>
      </c>
      <c r="F836" s="20">
        <v>179.53</v>
      </c>
      <c r="G836" s="27">
        <f t="shared" si="12"/>
        <v>228</v>
      </c>
      <c r="H836" s="22" t="s">
        <v>8287</v>
      </c>
    </row>
    <row r="837" s="76" customFormat="1" ht="30" customHeight="1" spans="1:8">
      <c r="A837" s="36">
        <v>833</v>
      </c>
      <c r="B837" s="20" t="s">
        <v>8299</v>
      </c>
      <c r="C837" s="21" t="s">
        <v>6462</v>
      </c>
      <c r="D837" s="27">
        <v>1.95</v>
      </c>
      <c r="E837" s="27">
        <v>0.35</v>
      </c>
      <c r="F837" s="20">
        <v>179.53</v>
      </c>
      <c r="G837" s="27">
        <f t="shared" ref="G837:G900" si="13">ROUND(E837*F837,2)</f>
        <v>62.84</v>
      </c>
      <c r="H837" s="22" t="s">
        <v>8287</v>
      </c>
    </row>
    <row r="838" s="76" customFormat="1" ht="30" customHeight="1" spans="1:8">
      <c r="A838" s="36">
        <v>834</v>
      </c>
      <c r="B838" s="20" t="s">
        <v>8300</v>
      </c>
      <c r="C838" s="21" t="s">
        <v>6957</v>
      </c>
      <c r="D838" s="27">
        <v>5.52</v>
      </c>
      <c r="E838" s="27">
        <v>2.55</v>
      </c>
      <c r="F838" s="20">
        <v>179.53</v>
      </c>
      <c r="G838" s="27">
        <f t="shared" si="13"/>
        <v>457.8</v>
      </c>
      <c r="H838" s="22" t="s">
        <v>8287</v>
      </c>
    </row>
    <row r="839" s="76" customFormat="1" ht="30" customHeight="1" spans="1:8">
      <c r="A839" s="36">
        <v>835</v>
      </c>
      <c r="B839" s="27" t="s">
        <v>8301</v>
      </c>
      <c r="C839" s="21" t="s">
        <v>6344</v>
      </c>
      <c r="D839" s="20">
        <v>5.49</v>
      </c>
      <c r="E839" s="20">
        <v>2.08</v>
      </c>
      <c r="F839" s="20">
        <v>179.53</v>
      </c>
      <c r="G839" s="27">
        <f t="shared" si="13"/>
        <v>373.42</v>
      </c>
      <c r="H839" s="22" t="s">
        <v>8287</v>
      </c>
    </row>
    <row r="840" s="76" customFormat="1" ht="30" customHeight="1" spans="1:8">
      <c r="A840" s="36">
        <v>836</v>
      </c>
      <c r="B840" s="27" t="s">
        <v>8302</v>
      </c>
      <c r="C840" s="21" t="s">
        <v>7179</v>
      </c>
      <c r="D840" s="20">
        <v>3.35</v>
      </c>
      <c r="E840" s="20">
        <v>0.66</v>
      </c>
      <c r="F840" s="20">
        <v>179.53</v>
      </c>
      <c r="G840" s="27">
        <f t="shared" si="13"/>
        <v>118.49</v>
      </c>
      <c r="H840" s="22" t="s">
        <v>8287</v>
      </c>
    </row>
    <row r="841" s="76" customFormat="1" ht="30" customHeight="1" spans="1:8">
      <c r="A841" s="36">
        <v>837</v>
      </c>
      <c r="B841" s="27" t="s">
        <v>8303</v>
      </c>
      <c r="C841" s="21" t="s">
        <v>6474</v>
      </c>
      <c r="D841" s="20">
        <v>4.84</v>
      </c>
      <c r="E841" s="20">
        <v>0.67</v>
      </c>
      <c r="F841" s="20">
        <v>179.53</v>
      </c>
      <c r="G841" s="27">
        <f t="shared" si="13"/>
        <v>120.29</v>
      </c>
      <c r="H841" s="22" t="s">
        <v>8287</v>
      </c>
    </row>
    <row r="842" s="76" customFormat="1" ht="30" customHeight="1" spans="1:8">
      <c r="A842" s="36">
        <v>838</v>
      </c>
      <c r="B842" s="27" t="s">
        <v>606</v>
      </c>
      <c r="C842" s="21" t="s">
        <v>6274</v>
      </c>
      <c r="D842" s="20">
        <v>4.54</v>
      </c>
      <c r="E842" s="20">
        <v>1.54</v>
      </c>
      <c r="F842" s="20">
        <v>179.53</v>
      </c>
      <c r="G842" s="27">
        <f t="shared" si="13"/>
        <v>276.48</v>
      </c>
      <c r="H842" s="22" t="s">
        <v>8287</v>
      </c>
    </row>
    <row r="843" s="76" customFormat="1" ht="30" customHeight="1" spans="1:8">
      <c r="A843" s="36">
        <v>839</v>
      </c>
      <c r="B843" s="27" t="s">
        <v>8304</v>
      </c>
      <c r="C843" s="21" t="s">
        <v>6411</v>
      </c>
      <c r="D843" s="20">
        <v>3.53</v>
      </c>
      <c r="E843" s="20">
        <v>0.42</v>
      </c>
      <c r="F843" s="20">
        <v>179.53</v>
      </c>
      <c r="G843" s="27">
        <f t="shared" si="13"/>
        <v>75.4</v>
      </c>
      <c r="H843" s="22" t="s">
        <v>8287</v>
      </c>
    </row>
    <row r="844" s="76" customFormat="1" ht="30" customHeight="1" spans="1:8">
      <c r="A844" s="36">
        <v>840</v>
      </c>
      <c r="B844" s="27" t="s">
        <v>4066</v>
      </c>
      <c r="C844" s="21" t="s">
        <v>6286</v>
      </c>
      <c r="D844" s="20">
        <v>4.73</v>
      </c>
      <c r="E844" s="20">
        <v>1</v>
      </c>
      <c r="F844" s="20">
        <v>179.53</v>
      </c>
      <c r="G844" s="27">
        <f t="shared" si="13"/>
        <v>179.53</v>
      </c>
      <c r="H844" s="22" t="s">
        <v>8287</v>
      </c>
    </row>
    <row r="845" s="76" customFormat="1" ht="30" customHeight="1" spans="1:8">
      <c r="A845" s="36">
        <v>841</v>
      </c>
      <c r="B845" s="27" t="s">
        <v>8305</v>
      </c>
      <c r="C845" s="21" t="s">
        <v>6599</v>
      </c>
      <c r="D845" s="20">
        <v>3.93</v>
      </c>
      <c r="E845" s="20">
        <v>0.34</v>
      </c>
      <c r="F845" s="20">
        <v>179.53</v>
      </c>
      <c r="G845" s="27">
        <f t="shared" si="13"/>
        <v>61.04</v>
      </c>
      <c r="H845" s="22" t="s">
        <v>8287</v>
      </c>
    </row>
    <row r="846" s="76" customFormat="1" ht="30" customHeight="1" spans="1:8">
      <c r="A846" s="36">
        <v>842</v>
      </c>
      <c r="B846" s="27" t="s">
        <v>2610</v>
      </c>
      <c r="C846" s="21" t="s">
        <v>6271</v>
      </c>
      <c r="D846" s="20">
        <v>2.75</v>
      </c>
      <c r="E846" s="20">
        <v>0.61</v>
      </c>
      <c r="F846" s="20">
        <v>179.53</v>
      </c>
      <c r="G846" s="27">
        <f t="shared" si="13"/>
        <v>109.51</v>
      </c>
      <c r="H846" s="22" t="s">
        <v>8287</v>
      </c>
    </row>
    <row r="847" s="76" customFormat="1" ht="30" customHeight="1" spans="1:8">
      <c r="A847" s="36">
        <v>843</v>
      </c>
      <c r="B847" s="27" t="s">
        <v>8306</v>
      </c>
      <c r="C847" s="21" t="s">
        <v>6332</v>
      </c>
      <c r="D847" s="20">
        <v>4.71</v>
      </c>
      <c r="E847" s="20">
        <v>1.26</v>
      </c>
      <c r="F847" s="20">
        <v>179.53</v>
      </c>
      <c r="G847" s="27">
        <f t="shared" si="13"/>
        <v>226.21</v>
      </c>
      <c r="H847" s="22" t="s">
        <v>8287</v>
      </c>
    </row>
    <row r="848" s="76" customFormat="1" ht="30" customHeight="1" spans="1:8">
      <c r="A848" s="36">
        <v>844</v>
      </c>
      <c r="B848" s="27" t="s">
        <v>8307</v>
      </c>
      <c r="C848" s="21" t="s">
        <v>6274</v>
      </c>
      <c r="D848" s="20">
        <v>4.8</v>
      </c>
      <c r="E848" s="20">
        <v>0.96</v>
      </c>
      <c r="F848" s="20">
        <v>179.53</v>
      </c>
      <c r="G848" s="27">
        <f t="shared" si="13"/>
        <v>172.35</v>
      </c>
      <c r="H848" s="22" t="s">
        <v>8287</v>
      </c>
    </row>
    <row r="849" s="76" customFormat="1" ht="30" customHeight="1" spans="1:8">
      <c r="A849" s="36">
        <v>845</v>
      </c>
      <c r="B849" s="27" t="s">
        <v>8308</v>
      </c>
      <c r="C849" s="21" t="s">
        <v>6344</v>
      </c>
      <c r="D849" s="20">
        <v>1.47</v>
      </c>
      <c r="E849" s="20">
        <v>0.47</v>
      </c>
      <c r="F849" s="20">
        <v>179.53</v>
      </c>
      <c r="G849" s="27">
        <f t="shared" si="13"/>
        <v>84.38</v>
      </c>
      <c r="H849" s="22" t="s">
        <v>8287</v>
      </c>
    </row>
    <row r="850" s="76" customFormat="1" ht="30" customHeight="1" spans="1:8">
      <c r="A850" s="36">
        <v>846</v>
      </c>
      <c r="B850" s="20" t="s">
        <v>8309</v>
      </c>
      <c r="C850" s="21" t="s">
        <v>6813</v>
      </c>
      <c r="D850" s="27">
        <v>3.9</v>
      </c>
      <c r="E850" s="27">
        <v>1.05</v>
      </c>
      <c r="F850" s="20">
        <v>179.53</v>
      </c>
      <c r="G850" s="27">
        <f t="shared" si="13"/>
        <v>188.51</v>
      </c>
      <c r="H850" s="22" t="s">
        <v>8287</v>
      </c>
    </row>
    <row r="851" s="76" customFormat="1" ht="30" customHeight="1" spans="1:8">
      <c r="A851" s="36">
        <v>847</v>
      </c>
      <c r="B851" s="20" t="s">
        <v>8310</v>
      </c>
      <c r="C851" s="21" t="s">
        <v>6492</v>
      </c>
      <c r="D851" s="27">
        <v>3.36</v>
      </c>
      <c r="E851" s="27">
        <v>0.67</v>
      </c>
      <c r="F851" s="20">
        <v>179.53</v>
      </c>
      <c r="G851" s="27">
        <f t="shared" si="13"/>
        <v>120.29</v>
      </c>
      <c r="H851" s="22" t="s">
        <v>8287</v>
      </c>
    </row>
    <row r="852" s="76" customFormat="1" ht="30" customHeight="1" spans="1:8">
      <c r="A852" s="36">
        <v>848</v>
      </c>
      <c r="B852" s="20" t="s">
        <v>8311</v>
      </c>
      <c r="C852" s="21" t="s">
        <v>6283</v>
      </c>
      <c r="D852" s="27">
        <v>4.42</v>
      </c>
      <c r="E852" s="27">
        <v>1.42</v>
      </c>
      <c r="F852" s="20">
        <v>179.53</v>
      </c>
      <c r="G852" s="27">
        <f t="shared" si="13"/>
        <v>254.93</v>
      </c>
      <c r="H852" s="22" t="s">
        <v>8287</v>
      </c>
    </row>
    <row r="853" s="76" customFormat="1" ht="30" customHeight="1" spans="1:8">
      <c r="A853" s="36">
        <v>849</v>
      </c>
      <c r="B853" s="27" t="s">
        <v>8312</v>
      </c>
      <c r="C853" s="21" t="s">
        <v>7646</v>
      </c>
      <c r="D853" s="20">
        <v>4.59</v>
      </c>
      <c r="E853" s="20">
        <v>1.23</v>
      </c>
      <c r="F853" s="20">
        <v>179.53</v>
      </c>
      <c r="G853" s="27">
        <f t="shared" si="13"/>
        <v>220.82</v>
      </c>
      <c r="H853" s="22" t="s">
        <v>8287</v>
      </c>
    </row>
    <row r="854" s="76" customFormat="1" ht="30" customHeight="1" spans="1:8">
      <c r="A854" s="36">
        <v>850</v>
      </c>
      <c r="B854" s="27" t="s">
        <v>8313</v>
      </c>
      <c r="C854" s="21" t="s">
        <v>6312</v>
      </c>
      <c r="D854" s="20">
        <v>1.62</v>
      </c>
      <c r="E854" s="20">
        <v>1.62</v>
      </c>
      <c r="F854" s="20">
        <v>179.53</v>
      </c>
      <c r="G854" s="27">
        <f t="shared" si="13"/>
        <v>290.84</v>
      </c>
      <c r="H854" s="22" t="s">
        <v>8287</v>
      </c>
    </row>
    <row r="855" s="76" customFormat="1" ht="30" customHeight="1" spans="1:8">
      <c r="A855" s="36">
        <v>851</v>
      </c>
      <c r="B855" s="27" t="s">
        <v>8314</v>
      </c>
      <c r="C855" s="21" t="s">
        <v>6312</v>
      </c>
      <c r="D855" s="20">
        <v>3.58</v>
      </c>
      <c r="E855" s="20">
        <v>1.35</v>
      </c>
      <c r="F855" s="20">
        <v>179.53</v>
      </c>
      <c r="G855" s="27">
        <f t="shared" si="13"/>
        <v>242.37</v>
      </c>
      <c r="H855" s="22" t="s">
        <v>8287</v>
      </c>
    </row>
    <row r="856" s="76" customFormat="1" ht="30" customHeight="1" spans="1:8">
      <c r="A856" s="36">
        <v>852</v>
      </c>
      <c r="B856" s="27" t="s">
        <v>1041</v>
      </c>
      <c r="C856" s="21" t="s">
        <v>7859</v>
      </c>
      <c r="D856" s="20">
        <v>3.76</v>
      </c>
      <c r="E856" s="20">
        <v>2.7</v>
      </c>
      <c r="F856" s="20">
        <v>179.53</v>
      </c>
      <c r="G856" s="27">
        <f t="shared" si="13"/>
        <v>484.73</v>
      </c>
      <c r="H856" s="22" t="s">
        <v>8287</v>
      </c>
    </row>
    <row r="857" s="76" customFormat="1" ht="30" customHeight="1" spans="1:8">
      <c r="A857" s="36">
        <v>853</v>
      </c>
      <c r="B857" s="27" t="s">
        <v>8315</v>
      </c>
      <c r="C857" s="21" t="s">
        <v>6989</v>
      </c>
      <c r="D857" s="20">
        <v>3.95</v>
      </c>
      <c r="E857" s="20">
        <v>1.38</v>
      </c>
      <c r="F857" s="20">
        <v>179.53</v>
      </c>
      <c r="G857" s="27">
        <f t="shared" si="13"/>
        <v>247.75</v>
      </c>
      <c r="H857" s="22" t="s">
        <v>8287</v>
      </c>
    </row>
    <row r="858" s="76" customFormat="1" ht="30" customHeight="1" spans="1:8">
      <c r="A858" s="36">
        <v>854</v>
      </c>
      <c r="B858" s="27" t="s">
        <v>3815</v>
      </c>
      <c r="C858" s="21" t="s">
        <v>6312</v>
      </c>
      <c r="D858" s="20">
        <v>0.71</v>
      </c>
      <c r="E858" s="20">
        <v>0.71</v>
      </c>
      <c r="F858" s="20">
        <v>179.53</v>
      </c>
      <c r="G858" s="27">
        <f t="shared" si="13"/>
        <v>127.47</v>
      </c>
      <c r="H858" s="22" t="s">
        <v>8287</v>
      </c>
    </row>
    <row r="859" s="76" customFormat="1" ht="30" customHeight="1" spans="1:8">
      <c r="A859" s="36">
        <v>855</v>
      </c>
      <c r="B859" s="27" t="s">
        <v>8316</v>
      </c>
      <c r="C859" s="21" t="s">
        <v>1265</v>
      </c>
      <c r="D859" s="20">
        <v>5.02</v>
      </c>
      <c r="E859" s="20">
        <v>1.07</v>
      </c>
      <c r="F859" s="20">
        <v>179.53</v>
      </c>
      <c r="G859" s="27">
        <f t="shared" si="13"/>
        <v>192.1</v>
      </c>
      <c r="H859" s="22" t="s">
        <v>8287</v>
      </c>
    </row>
    <row r="860" s="76" customFormat="1" ht="30" customHeight="1" spans="1:8">
      <c r="A860" s="36">
        <v>856</v>
      </c>
      <c r="B860" s="27" t="s">
        <v>8317</v>
      </c>
      <c r="C860" s="21" t="s">
        <v>8318</v>
      </c>
      <c r="D860" s="20">
        <v>4.79</v>
      </c>
      <c r="E860" s="20">
        <v>1.15</v>
      </c>
      <c r="F860" s="20">
        <v>179.53</v>
      </c>
      <c r="G860" s="27">
        <f t="shared" si="13"/>
        <v>206.46</v>
      </c>
      <c r="H860" s="22" t="s">
        <v>8287</v>
      </c>
    </row>
    <row r="861" s="76" customFormat="1" ht="30" customHeight="1" spans="1:8">
      <c r="A861" s="36">
        <v>857</v>
      </c>
      <c r="B861" s="27" t="s">
        <v>8319</v>
      </c>
      <c r="C861" s="21" t="s">
        <v>6271</v>
      </c>
      <c r="D861" s="20">
        <v>3.92</v>
      </c>
      <c r="E861" s="20">
        <v>1.21</v>
      </c>
      <c r="F861" s="20">
        <v>179.53</v>
      </c>
      <c r="G861" s="27">
        <f t="shared" si="13"/>
        <v>217.23</v>
      </c>
      <c r="H861" s="22" t="s">
        <v>8287</v>
      </c>
    </row>
    <row r="862" s="76" customFormat="1" ht="30" customHeight="1" spans="1:8">
      <c r="A862" s="36">
        <v>858</v>
      </c>
      <c r="B862" s="27" t="s">
        <v>8320</v>
      </c>
      <c r="C862" s="21" t="s">
        <v>6624</v>
      </c>
      <c r="D862" s="20">
        <v>3.96</v>
      </c>
      <c r="E862" s="20">
        <v>2.79</v>
      </c>
      <c r="F862" s="20">
        <v>179.53</v>
      </c>
      <c r="G862" s="27">
        <f t="shared" si="13"/>
        <v>500.89</v>
      </c>
      <c r="H862" s="22" t="s">
        <v>8287</v>
      </c>
    </row>
    <row r="863" s="76" customFormat="1" ht="30" customHeight="1" spans="1:8">
      <c r="A863" s="36">
        <v>859</v>
      </c>
      <c r="B863" s="27" t="s">
        <v>8321</v>
      </c>
      <c r="C863" s="21" t="s">
        <v>6265</v>
      </c>
      <c r="D863" s="20">
        <v>6.68</v>
      </c>
      <c r="E863" s="20">
        <v>3.36</v>
      </c>
      <c r="F863" s="20">
        <v>179.53</v>
      </c>
      <c r="G863" s="27">
        <f t="shared" si="13"/>
        <v>603.22</v>
      </c>
      <c r="H863" s="22" t="s">
        <v>8287</v>
      </c>
    </row>
    <row r="864" s="76" customFormat="1" ht="30" customHeight="1" spans="1:8">
      <c r="A864" s="36">
        <v>860</v>
      </c>
      <c r="B864" s="20" t="s">
        <v>8322</v>
      </c>
      <c r="C864" s="21" t="s">
        <v>6624</v>
      </c>
      <c r="D864" s="27">
        <v>4.15</v>
      </c>
      <c r="E864" s="27">
        <v>0.72</v>
      </c>
      <c r="F864" s="20">
        <v>179.53</v>
      </c>
      <c r="G864" s="27">
        <f t="shared" si="13"/>
        <v>129.26</v>
      </c>
      <c r="H864" s="22" t="s">
        <v>8287</v>
      </c>
    </row>
    <row r="865" s="76" customFormat="1" ht="30" customHeight="1" spans="1:8">
      <c r="A865" s="36">
        <v>861</v>
      </c>
      <c r="B865" s="20" t="s">
        <v>8323</v>
      </c>
      <c r="C865" s="21" t="s">
        <v>7791</v>
      </c>
      <c r="D865" s="27">
        <v>1.56</v>
      </c>
      <c r="E865" s="27">
        <v>0.06</v>
      </c>
      <c r="F865" s="20">
        <v>179.53</v>
      </c>
      <c r="G865" s="27">
        <f t="shared" si="13"/>
        <v>10.77</v>
      </c>
      <c r="H865" s="22" t="s">
        <v>8287</v>
      </c>
    </row>
    <row r="866" s="76" customFormat="1" ht="30" customHeight="1" spans="1:8">
      <c r="A866" s="36">
        <v>862</v>
      </c>
      <c r="B866" s="20" t="s">
        <v>8324</v>
      </c>
      <c r="C866" s="21" t="s">
        <v>6368</v>
      </c>
      <c r="D866" s="27">
        <v>2.82</v>
      </c>
      <c r="E866" s="27">
        <v>0.92</v>
      </c>
      <c r="F866" s="20">
        <v>179.53</v>
      </c>
      <c r="G866" s="27">
        <f t="shared" si="13"/>
        <v>165.17</v>
      </c>
      <c r="H866" s="22" t="s">
        <v>8287</v>
      </c>
    </row>
    <row r="867" s="76" customFormat="1" ht="30" customHeight="1" spans="1:8">
      <c r="A867" s="36">
        <v>863</v>
      </c>
      <c r="B867" s="27" t="s">
        <v>8325</v>
      </c>
      <c r="C867" s="21" t="s">
        <v>8326</v>
      </c>
      <c r="D867" s="20">
        <v>4.07</v>
      </c>
      <c r="E867" s="20">
        <v>1.17</v>
      </c>
      <c r="F867" s="20">
        <v>179.53</v>
      </c>
      <c r="G867" s="27">
        <f t="shared" si="13"/>
        <v>210.05</v>
      </c>
      <c r="H867" s="22" t="s">
        <v>8287</v>
      </c>
    </row>
    <row r="868" s="76" customFormat="1" ht="30" customHeight="1" spans="1:8">
      <c r="A868" s="36">
        <v>864</v>
      </c>
      <c r="B868" s="27" t="s">
        <v>5337</v>
      </c>
      <c r="C868" s="21" t="s">
        <v>7056</v>
      </c>
      <c r="D868" s="20">
        <v>3.25</v>
      </c>
      <c r="E868" s="20">
        <v>1.68</v>
      </c>
      <c r="F868" s="20">
        <v>179.53</v>
      </c>
      <c r="G868" s="27">
        <f t="shared" si="13"/>
        <v>301.61</v>
      </c>
      <c r="H868" s="22" t="s">
        <v>8287</v>
      </c>
    </row>
    <row r="869" s="76" customFormat="1" ht="30" customHeight="1" spans="1:8">
      <c r="A869" s="36">
        <v>865</v>
      </c>
      <c r="B869" s="27" t="s">
        <v>8327</v>
      </c>
      <c r="C869" s="21" t="s">
        <v>6280</v>
      </c>
      <c r="D869" s="20">
        <v>0.93</v>
      </c>
      <c r="E869" s="20">
        <v>0.48</v>
      </c>
      <c r="F869" s="20">
        <v>179.53</v>
      </c>
      <c r="G869" s="27">
        <f t="shared" si="13"/>
        <v>86.17</v>
      </c>
      <c r="H869" s="22" t="s">
        <v>8287</v>
      </c>
    </row>
    <row r="870" s="76" customFormat="1" ht="30" customHeight="1" spans="1:8">
      <c r="A870" s="36">
        <v>866</v>
      </c>
      <c r="B870" s="27" t="s">
        <v>6124</v>
      </c>
      <c r="C870" s="21" t="s">
        <v>6280</v>
      </c>
      <c r="D870" s="20">
        <v>4.05</v>
      </c>
      <c r="E870" s="20">
        <v>0.8</v>
      </c>
      <c r="F870" s="20">
        <v>179.53</v>
      </c>
      <c r="G870" s="27">
        <f t="shared" si="13"/>
        <v>143.62</v>
      </c>
      <c r="H870" s="22" t="s">
        <v>8287</v>
      </c>
    </row>
    <row r="871" s="76" customFormat="1" ht="30" customHeight="1" spans="1:8">
      <c r="A871" s="36">
        <v>867</v>
      </c>
      <c r="B871" s="27" t="s">
        <v>8328</v>
      </c>
      <c r="C871" s="21" t="s">
        <v>7859</v>
      </c>
      <c r="D871" s="20">
        <v>3.98</v>
      </c>
      <c r="E871" s="20">
        <v>0.18</v>
      </c>
      <c r="F871" s="20">
        <v>179.53</v>
      </c>
      <c r="G871" s="27">
        <f t="shared" si="13"/>
        <v>32.32</v>
      </c>
      <c r="H871" s="22" t="s">
        <v>8287</v>
      </c>
    </row>
    <row r="872" s="76" customFormat="1" ht="30" customHeight="1" spans="1:8">
      <c r="A872" s="36">
        <v>868</v>
      </c>
      <c r="B872" s="27" t="s">
        <v>1556</v>
      </c>
      <c r="C872" s="21" t="s">
        <v>6265</v>
      </c>
      <c r="D872" s="20">
        <v>5.72</v>
      </c>
      <c r="E872" s="20">
        <v>5.72</v>
      </c>
      <c r="F872" s="20">
        <v>179.53</v>
      </c>
      <c r="G872" s="27">
        <f t="shared" si="13"/>
        <v>1026.91</v>
      </c>
      <c r="H872" s="22" t="s">
        <v>8287</v>
      </c>
    </row>
    <row r="873" s="76" customFormat="1" ht="30" customHeight="1" spans="1:8">
      <c r="A873" s="36">
        <v>869</v>
      </c>
      <c r="B873" s="27" t="s">
        <v>8329</v>
      </c>
      <c r="C873" s="21" t="s">
        <v>6332</v>
      </c>
      <c r="D873" s="20">
        <v>4.66</v>
      </c>
      <c r="E873" s="20">
        <v>0.89</v>
      </c>
      <c r="F873" s="20">
        <v>179.53</v>
      </c>
      <c r="G873" s="27">
        <f t="shared" si="13"/>
        <v>159.78</v>
      </c>
      <c r="H873" s="22" t="s">
        <v>8287</v>
      </c>
    </row>
    <row r="874" s="76" customFormat="1" ht="30" customHeight="1" spans="1:8">
      <c r="A874" s="36">
        <v>870</v>
      </c>
      <c r="B874" s="20" t="s">
        <v>8330</v>
      </c>
      <c r="C874" s="21" t="s">
        <v>7133</v>
      </c>
      <c r="D874" s="27">
        <v>4.67</v>
      </c>
      <c r="E874" s="27">
        <v>1.15</v>
      </c>
      <c r="F874" s="20">
        <v>179.53</v>
      </c>
      <c r="G874" s="27">
        <f t="shared" si="13"/>
        <v>206.46</v>
      </c>
      <c r="H874" s="22" t="s">
        <v>8287</v>
      </c>
    </row>
    <row r="875" s="76" customFormat="1" ht="30" customHeight="1" spans="1:8">
      <c r="A875" s="36">
        <v>871</v>
      </c>
      <c r="B875" s="27" t="s">
        <v>8331</v>
      </c>
      <c r="C875" s="21" t="s">
        <v>6344</v>
      </c>
      <c r="D875" s="20">
        <v>5.07</v>
      </c>
      <c r="E875" s="20">
        <v>1.67</v>
      </c>
      <c r="F875" s="20">
        <v>179.53</v>
      </c>
      <c r="G875" s="27">
        <f t="shared" si="13"/>
        <v>299.82</v>
      </c>
      <c r="H875" s="22" t="s">
        <v>8287</v>
      </c>
    </row>
    <row r="876" s="76" customFormat="1" ht="30" customHeight="1" spans="1:8">
      <c r="A876" s="36">
        <v>872</v>
      </c>
      <c r="B876" s="27" t="s">
        <v>8332</v>
      </c>
      <c r="C876" s="21" t="s">
        <v>6259</v>
      </c>
      <c r="D876" s="20">
        <v>0.68</v>
      </c>
      <c r="E876" s="20">
        <v>0.68</v>
      </c>
      <c r="F876" s="20">
        <v>179.53</v>
      </c>
      <c r="G876" s="27">
        <f t="shared" si="13"/>
        <v>122.08</v>
      </c>
      <c r="H876" s="22" t="s">
        <v>8287</v>
      </c>
    </row>
    <row r="877" s="76" customFormat="1" ht="30" customHeight="1" spans="1:8">
      <c r="A877" s="36">
        <v>873</v>
      </c>
      <c r="B877" s="27" t="s">
        <v>8333</v>
      </c>
      <c r="C877" s="21" t="s">
        <v>6347</v>
      </c>
      <c r="D877" s="20">
        <v>2.87</v>
      </c>
      <c r="E877" s="20">
        <v>1.37</v>
      </c>
      <c r="F877" s="20">
        <v>179.53</v>
      </c>
      <c r="G877" s="27">
        <f t="shared" si="13"/>
        <v>245.96</v>
      </c>
      <c r="H877" s="22" t="s">
        <v>8287</v>
      </c>
    </row>
    <row r="878" s="76" customFormat="1" ht="30" customHeight="1" spans="1:8">
      <c r="A878" s="36">
        <v>874</v>
      </c>
      <c r="B878" s="27" t="s">
        <v>8334</v>
      </c>
      <c r="C878" s="21" t="s">
        <v>6523</v>
      </c>
      <c r="D878" s="20">
        <v>3.27</v>
      </c>
      <c r="E878" s="20">
        <v>3.27</v>
      </c>
      <c r="F878" s="20">
        <v>179.53</v>
      </c>
      <c r="G878" s="27">
        <f t="shared" si="13"/>
        <v>587.06</v>
      </c>
      <c r="H878" s="22" t="s">
        <v>8287</v>
      </c>
    </row>
    <row r="879" s="76" customFormat="1" ht="30" customHeight="1" spans="1:8">
      <c r="A879" s="36">
        <v>875</v>
      </c>
      <c r="B879" s="27" t="s">
        <v>8335</v>
      </c>
      <c r="C879" s="21" t="s">
        <v>6478</v>
      </c>
      <c r="D879" s="20">
        <v>3.42</v>
      </c>
      <c r="E879" s="20">
        <v>0.28</v>
      </c>
      <c r="F879" s="20">
        <v>179.53</v>
      </c>
      <c r="G879" s="27">
        <f t="shared" si="13"/>
        <v>50.27</v>
      </c>
      <c r="H879" s="22" t="s">
        <v>8287</v>
      </c>
    </row>
    <row r="880" s="76" customFormat="1" ht="30" customHeight="1" spans="1:8">
      <c r="A880" s="36">
        <v>876</v>
      </c>
      <c r="B880" s="27" t="s">
        <v>2880</v>
      </c>
      <c r="C880" s="21" t="s">
        <v>6286</v>
      </c>
      <c r="D880" s="20">
        <v>6.18</v>
      </c>
      <c r="E880" s="20">
        <v>2.26</v>
      </c>
      <c r="F880" s="20">
        <v>179.53</v>
      </c>
      <c r="G880" s="27">
        <f t="shared" si="13"/>
        <v>405.74</v>
      </c>
      <c r="H880" s="22" t="s">
        <v>8287</v>
      </c>
    </row>
    <row r="881" s="76" customFormat="1" ht="30" customHeight="1" spans="1:8">
      <c r="A881" s="36">
        <v>877</v>
      </c>
      <c r="B881" s="27" t="s">
        <v>8336</v>
      </c>
      <c r="C881" s="21" t="s">
        <v>6577</v>
      </c>
      <c r="D881" s="20">
        <v>4.36</v>
      </c>
      <c r="E881" s="20">
        <v>4.36</v>
      </c>
      <c r="F881" s="20">
        <v>179.53</v>
      </c>
      <c r="G881" s="27">
        <f t="shared" si="13"/>
        <v>782.75</v>
      </c>
      <c r="H881" s="22" t="s">
        <v>8287</v>
      </c>
    </row>
    <row r="882" s="76" customFormat="1" ht="30" customHeight="1" spans="1:8">
      <c r="A882" s="36">
        <v>878</v>
      </c>
      <c r="B882" s="27" t="s">
        <v>8337</v>
      </c>
      <c r="C882" s="21" t="s">
        <v>6347</v>
      </c>
      <c r="D882" s="20">
        <v>4.78</v>
      </c>
      <c r="E882" s="20">
        <v>1.98</v>
      </c>
      <c r="F882" s="20">
        <v>179.53</v>
      </c>
      <c r="G882" s="27">
        <f t="shared" si="13"/>
        <v>355.47</v>
      </c>
      <c r="H882" s="22" t="s">
        <v>8287</v>
      </c>
    </row>
    <row r="883" s="76" customFormat="1" ht="30" customHeight="1" spans="1:8">
      <c r="A883" s="36">
        <v>879</v>
      </c>
      <c r="B883" s="27" t="s">
        <v>8338</v>
      </c>
      <c r="C883" s="21" t="s">
        <v>6265</v>
      </c>
      <c r="D883" s="20">
        <v>6.3</v>
      </c>
      <c r="E883" s="20">
        <v>0.72</v>
      </c>
      <c r="F883" s="20">
        <v>179.53</v>
      </c>
      <c r="G883" s="27">
        <f t="shared" si="13"/>
        <v>129.26</v>
      </c>
      <c r="H883" s="22" t="s">
        <v>8287</v>
      </c>
    </row>
    <row r="884" s="76" customFormat="1" ht="30" customHeight="1" spans="1:8">
      <c r="A884" s="36">
        <v>880</v>
      </c>
      <c r="B884" s="27" t="s">
        <v>8339</v>
      </c>
      <c r="C884" s="21" t="s">
        <v>6957</v>
      </c>
      <c r="D884" s="20">
        <v>4.71</v>
      </c>
      <c r="E884" s="20">
        <v>1.1</v>
      </c>
      <c r="F884" s="20">
        <v>179.53</v>
      </c>
      <c r="G884" s="27">
        <f t="shared" si="13"/>
        <v>197.48</v>
      </c>
      <c r="H884" s="22" t="s">
        <v>8287</v>
      </c>
    </row>
    <row r="885" s="76" customFormat="1" ht="30" customHeight="1" spans="1:8">
      <c r="A885" s="36">
        <v>881</v>
      </c>
      <c r="B885" s="27" t="s">
        <v>8340</v>
      </c>
      <c r="C885" s="21" t="s">
        <v>6276</v>
      </c>
      <c r="D885" s="20">
        <v>1.64</v>
      </c>
      <c r="E885" s="20">
        <v>0.64</v>
      </c>
      <c r="F885" s="20">
        <v>179.53</v>
      </c>
      <c r="G885" s="27">
        <f t="shared" si="13"/>
        <v>114.9</v>
      </c>
      <c r="H885" s="22" t="s">
        <v>8287</v>
      </c>
    </row>
    <row r="886" s="76" customFormat="1" ht="30" customHeight="1" spans="1:8">
      <c r="A886" s="36">
        <v>882</v>
      </c>
      <c r="B886" s="20" t="s">
        <v>8341</v>
      </c>
      <c r="C886" s="21" t="s">
        <v>6360</v>
      </c>
      <c r="D886" s="27">
        <v>3.4</v>
      </c>
      <c r="E886" s="27">
        <v>0.34</v>
      </c>
      <c r="F886" s="20">
        <v>179.53</v>
      </c>
      <c r="G886" s="27">
        <f t="shared" si="13"/>
        <v>61.04</v>
      </c>
      <c r="H886" s="22" t="s">
        <v>8287</v>
      </c>
    </row>
    <row r="887" s="76" customFormat="1" ht="30" customHeight="1" spans="1:8">
      <c r="A887" s="36">
        <v>883</v>
      </c>
      <c r="B887" s="27" t="s">
        <v>8342</v>
      </c>
      <c r="C887" s="21" t="s">
        <v>6254</v>
      </c>
      <c r="D887" s="20">
        <v>1.35</v>
      </c>
      <c r="E887" s="20">
        <v>1.35</v>
      </c>
      <c r="F887" s="20">
        <v>179.53</v>
      </c>
      <c r="G887" s="27">
        <f t="shared" si="13"/>
        <v>242.37</v>
      </c>
      <c r="H887" s="22" t="s">
        <v>8287</v>
      </c>
    </row>
    <row r="888" s="76" customFormat="1" ht="30" customHeight="1" spans="1:8">
      <c r="A888" s="36">
        <v>884</v>
      </c>
      <c r="B888" s="27" t="s">
        <v>8343</v>
      </c>
      <c r="C888" s="21" t="s">
        <v>8344</v>
      </c>
      <c r="D888" s="20">
        <v>1.86</v>
      </c>
      <c r="E888" s="20">
        <v>0.51</v>
      </c>
      <c r="F888" s="20">
        <v>179.53</v>
      </c>
      <c r="G888" s="27">
        <f t="shared" si="13"/>
        <v>91.56</v>
      </c>
      <c r="H888" s="22" t="s">
        <v>8287</v>
      </c>
    </row>
    <row r="889" s="76" customFormat="1" ht="30" customHeight="1" spans="1:8">
      <c r="A889" s="36">
        <v>885</v>
      </c>
      <c r="B889" s="27" t="s">
        <v>1305</v>
      </c>
      <c r="C889" s="21" t="s">
        <v>6276</v>
      </c>
      <c r="D889" s="20">
        <v>4.83</v>
      </c>
      <c r="E889" s="20">
        <v>0.96</v>
      </c>
      <c r="F889" s="20">
        <v>179.53</v>
      </c>
      <c r="G889" s="27">
        <f t="shared" si="13"/>
        <v>172.35</v>
      </c>
      <c r="H889" s="22" t="s">
        <v>8287</v>
      </c>
    </row>
    <row r="890" s="76" customFormat="1" ht="30" customHeight="1" spans="1:8">
      <c r="A890" s="36">
        <v>886</v>
      </c>
      <c r="B890" s="27" t="s">
        <v>8345</v>
      </c>
      <c r="C890" s="21" t="s">
        <v>6259</v>
      </c>
      <c r="D890" s="20">
        <v>3.46</v>
      </c>
      <c r="E890" s="20">
        <v>2.04</v>
      </c>
      <c r="F890" s="20">
        <v>179.53</v>
      </c>
      <c r="G890" s="27">
        <f t="shared" si="13"/>
        <v>366.24</v>
      </c>
      <c r="H890" s="22" t="s">
        <v>8287</v>
      </c>
    </row>
    <row r="891" s="76" customFormat="1" ht="30" customHeight="1" spans="1:8">
      <c r="A891" s="36">
        <v>887</v>
      </c>
      <c r="B891" s="27" t="s">
        <v>8346</v>
      </c>
      <c r="C891" s="21" t="s">
        <v>6462</v>
      </c>
      <c r="D891" s="20">
        <v>4.39</v>
      </c>
      <c r="E891" s="20">
        <v>1.16</v>
      </c>
      <c r="F891" s="20">
        <v>179.53</v>
      </c>
      <c r="G891" s="27">
        <f t="shared" si="13"/>
        <v>208.25</v>
      </c>
      <c r="H891" s="22" t="s">
        <v>8287</v>
      </c>
    </row>
    <row r="892" s="76" customFormat="1" ht="30" customHeight="1" spans="1:8">
      <c r="A892" s="36">
        <v>888</v>
      </c>
      <c r="B892" s="27" t="s">
        <v>8347</v>
      </c>
      <c r="C892" s="21" t="s">
        <v>6624</v>
      </c>
      <c r="D892" s="20">
        <v>2.27</v>
      </c>
      <c r="E892" s="20">
        <v>0.97</v>
      </c>
      <c r="F892" s="20">
        <v>179.53</v>
      </c>
      <c r="G892" s="27">
        <f t="shared" si="13"/>
        <v>174.14</v>
      </c>
      <c r="H892" s="22" t="s">
        <v>8287</v>
      </c>
    </row>
    <row r="893" s="76" customFormat="1" ht="30" customHeight="1" spans="1:8">
      <c r="A893" s="36">
        <v>889</v>
      </c>
      <c r="B893" s="27" t="s">
        <v>8348</v>
      </c>
      <c r="C893" s="21" t="s">
        <v>7285</v>
      </c>
      <c r="D893" s="20">
        <v>0.96</v>
      </c>
      <c r="E893" s="20">
        <v>0.21</v>
      </c>
      <c r="F893" s="20">
        <v>179.53</v>
      </c>
      <c r="G893" s="27">
        <f t="shared" si="13"/>
        <v>37.7</v>
      </c>
      <c r="H893" s="22" t="s">
        <v>8287</v>
      </c>
    </row>
    <row r="894" s="76" customFormat="1" ht="30" customHeight="1" spans="1:8">
      <c r="A894" s="36">
        <v>890</v>
      </c>
      <c r="B894" s="27" t="s">
        <v>8349</v>
      </c>
      <c r="C894" s="21" t="s">
        <v>6387</v>
      </c>
      <c r="D894" s="20">
        <v>2.99</v>
      </c>
      <c r="E894" s="20">
        <v>0.82</v>
      </c>
      <c r="F894" s="20">
        <v>179.53</v>
      </c>
      <c r="G894" s="27">
        <f t="shared" si="13"/>
        <v>147.21</v>
      </c>
      <c r="H894" s="22" t="s">
        <v>8287</v>
      </c>
    </row>
    <row r="895" s="76" customFormat="1" ht="30" customHeight="1" spans="1:8">
      <c r="A895" s="36">
        <v>891</v>
      </c>
      <c r="B895" s="27" t="s">
        <v>8350</v>
      </c>
      <c r="C895" s="21" t="s">
        <v>7497</v>
      </c>
      <c r="D895" s="20">
        <v>1.72</v>
      </c>
      <c r="E895" s="20">
        <v>1.04</v>
      </c>
      <c r="F895" s="20">
        <v>179.53</v>
      </c>
      <c r="G895" s="27">
        <f t="shared" si="13"/>
        <v>186.71</v>
      </c>
      <c r="H895" s="22" t="s">
        <v>8287</v>
      </c>
    </row>
    <row r="896" s="76" customFormat="1" ht="30" customHeight="1" spans="1:8">
      <c r="A896" s="36">
        <v>892</v>
      </c>
      <c r="B896" s="27" t="s">
        <v>8351</v>
      </c>
      <c r="C896" s="21" t="s">
        <v>6474</v>
      </c>
      <c r="D896" s="20">
        <v>0.8</v>
      </c>
      <c r="E896" s="20">
        <v>0.5</v>
      </c>
      <c r="F896" s="20">
        <v>179.53</v>
      </c>
      <c r="G896" s="27">
        <f t="shared" si="13"/>
        <v>89.77</v>
      </c>
      <c r="H896" s="22" t="s">
        <v>8287</v>
      </c>
    </row>
    <row r="897" s="76" customFormat="1" ht="30" customHeight="1" spans="1:8">
      <c r="A897" s="36">
        <v>893</v>
      </c>
      <c r="B897" s="27" t="s">
        <v>8352</v>
      </c>
      <c r="C897" s="21" t="s">
        <v>6298</v>
      </c>
      <c r="D897" s="20">
        <v>5.28</v>
      </c>
      <c r="E897" s="20">
        <v>1.67</v>
      </c>
      <c r="F897" s="20">
        <v>179.53</v>
      </c>
      <c r="G897" s="27">
        <f t="shared" si="13"/>
        <v>299.82</v>
      </c>
      <c r="H897" s="22" t="s">
        <v>8287</v>
      </c>
    </row>
    <row r="898" s="76" customFormat="1" ht="30" customHeight="1" spans="1:8">
      <c r="A898" s="36">
        <v>894</v>
      </c>
      <c r="B898" s="27" t="s">
        <v>8353</v>
      </c>
      <c r="C898" s="21" t="s">
        <v>7133</v>
      </c>
      <c r="D898" s="20">
        <v>3.75</v>
      </c>
      <c r="E898" s="20">
        <v>0.35</v>
      </c>
      <c r="F898" s="20">
        <v>179.53</v>
      </c>
      <c r="G898" s="27">
        <f t="shared" si="13"/>
        <v>62.84</v>
      </c>
      <c r="H898" s="22" t="s">
        <v>8287</v>
      </c>
    </row>
    <row r="899" s="76" customFormat="1" ht="30" customHeight="1" spans="1:8">
      <c r="A899" s="36">
        <v>895</v>
      </c>
      <c r="B899" s="27" t="s">
        <v>6981</v>
      </c>
      <c r="C899" s="21" t="s">
        <v>6462</v>
      </c>
      <c r="D899" s="27">
        <v>4.81</v>
      </c>
      <c r="E899" s="27">
        <v>4.81</v>
      </c>
      <c r="F899" s="20">
        <v>179.53</v>
      </c>
      <c r="G899" s="27">
        <f t="shared" si="13"/>
        <v>863.54</v>
      </c>
      <c r="H899" s="22" t="s">
        <v>8287</v>
      </c>
    </row>
    <row r="900" s="76" customFormat="1" ht="30" customHeight="1" spans="1:8">
      <c r="A900" s="36">
        <v>896</v>
      </c>
      <c r="B900" s="20" t="s">
        <v>8354</v>
      </c>
      <c r="C900" s="21" t="s">
        <v>6478</v>
      </c>
      <c r="D900" s="27">
        <v>0.75</v>
      </c>
      <c r="E900" s="27">
        <v>0.02</v>
      </c>
      <c r="F900" s="20">
        <v>179.53</v>
      </c>
      <c r="G900" s="27">
        <f t="shared" si="13"/>
        <v>3.59</v>
      </c>
      <c r="H900" s="22" t="s">
        <v>8287</v>
      </c>
    </row>
    <row r="901" s="76" customFormat="1" ht="30" customHeight="1" spans="1:8">
      <c r="A901" s="36">
        <v>897</v>
      </c>
      <c r="B901" s="27" t="s">
        <v>8355</v>
      </c>
      <c r="C901" s="21" t="s">
        <v>7470</v>
      </c>
      <c r="D901" s="20">
        <v>3.17</v>
      </c>
      <c r="E901" s="20">
        <v>0.92</v>
      </c>
      <c r="F901" s="20">
        <v>179.53</v>
      </c>
      <c r="G901" s="27">
        <f t="shared" ref="G901:G964" si="14">ROUND(E901*F901,2)</f>
        <v>165.17</v>
      </c>
      <c r="H901" s="22" t="s">
        <v>8287</v>
      </c>
    </row>
    <row r="902" s="76" customFormat="1" ht="30" customHeight="1" spans="1:8">
      <c r="A902" s="36">
        <v>898</v>
      </c>
      <c r="B902" s="27" t="s">
        <v>8356</v>
      </c>
      <c r="C902" s="21" t="s">
        <v>6368</v>
      </c>
      <c r="D902" s="20">
        <v>4.19</v>
      </c>
      <c r="E902" s="20">
        <v>0.79</v>
      </c>
      <c r="F902" s="20">
        <v>179.53</v>
      </c>
      <c r="G902" s="27">
        <f t="shared" si="14"/>
        <v>141.83</v>
      </c>
      <c r="H902" s="22" t="s">
        <v>8287</v>
      </c>
    </row>
    <row r="903" s="76" customFormat="1" ht="30" customHeight="1" spans="1:8">
      <c r="A903" s="36">
        <v>899</v>
      </c>
      <c r="B903" s="27" t="s">
        <v>8357</v>
      </c>
      <c r="C903" s="21" t="s">
        <v>6360</v>
      </c>
      <c r="D903" s="20">
        <v>3.44</v>
      </c>
      <c r="E903" s="20">
        <v>1.63</v>
      </c>
      <c r="F903" s="20">
        <v>179.53</v>
      </c>
      <c r="G903" s="27">
        <f t="shared" si="14"/>
        <v>292.63</v>
      </c>
      <c r="H903" s="22" t="s">
        <v>8287</v>
      </c>
    </row>
    <row r="904" s="76" customFormat="1" ht="30" customHeight="1" spans="1:8">
      <c r="A904" s="36">
        <v>900</v>
      </c>
      <c r="B904" s="27" t="s">
        <v>8358</v>
      </c>
      <c r="C904" s="21" t="s">
        <v>6248</v>
      </c>
      <c r="D904" s="20">
        <v>3.69</v>
      </c>
      <c r="E904" s="20">
        <v>0.45</v>
      </c>
      <c r="F904" s="20">
        <v>179.53</v>
      </c>
      <c r="G904" s="27">
        <f t="shared" si="14"/>
        <v>80.79</v>
      </c>
      <c r="H904" s="22" t="s">
        <v>8287</v>
      </c>
    </row>
    <row r="905" s="76" customFormat="1" ht="30" customHeight="1" spans="1:8">
      <c r="A905" s="36">
        <v>901</v>
      </c>
      <c r="B905" s="27" t="s">
        <v>8011</v>
      </c>
      <c r="C905" s="21" t="s">
        <v>6387</v>
      </c>
      <c r="D905" s="20">
        <v>5.3</v>
      </c>
      <c r="E905" s="20">
        <v>1.35</v>
      </c>
      <c r="F905" s="20">
        <v>179.53</v>
      </c>
      <c r="G905" s="27">
        <f t="shared" si="14"/>
        <v>242.37</v>
      </c>
      <c r="H905" s="22" t="s">
        <v>8287</v>
      </c>
    </row>
    <row r="906" s="76" customFormat="1" ht="30" customHeight="1" spans="1:8">
      <c r="A906" s="36">
        <v>902</v>
      </c>
      <c r="B906" s="27" t="s">
        <v>8359</v>
      </c>
      <c r="C906" s="21" t="s">
        <v>6464</v>
      </c>
      <c r="D906" s="20">
        <v>5.14</v>
      </c>
      <c r="E906" s="20">
        <v>1.14</v>
      </c>
      <c r="F906" s="20">
        <v>179.53</v>
      </c>
      <c r="G906" s="27">
        <f t="shared" si="14"/>
        <v>204.66</v>
      </c>
      <c r="H906" s="22" t="s">
        <v>8287</v>
      </c>
    </row>
    <row r="907" s="76" customFormat="1" ht="30" customHeight="1" spans="1:8">
      <c r="A907" s="36">
        <v>903</v>
      </c>
      <c r="B907" s="27" t="s">
        <v>8360</v>
      </c>
      <c r="C907" s="21" t="s">
        <v>6254</v>
      </c>
      <c r="D907" s="20">
        <v>2.38</v>
      </c>
      <c r="E907" s="20">
        <v>1.31</v>
      </c>
      <c r="F907" s="20">
        <v>179.53</v>
      </c>
      <c r="G907" s="27">
        <f t="shared" si="14"/>
        <v>235.18</v>
      </c>
      <c r="H907" s="22" t="s">
        <v>8287</v>
      </c>
    </row>
    <row r="908" s="76" customFormat="1" ht="30" customHeight="1" spans="1:8">
      <c r="A908" s="36">
        <v>904</v>
      </c>
      <c r="B908" s="27" t="s">
        <v>4047</v>
      </c>
      <c r="C908" s="21" t="s">
        <v>6344</v>
      </c>
      <c r="D908" s="20">
        <v>4.06</v>
      </c>
      <c r="E908" s="20">
        <v>1.21</v>
      </c>
      <c r="F908" s="20">
        <v>179.53</v>
      </c>
      <c r="G908" s="27">
        <f t="shared" si="14"/>
        <v>217.23</v>
      </c>
      <c r="H908" s="22" t="s">
        <v>8287</v>
      </c>
    </row>
    <row r="909" s="76" customFormat="1" ht="30" customHeight="1" spans="1:8">
      <c r="A909" s="36">
        <v>905</v>
      </c>
      <c r="B909" s="27" t="s">
        <v>8361</v>
      </c>
      <c r="C909" s="21" t="s">
        <v>6316</v>
      </c>
      <c r="D909" s="20">
        <v>2.83</v>
      </c>
      <c r="E909" s="20">
        <v>0.67</v>
      </c>
      <c r="F909" s="20">
        <v>179.53</v>
      </c>
      <c r="G909" s="27">
        <f t="shared" si="14"/>
        <v>120.29</v>
      </c>
      <c r="H909" s="22" t="s">
        <v>8287</v>
      </c>
    </row>
    <row r="910" s="76" customFormat="1" ht="30" customHeight="1" spans="1:8">
      <c r="A910" s="36">
        <v>906</v>
      </c>
      <c r="B910" s="27" t="s">
        <v>8362</v>
      </c>
      <c r="C910" s="21" t="s">
        <v>7750</v>
      </c>
      <c r="D910" s="20">
        <v>0.81</v>
      </c>
      <c r="E910" s="20">
        <v>0.81</v>
      </c>
      <c r="F910" s="20">
        <v>179.53</v>
      </c>
      <c r="G910" s="27">
        <f t="shared" si="14"/>
        <v>145.42</v>
      </c>
      <c r="H910" s="22" t="s">
        <v>8287</v>
      </c>
    </row>
    <row r="911" s="76" customFormat="1" ht="30" customHeight="1" spans="1:8">
      <c r="A911" s="36">
        <v>907</v>
      </c>
      <c r="B911" s="27" t="s">
        <v>8363</v>
      </c>
      <c r="C911" s="21" t="s">
        <v>7285</v>
      </c>
      <c r="D911" s="20">
        <v>5.09</v>
      </c>
      <c r="E911" s="20">
        <v>2.25</v>
      </c>
      <c r="F911" s="20">
        <v>179.53</v>
      </c>
      <c r="G911" s="27">
        <f t="shared" si="14"/>
        <v>403.94</v>
      </c>
      <c r="H911" s="22" t="s">
        <v>8287</v>
      </c>
    </row>
    <row r="912" s="76" customFormat="1" ht="30" customHeight="1" spans="1:8">
      <c r="A912" s="36">
        <v>908</v>
      </c>
      <c r="B912" s="20" t="s">
        <v>8364</v>
      </c>
      <c r="C912" s="21" t="s">
        <v>6280</v>
      </c>
      <c r="D912" s="27">
        <v>1.83</v>
      </c>
      <c r="E912" s="27">
        <v>0.71</v>
      </c>
      <c r="F912" s="20">
        <v>179.53</v>
      </c>
      <c r="G912" s="27">
        <f t="shared" si="14"/>
        <v>127.47</v>
      </c>
      <c r="H912" s="22" t="s">
        <v>8287</v>
      </c>
    </row>
    <row r="913" s="76" customFormat="1" ht="30" customHeight="1" spans="1:8">
      <c r="A913" s="36">
        <v>909</v>
      </c>
      <c r="B913" s="20" t="s">
        <v>8365</v>
      </c>
      <c r="C913" s="21" t="s">
        <v>6360</v>
      </c>
      <c r="D913" s="27">
        <v>1.98</v>
      </c>
      <c r="E913" s="27">
        <v>0.48</v>
      </c>
      <c r="F913" s="20">
        <v>179.53</v>
      </c>
      <c r="G913" s="27">
        <f t="shared" si="14"/>
        <v>86.17</v>
      </c>
      <c r="H913" s="22" t="s">
        <v>8287</v>
      </c>
    </row>
    <row r="914" s="76" customFormat="1" ht="30" customHeight="1" spans="1:8">
      <c r="A914" s="36">
        <v>910</v>
      </c>
      <c r="B914" s="20" t="s">
        <v>8366</v>
      </c>
      <c r="C914" s="21" t="s">
        <v>6280</v>
      </c>
      <c r="D914" s="27">
        <v>4.32</v>
      </c>
      <c r="E914" s="27">
        <v>1.1</v>
      </c>
      <c r="F914" s="20">
        <v>179.53</v>
      </c>
      <c r="G914" s="27">
        <f t="shared" si="14"/>
        <v>197.48</v>
      </c>
      <c r="H914" s="22" t="s">
        <v>8287</v>
      </c>
    </row>
    <row r="915" s="76" customFormat="1" ht="30" customHeight="1" spans="1:8">
      <c r="A915" s="36">
        <v>911</v>
      </c>
      <c r="B915" s="27" t="s">
        <v>466</v>
      </c>
      <c r="C915" s="21" t="s">
        <v>6822</v>
      </c>
      <c r="D915" s="20">
        <v>2.9</v>
      </c>
      <c r="E915" s="20">
        <v>2.9</v>
      </c>
      <c r="F915" s="20">
        <v>179.53</v>
      </c>
      <c r="G915" s="27">
        <f t="shared" si="14"/>
        <v>520.64</v>
      </c>
      <c r="H915" s="22" t="s">
        <v>8287</v>
      </c>
    </row>
    <row r="916" s="76" customFormat="1" ht="30" customHeight="1" spans="1:8">
      <c r="A916" s="36">
        <v>912</v>
      </c>
      <c r="B916" s="27" t="s">
        <v>8367</v>
      </c>
      <c r="C916" s="21" t="s">
        <v>6360</v>
      </c>
      <c r="D916" s="20">
        <v>0.75</v>
      </c>
      <c r="E916" s="20">
        <v>0.75</v>
      </c>
      <c r="F916" s="20">
        <v>179.53</v>
      </c>
      <c r="G916" s="27">
        <f t="shared" si="14"/>
        <v>134.65</v>
      </c>
      <c r="H916" s="22" t="s">
        <v>8287</v>
      </c>
    </row>
    <row r="917" s="76" customFormat="1" ht="30" customHeight="1" spans="1:8">
      <c r="A917" s="36">
        <v>913</v>
      </c>
      <c r="B917" s="27" t="s">
        <v>8368</v>
      </c>
      <c r="C917" s="21" t="s">
        <v>6322</v>
      </c>
      <c r="D917" s="20">
        <v>3.81</v>
      </c>
      <c r="E917" s="20">
        <v>0.63</v>
      </c>
      <c r="F917" s="20">
        <v>179.53</v>
      </c>
      <c r="G917" s="27">
        <f t="shared" si="14"/>
        <v>113.1</v>
      </c>
      <c r="H917" s="22" t="s">
        <v>8287</v>
      </c>
    </row>
    <row r="918" s="76" customFormat="1" ht="30" customHeight="1" spans="1:8">
      <c r="A918" s="36">
        <v>914</v>
      </c>
      <c r="B918" s="27" t="s">
        <v>8369</v>
      </c>
      <c r="C918" s="21" t="s">
        <v>6269</v>
      </c>
      <c r="D918" s="20">
        <v>2.06</v>
      </c>
      <c r="E918" s="20">
        <v>2.06</v>
      </c>
      <c r="F918" s="20">
        <v>179.53</v>
      </c>
      <c r="G918" s="27">
        <f t="shared" si="14"/>
        <v>369.83</v>
      </c>
      <c r="H918" s="22" t="s">
        <v>8287</v>
      </c>
    </row>
    <row r="919" s="76" customFormat="1" ht="30" customHeight="1" spans="1:8">
      <c r="A919" s="36">
        <v>915</v>
      </c>
      <c r="B919" s="27" t="s">
        <v>8370</v>
      </c>
      <c r="C919" s="21" t="s">
        <v>6683</v>
      </c>
      <c r="D919" s="20">
        <v>3.61</v>
      </c>
      <c r="E919" s="20">
        <v>0.46</v>
      </c>
      <c r="F919" s="20">
        <v>179.53</v>
      </c>
      <c r="G919" s="27">
        <f t="shared" si="14"/>
        <v>82.58</v>
      </c>
      <c r="H919" s="22" t="s">
        <v>8287</v>
      </c>
    </row>
    <row r="920" s="76" customFormat="1" ht="30" customHeight="1" spans="1:8">
      <c r="A920" s="36">
        <v>916</v>
      </c>
      <c r="B920" s="27" t="s">
        <v>8371</v>
      </c>
      <c r="C920" s="21" t="s">
        <v>2024</v>
      </c>
      <c r="D920" s="20">
        <v>0.96</v>
      </c>
      <c r="E920" s="20">
        <v>0.96</v>
      </c>
      <c r="F920" s="20">
        <v>179.53</v>
      </c>
      <c r="G920" s="27">
        <f t="shared" si="14"/>
        <v>172.35</v>
      </c>
      <c r="H920" s="22" t="s">
        <v>8287</v>
      </c>
    </row>
    <row r="921" s="76" customFormat="1" ht="30" customHeight="1" spans="1:8">
      <c r="A921" s="36">
        <v>917</v>
      </c>
      <c r="B921" s="27" t="s">
        <v>8372</v>
      </c>
      <c r="C921" s="21" t="s">
        <v>6276</v>
      </c>
      <c r="D921" s="20">
        <v>1.31</v>
      </c>
      <c r="E921" s="45">
        <v>0.81</v>
      </c>
      <c r="F921" s="20">
        <v>179.53</v>
      </c>
      <c r="G921" s="27">
        <f t="shared" si="14"/>
        <v>145.42</v>
      </c>
      <c r="H921" s="22" t="s">
        <v>8373</v>
      </c>
    </row>
    <row r="922" s="76" customFormat="1" ht="30" customHeight="1" spans="1:8">
      <c r="A922" s="36">
        <v>918</v>
      </c>
      <c r="B922" s="27" t="s">
        <v>348</v>
      </c>
      <c r="C922" s="21" t="s">
        <v>7791</v>
      </c>
      <c r="D922" s="20">
        <v>3.04</v>
      </c>
      <c r="E922" s="20">
        <v>2.52</v>
      </c>
      <c r="F922" s="20">
        <v>179.53</v>
      </c>
      <c r="G922" s="27">
        <f t="shared" si="14"/>
        <v>452.42</v>
      </c>
      <c r="H922" s="22" t="s">
        <v>8373</v>
      </c>
    </row>
    <row r="923" s="76" customFormat="1" ht="30" customHeight="1" spans="1:8">
      <c r="A923" s="36">
        <v>919</v>
      </c>
      <c r="B923" s="27" t="s">
        <v>8374</v>
      </c>
      <c r="C923" s="21" t="s">
        <v>8248</v>
      </c>
      <c r="D923" s="20">
        <v>4.02</v>
      </c>
      <c r="E923" s="20">
        <v>4.02</v>
      </c>
      <c r="F923" s="20">
        <v>179.53</v>
      </c>
      <c r="G923" s="27">
        <f t="shared" si="14"/>
        <v>721.71</v>
      </c>
      <c r="H923" s="22" t="s">
        <v>8373</v>
      </c>
    </row>
    <row r="924" s="76" customFormat="1" ht="30" customHeight="1" spans="1:8">
      <c r="A924" s="36">
        <v>920</v>
      </c>
      <c r="B924" s="27" t="s">
        <v>8375</v>
      </c>
      <c r="C924" s="21" t="s">
        <v>6296</v>
      </c>
      <c r="D924" s="20">
        <v>3.11</v>
      </c>
      <c r="E924" s="20">
        <v>0.63</v>
      </c>
      <c r="F924" s="20">
        <v>179.53</v>
      </c>
      <c r="G924" s="27">
        <f t="shared" si="14"/>
        <v>113.1</v>
      </c>
      <c r="H924" s="22" t="s">
        <v>8373</v>
      </c>
    </row>
    <row r="925" s="76" customFormat="1" ht="30" customHeight="1" spans="1:8">
      <c r="A925" s="36">
        <v>921</v>
      </c>
      <c r="B925" s="27" t="s">
        <v>8163</v>
      </c>
      <c r="C925" s="21" t="s">
        <v>6271</v>
      </c>
      <c r="D925" s="20">
        <v>5.05</v>
      </c>
      <c r="E925" s="20">
        <v>4.14</v>
      </c>
      <c r="F925" s="20">
        <v>179.53</v>
      </c>
      <c r="G925" s="27">
        <f t="shared" si="14"/>
        <v>743.25</v>
      </c>
      <c r="H925" s="22" t="s">
        <v>8373</v>
      </c>
    </row>
    <row r="926" s="76" customFormat="1" ht="30" customHeight="1" spans="1:8">
      <c r="A926" s="36">
        <v>922</v>
      </c>
      <c r="B926" s="27" t="s">
        <v>7089</v>
      </c>
      <c r="C926" s="21" t="s">
        <v>6280</v>
      </c>
      <c r="D926" s="20">
        <v>3.49</v>
      </c>
      <c r="E926" s="20">
        <v>2.54</v>
      </c>
      <c r="F926" s="20">
        <v>179.53</v>
      </c>
      <c r="G926" s="27">
        <f t="shared" si="14"/>
        <v>456.01</v>
      </c>
      <c r="H926" s="22" t="s">
        <v>8373</v>
      </c>
    </row>
    <row r="927" s="76" customFormat="1" ht="30" customHeight="1" spans="1:8">
      <c r="A927" s="36">
        <v>923</v>
      </c>
      <c r="B927" s="27" t="s">
        <v>8376</v>
      </c>
      <c r="C927" s="21" t="s">
        <v>8377</v>
      </c>
      <c r="D927" s="20">
        <v>2.43</v>
      </c>
      <c r="E927" s="20">
        <v>0.2</v>
      </c>
      <c r="F927" s="20">
        <v>179.53</v>
      </c>
      <c r="G927" s="27">
        <f t="shared" si="14"/>
        <v>35.91</v>
      </c>
      <c r="H927" s="22" t="s">
        <v>8373</v>
      </c>
    </row>
    <row r="928" s="76" customFormat="1" ht="30" customHeight="1" spans="1:8">
      <c r="A928" s="36">
        <v>924</v>
      </c>
      <c r="B928" s="27" t="s">
        <v>8378</v>
      </c>
      <c r="C928" s="21" t="s">
        <v>6252</v>
      </c>
      <c r="D928" s="20">
        <v>3.61</v>
      </c>
      <c r="E928" s="20">
        <v>1.05</v>
      </c>
      <c r="F928" s="20">
        <v>179.53</v>
      </c>
      <c r="G928" s="27">
        <f t="shared" si="14"/>
        <v>188.51</v>
      </c>
      <c r="H928" s="22" t="s">
        <v>8373</v>
      </c>
    </row>
    <row r="929" s="76" customFormat="1" ht="30" customHeight="1" spans="1:8">
      <c r="A929" s="36">
        <v>925</v>
      </c>
      <c r="B929" s="27" t="s">
        <v>8379</v>
      </c>
      <c r="C929" s="21" t="s">
        <v>6344</v>
      </c>
      <c r="D929" s="20">
        <v>2.58</v>
      </c>
      <c r="E929" s="20">
        <v>0.33</v>
      </c>
      <c r="F929" s="20">
        <v>179.53</v>
      </c>
      <c r="G929" s="27">
        <f t="shared" si="14"/>
        <v>59.24</v>
      </c>
      <c r="H929" s="22" t="s">
        <v>8373</v>
      </c>
    </row>
    <row r="930" s="76" customFormat="1" ht="30" customHeight="1" spans="1:8">
      <c r="A930" s="36">
        <v>926</v>
      </c>
      <c r="B930" s="27" t="s">
        <v>8380</v>
      </c>
      <c r="C930" s="21" t="s">
        <v>6322</v>
      </c>
      <c r="D930" s="20">
        <v>4.9</v>
      </c>
      <c r="E930" s="20">
        <v>1.33</v>
      </c>
      <c r="F930" s="20">
        <v>179.53</v>
      </c>
      <c r="G930" s="27">
        <f t="shared" si="14"/>
        <v>238.77</v>
      </c>
      <c r="H930" s="22" t="s">
        <v>8373</v>
      </c>
    </row>
    <row r="931" s="76" customFormat="1" ht="30" customHeight="1" spans="1:8">
      <c r="A931" s="36">
        <v>927</v>
      </c>
      <c r="B931" s="27" t="s">
        <v>8381</v>
      </c>
      <c r="C931" s="21" t="s">
        <v>6300</v>
      </c>
      <c r="D931" s="20">
        <v>3.75</v>
      </c>
      <c r="E931" s="20">
        <v>1.19</v>
      </c>
      <c r="F931" s="20">
        <v>179.53</v>
      </c>
      <c r="G931" s="27">
        <f t="shared" si="14"/>
        <v>213.64</v>
      </c>
      <c r="H931" s="22" t="s">
        <v>8373</v>
      </c>
    </row>
    <row r="932" s="76" customFormat="1" ht="30" customHeight="1" spans="1:8">
      <c r="A932" s="36">
        <v>928</v>
      </c>
      <c r="B932" s="27" t="s">
        <v>8382</v>
      </c>
      <c r="C932" s="21" t="s">
        <v>6368</v>
      </c>
      <c r="D932" s="20">
        <v>4.15</v>
      </c>
      <c r="E932" s="20">
        <v>2.21</v>
      </c>
      <c r="F932" s="20">
        <v>179.53</v>
      </c>
      <c r="G932" s="27">
        <f t="shared" si="14"/>
        <v>396.76</v>
      </c>
      <c r="H932" s="22" t="s">
        <v>8373</v>
      </c>
    </row>
    <row r="933" s="76" customFormat="1" ht="30" customHeight="1" spans="1:8">
      <c r="A933" s="36">
        <v>929</v>
      </c>
      <c r="B933" s="27" t="s">
        <v>8383</v>
      </c>
      <c r="C933" s="21" t="s">
        <v>8384</v>
      </c>
      <c r="D933" s="20">
        <v>1.2</v>
      </c>
      <c r="E933" s="20">
        <v>1.2</v>
      </c>
      <c r="F933" s="20">
        <v>179.53</v>
      </c>
      <c r="G933" s="27">
        <f t="shared" si="14"/>
        <v>215.44</v>
      </c>
      <c r="H933" s="22" t="s">
        <v>8373</v>
      </c>
    </row>
    <row r="934" s="76" customFormat="1" ht="30" customHeight="1" spans="1:8">
      <c r="A934" s="36">
        <v>930</v>
      </c>
      <c r="B934" s="20" t="s">
        <v>8385</v>
      </c>
      <c r="C934" s="21" t="s">
        <v>6615</v>
      </c>
      <c r="D934" s="27">
        <v>1.83</v>
      </c>
      <c r="E934" s="27">
        <v>1.83</v>
      </c>
      <c r="F934" s="20">
        <v>179.53</v>
      </c>
      <c r="G934" s="27">
        <f t="shared" si="14"/>
        <v>328.54</v>
      </c>
      <c r="H934" s="22" t="s">
        <v>8373</v>
      </c>
    </row>
    <row r="935" s="76" customFormat="1" ht="30" customHeight="1" spans="1:8">
      <c r="A935" s="36">
        <v>931</v>
      </c>
      <c r="B935" s="20" t="s">
        <v>8386</v>
      </c>
      <c r="C935" s="21" t="s">
        <v>6332</v>
      </c>
      <c r="D935" s="27">
        <v>5.26</v>
      </c>
      <c r="E935" s="27">
        <v>5.26</v>
      </c>
      <c r="F935" s="20">
        <v>179.53</v>
      </c>
      <c r="G935" s="27">
        <f t="shared" si="14"/>
        <v>944.33</v>
      </c>
      <c r="H935" s="22" t="s">
        <v>8373</v>
      </c>
    </row>
    <row r="936" s="76" customFormat="1" ht="30" customHeight="1" spans="1:8">
      <c r="A936" s="36">
        <v>932</v>
      </c>
      <c r="B936" s="20" t="s">
        <v>8387</v>
      </c>
      <c r="C936" s="21" t="s">
        <v>6269</v>
      </c>
      <c r="D936" s="27">
        <v>4.14</v>
      </c>
      <c r="E936" s="27">
        <v>4.14</v>
      </c>
      <c r="F936" s="20">
        <v>179.53</v>
      </c>
      <c r="G936" s="27">
        <f t="shared" si="14"/>
        <v>743.25</v>
      </c>
      <c r="H936" s="22" t="s">
        <v>8373</v>
      </c>
    </row>
    <row r="937" s="76" customFormat="1" ht="30" customHeight="1" spans="1:8">
      <c r="A937" s="36">
        <v>933</v>
      </c>
      <c r="B937" s="27" t="s">
        <v>8388</v>
      </c>
      <c r="C937" s="21" t="s">
        <v>6363</v>
      </c>
      <c r="D937" s="20">
        <v>3.97</v>
      </c>
      <c r="E937" s="20">
        <v>3.97</v>
      </c>
      <c r="F937" s="20">
        <v>179.53</v>
      </c>
      <c r="G937" s="27">
        <f t="shared" si="14"/>
        <v>712.73</v>
      </c>
      <c r="H937" s="22" t="s">
        <v>8373</v>
      </c>
    </row>
    <row r="938" s="76" customFormat="1" ht="30" customHeight="1" spans="1:8">
      <c r="A938" s="36">
        <v>934</v>
      </c>
      <c r="B938" s="27" t="s">
        <v>8389</v>
      </c>
      <c r="C938" s="21" t="s">
        <v>4381</v>
      </c>
      <c r="D938" s="20">
        <v>0.67</v>
      </c>
      <c r="E938" s="20">
        <v>0.67</v>
      </c>
      <c r="F938" s="20">
        <v>179.53</v>
      </c>
      <c r="G938" s="27">
        <f t="shared" si="14"/>
        <v>120.29</v>
      </c>
      <c r="H938" s="22" t="s">
        <v>8373</v>
      </c>
    </row>
    <row r="939" s="76" customFormat="1" ht="30" customHeight="1" spans="1:8">
      <c r="A939" s="36">
        <v>935</v>
      </c>
      <c r="B939" s="27" t="s">
        <v>8390</v>
      </c>
      <c r="C939" s="21" t="s">
        <v>6312</v>
      </c>
      <c r="D939" s="20">
        <v>4.35</v>
      </c>
      <c r="E939" s="20">
        <v>2.41</v>
      </c>
      <c r="F939" s="20">
        <v>179.53</v>
      </c>
      <c r="G939" s="27">
        <f t="shared" si="14"/>
        <v>432.67</v>
      </c>
      <c r="H939" s="22" t="s">
        <v>8373</v>
      </c>
    </row>
    <row r="940" s="76" customFormat="1" ht="30" customHeight="1" spans="1:8">
      <c r="A940" s="36">
        <v>936</v>
      </c>
      <c r="B940" s="27" t="s">
        <v>8391</v>
      </c>
      <c r="C940" s="21" t="s">
        <v>6363</v>
      </c>
      <c r="D940" s="20">
        <v>3.72</v>
      </c>
      <c r="E940" s="20">
        <v>2.33</v>
      </c>
      <c r="F940" s="20">
        <v>179.53</v>
      </c>
      <c r="G940" s="27">
        <f t="shared" si="14"/>
        <v>418.3</v>
      </c>
      <c r="H940" s="22" t="s">
        <v>8373</v>
      </c>
    </row>
    <row r="941" s="76" customFormat="1" ht="30" customHeight="1" spans="1:8">
      <c r="A941" s="36">
        <v>937</v>
      </c>
      <c r="B941" s="27" t="s">
        <v>8392</v>
      </c>
      <c r="C941" s="21" t="s">
        <v>6577</v>
      </c>
      <c r="D941" s="20">
        <v>4.09</v>
      </c>
      <c r="E941" s="20">
        <v>0.77</v>
      </c>
      <c r="F941" s="20">
        <v>179.53</v>
      </c>
      <c r="G941" s="27">
        <f t="shared" si="14"/>
        <v>138.24</v>
      </c>
      <c r="H941" s="22" t="s">
        <v>8373</v>
      </c>
    </row>
    <row r="942" s="76" customFormat="1" ht="30" customHeight="1" spans="1:8">
      <c r="A942" s="36">
        <v>938</v>
      </c>
      <c r="B942" s="27" t="s">
        <v>684</v>
      </c>
      <c r="C942" s="21" t="s">
        <v>6248</v>
      </c>
      <c r="D942" s="20">
        <v>4.55</v>
      </c>
      <c r="E942" s="20">
        <v>2.83</v>
      </c>
      <c r="F942" s="20">
        <v>179.53</v>
      </c>
      <c r="G942" s="27">
        <f t="shared" si="14"/>
        <v>508.07</v>
      </c>
      <c r="H942" s="22" t="s">
        <v>8373</v>
      </c>
    </row>
    <row r="943" s="76" customFormat="1" ht="30" customHeight="1" spans="1:8">
      <c r="A943" s="36">
        <v>939</v>
      </c>
      <c r="B943" s="27" t="s">
        <v>8393</v>
      </c>
      <c r="C943" s="21" t="s">
        <v>6368</v>
      </c>
      <c r="D943" s="20">
        <v>3.83</v>
      </c>
      <c r="E943" s="20">
        <v>0.36</v>
      </c>
      <c r="F943" s="20">
        <v>179.53</v>
      </c>
      <c r="G943" s="27">
        <f t="shared" si="14"/>
        <v>64.63</v>
      </c>
      <c r="H943" s="22" t="s">
        <v>8373</v>
      </c>
    </row>
    <row r="944" s="76" customFormat="1" ht="30" customHeight="1" spans="1:8">
      <c r="A944" s="36">
        <v>940</v>
      </c>
      <c r="B944" s="27" t="s">
        <v>8394</v>
      </c>
      <c r="C944" s="21" t="s">
        <v>6462</v>
      </c>
      <c r="D944" s="20">
        <v>0.73</v>
      </c>
      <c r="E944" s="20">
        <v>0.13</v>
      </c>
      <c r="F944" s="20">
        <v>179.53</v>
      </c>
      <c r="G944" s="27">
        <f t="shared" si="14"/>
        <v>23.34</v>
      </c>
      <c r="H944" s="22" t="s">
        <v>8373</v>
      </c>
    </row>
    <row r="945" s="76" customFormat="1" ht="30" customHeight="1" spans="1:8">
      <c r="A945" s="36">
        <v>941</v>
      </c>
      <c r="B945" s="27" t="s">
        <v>8395</v>
      </c>
      <c r="C945" s="21" t="s">
        <v>5065</v>
      </c>
      <c r="D945" s="20">
        <v>3.9</v>
      </c>
      <c r="E945" s="20">
        <v>1.58</v>
      </c>
      <c r="F945" s="20">
        <v>179.53</v>
      </c>
      <c r="G945" s="27">
        <f t="shared" si="14"/>
        <v>283.66</v>
      </c>
      <c r="H945" s="22" t="s">
        <v>8373</v>
      </c>
    </row>
    <row r="946" s="76" customFormat="1" ht="30" customHeight="1" spans="1:8">
      <c r="A946" s="36">
        <v>942</v>
      </c>
      <c r="B946" s="27" t="s">
        <v>8396</v>
      </c>
      <c r="C946" s="21" t="s">
        <v>6577</v>
      </c>
      <c r="D946" s="20">
        <v>4.86</v>
      </c>
      <c r="E946" s="20">
        <v>2.2</v>
      </c>
      <c r="F946" s="20">
        <v>179.53</v>
      </c>
      <c r="G946" s="27">
        <f t="shared" si="14"/>
        <v>394.97</v>
      </c>
      <c r="H946" s="22" t="s">
        <v>8373</v>
      </c>
    </row>
    <row r="947" s="76" customFormat="1" ht="30" customHeight="1" spans="1:8">
      <c r="A947" s="36">
        <v>943</v>
      </c>
      <c r="B947" s="27" t="s">
        <v>8397</v>
      </c>
      <c r="C947" s="21" t="s">
        <v>6889</v>
      </c>
      <c r="D947" s="20">
        <v>0.68</v>
      </c>
      <c r="E947" s="20">
        <v>0.68</v>
      </c>
      <c r="F947" s="20">
        <v>179.53</v>
      </c>
      <c r="G947" s="27">
        <f t="shared" si="14"/>
        <v>122.08</v>
      </c>
      <c r="H947" s="22" t="s">
        <v>8373</v>
      </c>
    </row>
    <row r="948" s="76" customFormat="1" ht="30" customHeight="1" spans="1:8">
      <c r="A948" s="36">
        <v>944</v>
      </c>
      <c r="B948" s="27" t="s">
        <v>8398</v>
      </c>
      <c r="C948" s="21" t="s">
        <v>6298</v>
      </c>
      <c r="D948" s="20">
        <v>3.63</v>
      </c>
      <c r="E948" s="20">
        <v>1.29</v>
      </c>
      <c r="F948" s="20">
        <v>179.53</v>
      </c>
      <c r="G948" s="27">
        <f t="shared" si="14"/>
        <v>231.59</v>
      </c>
      <c r="H948" s="22" t="s">
        <v>8373</v>
      </c>
    </row>
    <row r="949" s="76" customFormat="1" ht="30" customHeight="1" spans="1:8">
      <c r="A949" s="36">
        <v>945</v>
      </c>
      <c r="B949" s="27" t="s">
        <v>8399</v>
      </c>
      <c r="C949" s="21" t="s">
        <v>6492</v>
      </c>
      <c r="D949" s="20">
        <v>3.83</v>
      </c>
      <c r="E949" s="20">
        <v>2.33</v>
      </c>
      <c r="F949" s="20">
        <v>179.53</v>
      </c>
      <c r="G949" s="27">
        <f t="shared" si="14"/>
        <v>418.3</v>
      </c>
      <c r="H949" s="22" t="s">
        <v>8373</v>
      </c>
    </row>
    <row r="950" s="76" customFormat="1" ht="30" customHeight="1" spans="1:8">
      <c r="A950" s="36">
        <v>946</v>
      </c>
      <c r="B950" s="20" t="s">
        <v>8400</v>
      </c>
      <c r="C950" s="21" t="s">
        <v>6280</v>
      </c>
      <c r="D950" s="27">
        <v>3.4</v>
      </c>
      <c r="E950" s="27">
        <v>1.51</v>
      </c>
      <c r="F950" s="20">
        <v>179.53</v>
      </c>
      <c r="G950" s="27">
        <f t="shared" si="14"/>
        <v>271.09</v>
      </c>
      <c r="H950" s="22" t="s">
        <v>8373</v>
      </c>
    </row>
    <row r="951" s="76" customFormat="1" ht="30" customHeight="1" spans="1:8">
      <c r="A951" s="36">
        <v>947</v>
      </c>
      <c r="B951" s="20" t="s">
        <v>8401</v>
      </c>
      <c r="C951" s="21" t="s">
        <v>6280</v>
      </c>
      <c r="D951" s="27">
        <v>5.1</v>
      </c>
      <c r="E951" s="27">
        <v>5.1</v>
      </c>
      <c r="F951" s="20">
        <v>179.53</v>
      </c>
      <c r="G951" s="27">
        <f t="shared" si="14"/>
        <v>915.6</v>
      </c>
      <c r="H951" s="22" t="s">
        <v>8373</v>
      </c>
    </row>
    <row r="952" s="76" customFormat="1" ht="30" customHeight="1" spans="1:8">
      <c r="A952" s="36">
        <v>948</v>
      </c>
      <c r="B952" s="20" t="s">
        <v>8402</v>
      </c>
      <c r="C952" s="21" t="s">
        <v>6344</v>
      </c>
      <c r="D952" s="27">
        <v>2.93</v>
      </c>
      <c r="E952" s="27">
        <v>1.46</v>
      </c>
      <c r="F952" s="20">
        <v>179.53</v>
      </c>
      <c r="G952" s="27">
        <f t="shared" si="14"/>
        <v>262.11</v>
      </c>
      <c r="H952" s="22" t="s">
        <v>8373</v>
      </c>
    </row>
    <row r="953" s="76" customFormat="1" ht="30" customHeight="1" spans="1:8">
      <c r="A953" s="36">
        <v>949</v>
      </c>
      <c r="B953" s="27" t="s">
        <v>8403</v>
      </c>
      <c r="C953" s="21" t="s">
        <v>6265</v>
      </c>
      <c r="D953" s="20">
        <v>2.39</v>
      </c>
      <c r="E953" s="20">
        <v>2.39</v>
      </c>
      <c r="F953" s="20">
        <v>179.53</v>
      </c>
      <c r="G953" s="27">
        <f t="shared" si="14"/>
        <v>429.08</v>
      </c>
      <c r="H953" s="22" t="s">
        <v>8373</v>
      </c>
    </row>
    <row r="954" s="76" customFormat="1" ht="30" customHeight="1" spans="1:8">
      <c r="A954" s="36">
        <v>950</v>
      </c>
      <c r="B954" s="27" t="s">
        <v>8404</v>
      </c>
      <c r="C954" s="21" t="s">
        <v>1168</v>
      </c>
      <c r="D954" s="20">
        <v>6.17</v>
      </c>
      <c r="E954" s="20">
        <v>2.47</v>
      </c>
      <c r="F954" s="20">
        <v>179.53</v>
      </c>
      <c r="G954" s="27">
        <f t="shared" si="14"/>
        <v>443.44</v>
      </c>
      <c r="H954" s="22" t="s">
        <v>8373</v>
      </c>
    </row>
    <row r="955" s="76" customFormat="1" ht="30" customHeight="1" spans="1:8">
      <c r="A955" s="36">
        <v>951</v>
      </c>
      <c r="B955" s="27" t="s">
        <v>8405</v>
      </c>
      <c r="C955" s="21" t="s">
        <v>6957</v>
      </c>
      <c r="D955" s="20">
        <v>3.66</v>
      </c>
      <c r="E955" s="20">
        <v>1.72</v>
      </c>
      <c r="F955" s="20">
        <v>179.53</v>
      </c>
      <c r="G955" s="27">
        <f t="shared" si="14"/>
        <v>308.79</v>
      </c>
      <c r="H955" s="22" t="s">
        <v>8373</v>
      </c>
    </row>
    <row r="956" s="76" customFormat="1" ht="30" customHeight="1" spans="1:8">
      <c r="A956" s="36">
        <v>952</v>
      </c>
      <c r="B956" s="27" t="s">
        <v>8406</v>
      </c>
      <c r="C956" s="21" t="s">
        <v>6360</v>
      </c>
      <c r="D956" s="20">
        <v>2.96</v>
      </c>
      <c r="E956" s="20">
        <v>1.37</v>
      </c>
      <c r="F956" s="20">
        <v>179.53</v>
      </c>
      <c r="G956" s="27">
        <f t="shared" si="14"/>
        <v>245.96</v>
      </c>
      <c r="H956" s="22" t="s">
        <v>8373</v>
      </c>
    </row>
    <row r="957" s="76" customFormat="1" ht="30" customHeight="1" spans="1:8">
      <c r="A957" s="36">
        <v>953</v>
      </c>
      <c r="B957" s="27" t="s">
        <v>8407</v>
      </c>
      <c r="C957" s="21" t="s">
        <v>6280</v>
      </c>
      <c r="D957" s="20">
        <v>2.1</v>
      </c>
      <c r="E957" s="20">
        <v>0.92</v>
      </c>
      <c r="F957" s="20">
        <v>179.53</v>
      </c>
      <c r="G957" s="27">
        <f t="shared" si="14"/>
        <v>165.17</v>
      </c>
      <c r="H957" s="22" t="s">
        <v>8373</v>
      </c>
    </row>
    <row r="958" s="76" customFormat="1" ht="30" customHeight="1" spans="1:8">
      <c r="A958" s="36">
        <v>954</v>
      </c>
      <c r="B958" s="27" t="s">
        <v>8408</v>
      </c>
      <c r="C958" s="21" t="s">
        <v>6464</v>
      </c>
      <c r="D958" s="20">
        <v>2.51</v>
      </c>
      <c r="E958" s="20">
        <v>2.51</v>
      </c>
      <c r="F958" s="20">
        <v>179.53</v>
      </c>
      <c r="G958" s="27">
        <f t="shared" si="14"/>
        <v>450.62</v>
      </c>
      <c r="H958" s="22" t="s">
        <v>8373</v>
      </c>
    </row>
    <row r="959" s="76" customFormat="1" ht="30" customHeight="1" spans="1:8">
      <c r="A959" s="36">
        <v>955</v>
      </c>
      <c r="B959" s="27" t="s">
        <v>8409</v>
      </c>
      <c r="C959" s="21" t="s">
        <v>6312</v>
      </c>
      <c r="D959" s="20">
        <v>1.03</v>
      </c>
      <c r="E959" s="20">
        <v>0.44</v>
      </c>
      <c r="F959" s="20">
        <v>179.53</v>
      </c>
      <c r="G959" s="27">
        <f t="shared" si="14"/>
        <v>78.99</v>
      </c>
      <c r="H959" s="22" t="s">
        <v>8373</v>
      </c>
    </row>
    <row r="960" s="76" customFormat="1" ht="30" customHeight="1" spans="1:8">
      <c r="A960" s="36">
        <v>956</v>
      </c>
      <c r="B960" s="27" t="s">
        <v>8410</v>
      </c>
      <c r="C960" s="21" t="s">
        <v>1168</v>
      </c>
      <c r="D960" s="20">
        <v>2.9</v>
      </c>
      <c r="E960" s="20">
        <v>2.9</v>
      </c>
      <c r="F960" s="20">
        <v>179.53</v>
      </c>
      <c r="G960" s="27">
        <f t="shared" si="14"/>
        <v>520.64</v>
      </c>
      <c r="H960" s="22" t="s">
        <v>8373</v>
      </c>
    </row>
    <row r="961" s="76" customFormat="1" ht="30" customHeight="1" spans="1:8">
      <c r="A961" s="36">
        <v>957</v>
      </c>
      <c r="B961" s="27" t="s">
        <v>8411</v>
      </c>
      <c r="C961" s="21" t="s">
        <v>7063</v>
      </c>
      <c r="D961" s="20">
        <v>2.45</v>
      </c>
      <c r="E961" s="20">
        <v>2.45</v>
      </c>
      <c r="F961" s="20">
        <v>179.53</v>
      </c>
      <c r="G961" s="27">
        <f t="shared" si="14"/>
        <v>439.85</v>
      </c>
      <c r="H961" s="22" t="s">
        <v>8373</v>
      </c>
    </row>
    <row r="962" s="76" customFormat="1" ht="30" customHeight="1" spans="1:8">
      <c r="A962" s="36">
        <v>958</v>
      </c>
      <c r="B962" s="27" t="s">
        <v>8412</v>
      </c>
      <c r="C962" s="21" t="s">
        <v>5065</v>
      </c>
      <c r="D962" s="20">
        <v>3.2</v>
      </c>
      <c r="E962" s="20">
        <v>3.2</v>
      </c>
      <c r="F962" s="20">
        <v>179.53</v>
      </c>
      <c r="G962" s="27">
        <f t="shared" si="14"/>
        <v>574.5</v>
      </c>
      <c r="H962" s="22" t="s">
        <v>8373</v>
      </c>
    </row>
    <row r="963" s="76" customFormat="1" ht="30" customHeight="1" spans="1:8">
      <c r="A963" s="36">
        <v>959</v>
      </c>
      <c r="B963" s="27" t="s">
        <v>5866</v>
      </c>
      <c r="C963" s="21" t="s">
        <v>5673</v>
      </c>
      <c r="D963" s="20">
        <v>1.79</v>
      </c>
      <c r="E963" s="20">
        <v>0.57</v>
      </c>
      <c r="F963" s="20">
        <v>179.53</v>
      </c>
      <c r="G963" s="27">
        <f t="shared" si="14"/>
        <v>102.33</v>
      </c>
      <c r="H963" s="22" t="s">
        <v>8373</v>
      </c>
    </row>
    <row r="964" s="76" customFormat="1" ht="30" customHeight="1" spans="1:8">
      <c r="A964" s="36">
        <v>960</v>
      </c>
      <c r="B964" s="27" t="s">
        <v>8413</v>
      </c>
      <c r="C964" s="21" t="s">
        <v>6387</v>
      </c>
      <c r="D964" s="20">
        <v>4.17</v>
      </c>
      <c r="E964" s="20">
        <v>4.17</v>
      </c>
      <c r="F964" s="20">
        <v>179.53</v>
      </c>
      <c r="G964" s="27">
        <f t="shared" si="14"/>
        <v>748.64</v>
      </c>
      <c r="H964" s="22" t="s">
        <v>8373</v>
      </c>
    </row>
    <row r="965" s="76" customFormat="1" ht="30" customHeight="1" spans="1:8">
      <c r="A965" s="36">
        <v>961</v>
      </c>
      <c r="B965" s="20" t="s">
        <v>8414</v>
      </c>
      <c r="C965" s="21" t="s">
        <v>6248</v>
      </c>
      <c r="D965" s="27">
        <v>1.49</v>
      </c>
      <c r="E965" s="27">
        <v>1.17</v>
      </c>
      <c r="F965" s="20">
        <v>179.53</v>
      </c>
      <c r="G965" s="27">
        <f t="shared" ref="G965:G1028" si="15">ROUND(E965*F965,2)</f>
        <v>210.05</v>
      </c>
      <c r="H965" s="22" t="s">
        <v>8373</v>
      </c>
    </row>
    <row r="966" s="76" customFormat="1" ht="30" customHeight="1" spans="1:8">
      <c r="A966" s="36">
        <v>962</v>
      </c>
      <c r="B966" s="20" t="s">
        <v>8415</v>
      </c>
      <c r="C966" s="21" t="s">
        <v>6368</v>
      </c>
      <c r="D966" s="27">
        <v>4.83</v>
      </c>
      <c r="E966" s="27">
        <v>2.7</v>
      </c>
      <c r="F966" s="20">
        <v>179.53</v>
      </c>
      <c r="G966" s="27">
        <f t="shared" si="15"/>
        <v>484.73</v>
      </c>
      <c r="H966" s="22" t="s">
        <v>8373</v>
      </c>
    </row>
    <row r="967" s="76" customFormat="1" ht="30" customHeight="1" spans="1:8">
      <c r="A967" s="36">
        <v>963</v>
      </c>
      <c r="B967" s="20" t="s">
        <v>8416</v>
      </c>
      <c r="C967" s="21" t="s">
        <v>6417</v>
      </c>
      <c r="D967" s="27">
        <v>3.98</v>
      </c>
      <c r="E967" s="27">
        <v>3.98</v>
      </c>
      <c r="F967" s="20">
        <v>179.53</v>
      </c>
      <c r="G967" s="27">
        <f t="shared" si="15"/>
        <v>714.53</v>
      </c>
      <c r="H967" s="22" t="s">
        <v>8373</v>
      </c>
    </row>
    <row r="968" s="76" customFormat="1" ht="30" customHeight="1" spans="1:8">
      <c r="A968" s="36">
        <v>964</v>
      </c>
      <c r="B968" s="27" t="s">
        <v>1652</v>
      </c>
      <c r="C968" s="21" t="s">
        <v>6322</v>
      </c>
      <c r="D968" s="20">
        <v>3.91</v>
      </c>
      <c r="E968" s="20">
        <v>0.93</v>
      </c>
      <c r="F968" s="20">
        <v>179.53</v>
      </c>
      <c r="G968" s="27">
        <f t="shared" si="15"/>
        <v>166.96</v>
      </c>
      <c r="H968" s="22" t="s">
        <v>8373</v>
      </c>
    </row>
    <row r="969" s="76" customFormat="1" ht="30" customHeight="1" spans="1:8">
      <c r="A969" s="36">
        <v>965</v>
      </c>
      <c r="B969" s="27" t="s">
        <v>8417</v>
      </c>
      <c r="C969" s="21" t="s">
        <v>7371</v>
      </c>
      <c r="D969" s="20">
        <v>1.53</v>
      </c>
      <c r="E969" s="20">
        <v>1.53</v>
      </c>
      <c r="F969" s="20">
        <v>179.53</v>
      </c>
      <c r="G969" s="27">
        <f t="shared" si="15"/>
        <v>274.68</v>
      </c>
      <c r="H969" s="22" t="s">
        <v>8373</v>
      </c>
    </row>
    <row r="970" s="76" customFormat="1" ht="30" customHeight="1" spans="1:8">
      <c r="A970" s="36">
        <v>966</v>
      </c>
      <c r="B970" s="27" t="s">
        <v>8418</v>
      </c>
      <c r="C970" s="21" t="s">
        <v>6577</v>
      </c>
      <c r="D970" s="20">
        <v>1.2</v>
      </c>
      <c r="E970" s="20">
        <v>0.35</v>
      </c>
      <c r="F970" s="20">
        <v>179.53</v>
      </c>
      <c r="G970" s="27">
        <f t="shared" si="15"/>
        <v>62.84</v>
      </c>
      <c r="H970" s="22" t="s">
        <v>8373</v>
      </c>
    </row>
    <row r="971" s="76" customFormat="1" ht="30" customHeight="1" spans="1:8">
      <c r="A971" s="36">
        <v>967</v>
      </c>
      <c r="B971" s="27" t="s">
        <v>8419</v>
      </c>
      <c r="C971" s="21" t="s">
        <v>6298</v>
      </c>
      <c r="D971" s="20">
        <v>3.98</v>
      </c>
      <c r="E971" s="20">
        <v>3.98</v>
      </c>
      <c r="F971" s="20">
        <v>179.53</v>
      </c>
      <c r="G971" s="27">
        <f t="shared" si="15"/>
        <v>714.53</v>
      </c>
      <c r="H971" s="22" t="s">
        <v>8373</v>
      </c>
    </row>
    <row r="972" s="76" customFormat="1" ht="30" customHeight="1" spans="1:8">
      <c r="A972" s="36">
        <v>968</v>
      </c>
      <c r="B972" s="27" t="s">
        <v>5890</v>
      </c>
      <c r="C972" s="21" t="s">
        <v>6271</v>
      </c>
      <c r="D972" s="20">
        <v>4.45</v>
      </c>
      <c r="E972" s="20">
        <v>2.76</v>
      </c>
      <c r="F972" s="20">
        <v>179.53</v>
      </c>
      <c r="G972" s="27">
        <f t="shared" si="15"/>
        <v>495.5</v>
      </c>
      <c r="H972" s="22" t="s">
        <v>8373</v>
      </c>
    </row>
    <row r="973" s="76" customFormat="1" ht="30" customHeight="1" spans="1:8">
      <c r="A973" s="36">
        <v>969</v>
      </c>
      <c r="B973" s="27" t="s">
        <v>8420</v>
      </c>
      <c r="C973" s="21" t="s">
        <v>6368</v>
      </c>
      <c r="D973" s="20">
        <v>1.94</v>
      </c>
      <c r="E973" s="20">
        <v>0.99</v>
      </c>
      <c r="F973" s="20">
        <v>179.53</v>
      </c>
      <c r="G973" s="27">
        <f t="shared" si="15"/>
        <v>177.73</v>
      </c>
      <c r="H973" s="22" t="s">
        <v>8373</v>
      </c>
    </row>
    <row r="974" s="76" customFormat="1" ht="30" customHeight="1" spans="1:8">
      <c r="A974" s="36">
        <v>970</v>
      </c>
      <c r="B974" s="27" t="s">
        <v>2929</v>
      </c>
      <c r="C974" s="21" t="s">
        <v>5112</v>
      </c>
      <c r="D974" s="20">
        <v>3.71</v>
      </c>
      <c r="E974" s="20">
        <v>2.5</v>
      </c>
      <c r="F974" s="20">
        <v>179.53</v>
      </c>
      <c r="G974" s="27">
        <f t="shared" si="15"/>
        <v>448.83</v>
      </c>
      <c r="H974" s="22" t="s">
        <v>8373</v>
      </c>
    </row>
    <row r="975" s="76" customFormat="1" ht="30" customHeight="1" spans="1:8">
      <c r="A975" s="36">
        <v>971</v>
      </c>
      <c r="B975" s="27" t="s">
        <v>8421</v>
      </c>
      <c r="C975" s="21" t="s">
        <v>6347</v>
      </c>
      <c r="D975" s="20">
        <v>1.82</v>
      </c>
      <c r="E975" s="20">
        <v>0.39</v>
      </c>
      <c r="F975" s="20">
        <v>179.53</v>
      </c>
      <c r="G975" s="27">
        <f t="shared" si="15"/>
        <v>70.02</v>
      </c>
      <c r="H975" s="22" t="s">
        <v>8373</v>
      </c>
    </row>
    <row r="976" s="76" customFormat="1" ht="30" customHeight="1" spans="1:8">
      <c r="A976" s="36">
        <v>972</v>
      </c>
      <c r="B976" s="27" t="s">
        <v>4211</v>
      </c>
      <c r="C976" s="21" t="s">
        <v>6737</v>
      </c>
      <c r="D976" s="20">
        <v>1.1</v>
      </c>
      <c r="E976" s="20">
        <v>1.1</v>
      </c>
      <c r="F976" s="20">
        <v>179.53</v>
      </c>
      <c r="G976" s="27">
        <f t="shared" si="15"/>
        <v>197.48</v>
      </c>
      <c r="H976" s="22" t="s">
        <v>8373</v>
      </c>
    </row>
    <row r="977" s="76" customFormat="1" ht="30" customHeight="1" spans="1:8">
      <c r="A977" s="36">
        <v>973</v>
      </c>
      <c r="B977" s="27" t="s">
        <v>8422</v>
      </c>
      <c r="C977" s="21" t="s">
        <v>6276</v>
      </c>
      <c r="D977" s="20">
        <v>1.47</v>
      </c>
      <c r="E977" s="20">
        <v>0.7</v>
      </c>
      <c r="F977" s="20">
        <v>179.53</v>
      </c>
      <c r="G977" s="27">
        <f t="shared" si="15"/>
        <v>125.67</v>
      </c>
      <c r="H977" s="22" t="s">
        <v>8373</v>
      </c>
    </row>
    <row r="978" s="76" customFormat="1" ht="30" customHeight="1" spans="1:8">
      <c r="A978" s="36">
        <v>974</v>
      </c>
      <c r="B978" s="27" t="s">
        <v>8423</v>
      </c>
      <c r="C978" s="21" t="s">
        <v>6254</v>
      </c>
      <c r="D978" s="20">
        <v>4.31</v>
      </c>
      <c r="E978" s="20">
        <v>1.26</v>
      </c>
      <c r="F978" s="20">
        <v>179.53</v>
      </c>
      <c r="G978" s="27">
        <f t="shared" si="15"/>
        <v>226.21</v>
      </c>
      <c r="H978" s="22" t="s">
        <v>8373</v>
      </c>
    </row>
    <row r="979" s="76" customFormat="1" ht="30" customHeight="1" spans="1:8">
      <c r="A979" s="36">
        <v>975</v>
      </c>
      <c r="B979" s="20" t="s">
        <v>2587</v>
      </c>
      <c r="C979" s="21" t="s">
        <v>6347</v>
      </c>
      <c r="D979" s="27">
        <v>4.88</v>
      </c>
      <c r="E979" s="27">
        <v>4.88</v>
      </c>
      <c r="F979" s="20">
        <v>179.53</v>
      </c>
      <c r="G979" s="27">
        <f t="shared" si="15"/>
        <v>876.11</v>
      </c>
      <c r="H979" s="22" t="s">
        <v>8373</v>
      </c>
    </row>
    <row r="980" s="76" customFormat="1" ht="30" customHeight="1" spans="1:8">
      <c r="A980" s="36">
        <v>976</v>
      </c>
      <c r="B980" s="20" t="s">
        <v>7691</v>
      </c>
      <c r="C980" s="21" t="s">
        <v>6312</v>
      </c>
      <c r="D980" s="27">
        <v>2.34</v>
      </c>
      <c r="E980" s="27">
        <v>0.94</v>
      </c>
      <c r="F980" s="20">
        <v>179.53</v>
      </c>
      <c r="G980" s="27">
        <f t="shared" si="15"/>
        <v>168.76</v>
      </c>
      <c r="H980" s="22" t="s">
        <v>8373</v>
      </c>
    </row>
    <row r="981" s="76" customFormat="1" ht="30" customHeight="1" spans="1:8">
      <c r="A981" s="36">
        <v>977</v>
      </c>
      <c r="B981" s="20" t="s">
        <v>8424</v>
      </c>
      <c r="C981" s="21" t="s">
        <v>6280</v>
      </c>
      <c r="D981" s="27">
        <v>2.53</v>
      </c>
      <c r="E981" s="27">
        <v>2.53</v>
      </c>
      <c r="F981" s="20">
        <v>179.53</v>
      </c>
      <c r="G981" s="27">
        <f t="shared" si="15"/>
        <v>454.21</v>
      </c>
      <c r="H981" s="22" t="s">
        <v>8373</v>
      </c>
    </row>
    <row r="982" s="76" customFormat="1" ht="30" customHeight="1" spans="1:8">
      <c r="A982" s="36">
        <v>978</v>
      </c>
      <c r="B982" s="27" t="s">
        <v>1642</v>
      </c>
      <c r="C982" s="21" t="s">
        <v>6276</v>
      </c>
      <c r="D982" s="20">
        <v>1.18</v>
      </c>
      <c r="E982" s="20">
        <v>0.73</v>
      </c>
      <c r="F982" s="20">
        <v>179.53</v>
      </c>
      <c r="G982" s="27">
        <f t="shared" si="15"/>
        <v>131.06</v>
      </c>
      <c r="H982" s="22" t="s">
        <v>8373</v>
      </c>
    </row>
    <row r="983" s="76" customFormat="1" ht="30" customHeight="1" spans="1:8">
      <c r="A983" s="36">
        <v>979</v>
      </c>
      <c r="B983" s="27" t="s">
        <v>8425</v>
      </c>
      <c r="C983" s="21" t="s">
        <v>6624</v>
      </c>
      <c r="D983" s="20">
        <v>3.91</v>
      </c>
      <c r="E983" s="20">
        <v>3.91</v>
      </c>
      <c r="F983" s="20">
        <v>179.53</v>
      </c>
      <c r="G983" s="27">
        <f t="shared" si="15"/>
        <v>701.96</v>
      </c>
      <c r="H983" s="22" t="s">
        <v>8373</v>
      </c>
    </row>
    <row r="984" s="76" customFormat="1" ht="30" customHeight="1" spans="1:8">
      <c r="A984" s="36">
        <v>980</v>
      </c>
      <c r="B984" s="27" t="s">
        <v>1594</v>
      </c>
      <c r="C984" s="21" t="s">
        <v>6254</v>
      </c>
      <c r="D984" s="20">
        <v>3.47</v>
      </c>
      <c r="E984" s="20">
        <v>0.78</v>
      </c>
      <c r="F984" s="20">
        <v>179.53</v>
      </c>
      <c r="G984" s="27">
        <f t="shared" si="15"/>
        <v>140.03</v>
      </c>
      <c r="H984" s="22" t="s">
        <v>8373</v>
      </c>
    </row>
    <row r="985" s="76" customFormat="1" ht="30" customHeight="1" spans="1:8">
      <c r="A985" s="36">
        <v>981</v>
      </c>
      <c r="B985" s="27" t="s">
        <v>8426</v>
      </c>
      <c r="C985" s="21" t="s">
        <v>6269</v>
      </c>
      <c r="D985" s="20">
        <v>3.16</v>
      </c>
      <c r="E985" s="20">
        <v>1.75</v>
      </c>
      <c r="F985" s="20">
        <v>179.53</v>
      </c>
      <c r="G985" s="27">
        <f t="shared" si="15"/>
        <v>314.18</v>
      </c>
      <c r="H985" s="22" t="s">
        <v>8373</v>
      </c>
    </row>
    <row r="986" s="76" customFormat="1" ht="30" customHeight="1" spans="1:8">
      <c r="A986" s="36">
        <v>982</v>
      </c>
      <c r="B986" s="27" t="s">
        <v>8427</v>
      </c>
      <c r="C986" s="21" t="s">
        <v>6294</v>
      </c>
      <c r="D986" s="20">
        <v>0.84</v>
      </c>
      <c r="E986" s="20">
        <v>0.29</v>
      </c>
      <c r="F986" s="20">
        <v>179.53</v>
      </c>
      <c r="G986" s="27">
        <f t="shared" si="15"/>
        <v>52.06</v>
      </c>
      <c r="H986" s="22" t="s">
        <v>8373</v>
      </c>
    </row>
    <row r="987" s="76" customFormat="1" ht="30" customHeight="1" spans="1:8">
      <c r="A987" s="36">
        <v>983</v>
      </c>
      <c r="B987" s="27" t="s">
        <v>8428</v>
      </c>
      <c r="C987" s="21" t="s">
        <v>6274</v>
      </c>
      <c r="D987" s="20">
        <v>2.6</v>
      </c>
      <c r="E987" s="20">
        <v>1.3</v>
      </c>
      <c r="F987" s="20">
        <v>179.53</v>
      </c>
      <c r="G987" s="27">
        <f t="shared" si="15"/>
        <v>233.39</v>
      </c>
      <c r="H987" s="22" t="s">
        <v>8373</v>
      </c>
    </row>
    <row r="988" s="76" customFormat="1" ht="30" customHeight="1" spans="1:8">
      <c r="A988" s="36">
        <v>984</v>
      </c>
      <c r="B988" s="27" t="s">
        <v>8429</v>
      </c>
      <c r="C988" s="21" t="s">
        <v>6387</v>
      </c>
      <c r="D988" s="20">
        <v>3.1</v>
      </c>
      <c r="E988" s="20">
        <v>3.1</v>
      </c>
      <c r="F988" s="20">
        <v>179.53</v>
      </c>
      <c r="G988" s="27">
        <f t="shared" si="15"/>
        <v>556.54</v>
      </c>
      <c r="H988" s="22" t="s">
        <v>8373</v>
      </c>
    </row>
    <row r="989" s="76" customFormat="1" ht="30" customHeight="1" spans="1:8">
      <c r="A989" s="36">
        <v>985</v>
      </c>
      <c r="B989" s="27" t="s">
        <v>8430</v>
      </c>
      <c r="C989" s="21" t="s">
        <v>8431</v>
      </c>
      <c r="D989" s="20">
        <v>2.35</v>
      </c>
      <c r="E989" s="20">
        <v>2.35</v>
      </c>
      <c r="F989" s="20">
        <v>179.53</v>
      </c>
      <c r="G989" s="27">
        <f t="shared" si="15"/>
        <v>421.9</v>
      </c>
      <c r="H989" s="22" t="s">
        <v>8373</v>
      </c>
    </row>
    <row r="990" s="76" customFormat="1" ht="30" customHeight="1" spans="1:8">
      <c r="A990" s="36">
        <v>986</v>
      </c>
      <c r="B990" s="27" t="s">
        <v>7823</v>
      </c>
      <c r="C990" s="21" t="s">
        <v>6298</v>
      </c>
      <c r="D990" s="20">
        <v>0.73</v>
      </c>
      <c r="E990" s="20">
        <v>0.13</v>
      </c>
      <c r="F990" s="20">
        <v>179.53</v>
      </c>
      <c r="G990" s="27">
        <f t="shared" si="15"/>
        <v>23.34</v>
      </c>
      <c r="H990" s="22" t="s">
        <v>8373</v>
      </c>
    </row>
    <row r="991" s="76" customFormat="1" ht="30" customHeight="1" spans="1:8">
      <c r="A991" s="36">
        <v>987</v>
      </c>
      <c r="B991" s="27" t="s">
        <v>1494</v>
      </c>
      <c r="C991" s="21" t="s">
        <v>7063</v>
      </c>
      <c r="D991" s="20">
        <v>0.85</v>
      </c>
      <c r="E991" s="20">
        <v>0.85</v>
      </c>
      <c r="F991" s="20">
        <v>179.53</v>
      </c>
      <c r="G991" s="27">
        <f t="shared" si="15"/>
        <v>152.6</v>
      </c>
      <c r="H991" s="22" t="s">
        <v>8373</v>
      </c>
    </row>
    <row r="992" s="76" customFormat="1" ht="30" customHeight="1" spans="1:8">
      <c r="A992" s="36">
        <v>988</v>
      </c>
      <c r="B992" s="27" t="s">
        <v>8432</v>
      </c>
      <c r="C992" s="21" t="s">
        <v>6683</v>
      </c>
      <c r="D992" s="20">
        <v>3.71</v>
      </c>
      <c r="E992" s="20">
        <v>2.06</v>
      </c>
      <c r="F992" s="20">
        <v>179.53</v>
      </c>
      <c r="G992" s="27">
        <f t="shared" si="15"/>
        <v>369.83</v>
      </c>
      <c r="H992" s="22" t="s">
        <v>8373</v>
      </c>
    </row>
    <row r="993" s="76" customFormat="1" ht="30" customHeight="1" spans="1:8">
      <c r="A993" s="36">
        <v>989</v>
      </c>
      <c r="B993" s="20" t="s">
        <v>8433</v>
      </c>
      <c r="C993" s="21" t="s">
        <v>6254</v>
      </c>
      <c r="D993" s="27">
        <v>2.76</v>
      </c>
      <c r="E993" s="27">
        <v>0.56</v>
      </c>
      <c r="F993" s="20">
        <v>179.53</v>
      </c>
      <c r="G993" s="27">
        <f t="shared" si="15"/>
        <v>100.54</v>
      </c>
      <c r="H993" s="22" t="s">
        <v>8373</v>
      </c>
    </row>
    <row r="994" s="76" customFormat="1" ht="30" customHeight="1" spans="1:8">
      <c r="A994" s="36">
        <v>990</v>
      </c>
      <c r="B994" s="20" t="s">
        <v>8434</v>
      </c>
      <c r="C994" s="21" t="s">
        <v>6347</v>
      </c>
      <c r="D994" s="27">
        <v>3.2</v>
      </c>
      <c r="E994" s="27">
        <v>2.01</v>
      </c>
      <c r="F994" s="20">
        <v>179.53</v>
      </c>
      <c r="G994" s="27">
        <f t="shared" si="15"/>
        <v>360.86</v>
      </c>
      <c r="H994" s="22" t="s">
        <v>8373</v>
      </c>
    </row>
    <row r="995" s="76" customFormat="1" ht="30" customHeight="1" spans="1:8">
      <c r="A995" s="36">
        <v>991</v>
      </c>
      <c r="B995" s="20" t="s">
        <v>2392</v>
      </c>
      <c r="C995" s="21" t="s">
        <v>6252</v>
      </c>
      <c r="D995" s="27">
        <v>4.51</v>
      </c>
      <c r="E995" s="27">
        <v>4.51</v>
      </c>
      <c r="F995" s="20">
        <v>179.53</v>
      </c>
      <c r="G995" s="27">
        <f t="shared" si="15"/>
        <v>809.68</v>
      </c>
      <c r="H995" s="22" t="s">
        <v>8373</v>
      </c>
    </row>
    <row r="996" s="76" customFormat="1" ht="30" customHeight="1" spans="1:8">
      <c r="A996" s="36">
        <v>992</v>
      </c>
      <c r="B996" s="27" t="s">
        <v>8435</v>
      </c>
      <c r="C996" s="21" t="s">
        <v>6332</v>
      </c>
      <c r="D996" s="20">
        <v>3.83</v>
      </c>
      <c r="E996" s="20">
        <v>1.08</v>
      </c>
      <c r="F996" s="20">
        <v>179.53</v>
      </c>
      <c r="G996" s="27">
        <f t="shared" si="15"/>
        <v>193.89</v>
      </c>
      <c r="H996" s="22" t="s">
        <v>8373</v>
      </c>
    </row>
    <row r="997" s="76" customFormat="1" ht="30" customHeight="1" spans="1:8">
      <c r="A997" s="36">
        <v>993</v>
      </c>
      <c r="B997" s="27" t="s">
        <v>8436</v>
      </c>
      <c r="C997" s="21" t="s">
        <v>7056</v>
      </c>
      <c r="D997" s="20">
        <v>2.92</v>
      </c>
      <c r="E997" s="20">
        <v>0.93</v>
      </c>
      <c r="F997" s="20">
        <v>179.53</v>
      </c>
      <c r="G997" s="27">
        <f t="shared" si="15"/>
        <v>166.96</v>
      </c>
      <c r="H997" s="22" t="s">
        <v>8373</v>
      </c>
    </row>
    <row r="998" s="76" customFormat="1" ht="30" customHeight="1" spans="1:8">
      <c r="A998" s="36">
        <v>994</v>
      </c>
      <c r="B998" s="27" t="s">
        <v>1589</v>
      </c>
      <c r="C998" s="21" t="s">
        <v>6286</v>
      </c>
      <c r="D998" s="20">
        <v>4.03</v>
      </c>
      <c r="E998" s="20">
        <v>1.23</v>
      </c>
      <c r="F998" s="20">
        <v>179.53</v>
      </c>
      <c r="G998" s="27">
        <f t="shared" si="15"/>
        <v>220.82</v>
      </c>
      <c r="H998" s="22" t="s">
        <v>8373</v>
      </c>
    </row>
    <row r="999" s="76" customFormat="1" ht="30" customHeight="1" spans="1:8">
      <c r="A999" s="36">
        <v>995</v>
      </c>
      <c r="B999" s="27" t="s">
        <v>8437</v>
      </c>
      <c r="C999" s="21" t="s">
        <v>8438</v>
      </c>
      <c r="D999" s="20">
        <v>3.05</v>
      </c>
      <c r="E999" s="20">
        <v>2.42</v>
      </c>
      <c r="F999" s="20">
        <v>179.53</v>
      </c>
      <c r="G999" s="27">
        <f t="shared" si="15"/>
        <v>434.46</v>
      </c>
      <c r="H999" s="22" t="s">
        <v>8373</v>
      </c>
    </row>
    <row r="1000" s="76" customFormat="1" ht="30" customHeight="1" spans="1:8">
      <c r="A1000" s="36">
        <v>996</v>
      </c>
      <c r="B1000" s="27" t="s">
        <v>8439</v>
      </c>
      <c r="C1000" s="21" t="s">
        <v>6280</v>
      </c>
      <c r="D1000" s="20">
        <v>0.93</v>
      </c>
      <c r="E1000" s="20">
        <v>0.51</v>
      </c>
      <c r="F1000" s="20">
        <v>179.53</v>
      </c>
      <c r="G1000" s="27">
        <f t="shared" si="15"/>
        <v>91.56</v>
      </c>
      <c r="H1000" s="22" t="s">
        <v>8373</v>
      </c>
    </row>
    <row r="1001" s="76" customFormat="1" ht="30" customHeight="1" spans="1:8">
      <c r="A1001" s="36">
        <v>997</v>
      </c>
      <c r="B1001" s="27" t="s">
        <v>8440</v>
      </c>
      <c r="C1001" s="21" t="s">
        <v>6248</v>
      </c>
      <c r="D1001" s="20">
        <v>5.14</v>
      </c>
      <c r="E1001" s="20">
        <v>1.42</v>
      </c>
      <c r="F1001" s="20">
        <v>179.53</v>
      </c>
      <c r="G1001" s="27">
        <f t="shared" si="15"/>
        <v>254.93</v>
      </c>
      <c r="H1001" s="22" t="s">
        <v>8373</v>
      </c>
    </row>
    <row r="1002" s="76" customFormat="1" ht="30" customHeight="1" spans="1:8">
      <c r="A1002" s="36">
        <v>998</v>
      </c>
      <c r="B1002" s="27" t="s">
        <v>8441</v>
      </c>
      <c r="C1002" s="21" t="s">
        <v>5065</v>
      </c>
      <c r="D1002" s="20">
        <v>2.08</v>
      </c>
      <c r="E1002" s="20">
        <v>2.08</v>
      </c>
      <c r="F1002" s="20">
        <v>179.53</v>
      </c>
      <c r="G1002" s="27">
        <f t="shared" si="15"/>
        <v>373.42</v>
      </c>
      <c r="H1002" s="22" t="s">
        <v>8373</v>
      </c>
    </row>
    <row r="1003" s="76" customFormat="1" ht="30" customHeight="1" spans="1:8">
      <c r="A1003" s="36">
        <v>999</v>
      </c>
      <c r="B1003" s="27" t="s">
        <v>2121</v>
      </c>
      <c r="C1003" s="21" t="s">
        <v>6478</v>
      </c>
      <c r="D1003" s="20">
        <v>3.46</v>
      </c>
      <c r="E1003" s="20">
        <v>3.46</v>
      </c>
      <c r="F1003" s="20">
        <v>179.53</v>
      </c>
      <c r="G1003" s="27">
        <f t="shared" si="15"/>
        <v>621.17</v>
      </c>
      <c r="H1003" s="22" t="s">
        <v>8373</v>
      </c>
    </row>
    <row r="1004" s="76" customFormat="1" ht="30" customHeight="1" spans="1:8">
      <c r="A1004" s="36">
        <v>1000</v>
      </c>
      <c r="B1004" s="27" t="s">
        <v>8442</v>
      </c>
      <c r="C1004" s="21" t="s">
        <v>1265</v>
      </c>
      <c r="D1004" s="20">
        <v>2.86</v>
      </c>
      <c r="E1004" s="20">
        <v>1.05</v>
      </c>
      <c r="F1004" s="20">
        <v>179.53</v>
      </c>
      <c r="G1004" s="27">
        <f t="shared" si="15"/>
        <v>188.51</v>
      </c>
      <c r="H1004" s="22" t="s">
        <v>8373</v>
      </c>
    </row>
    <row r="1005" s="76" customFormat="1" ht="30" customHeight="1" spans="1:8">
      <c r="A1005" s="36">
        <v>1001</v>
      </c>
      <c r="B1005" s="27" t="s">
        <v>8443</v>
      </c>
      <c r="C1005" s="21" t="s">
        <v>6347</v>
      </c>
      <c r="D1005" s="20">
        <v>5.14</v>
      </c>
      <c r="E1005" s="20">
        <v>2.02</v>
      </c>
      <c r="F1005" s="20">
        <v>179.53</v>
      </c>
      <c r="G1005" s="27">
        <f t="shared" si="15"/>
        <v>362.65</v>
      </c>
      <c r="H1005" s="22" t="s">
        <v>8373</v>
      </c>
    </row>
    <row r="1006" s="76" customFormat="1" ht="30" customHeight="1" spans="1:8">
      <c r="A1006" s="36">
        <v>1002</v>
      </c>
      <c r="B1006" s="27" t="s">
        <v>8444</v>
      </c>
      <c r="C1006" s="21" t="s">
        <v>6316</v>
      </c>
      <c r="D1006" s="20">
        <v>2.39</v>
      </c>
      <c r="E1006" s="20">
        <v>2.39</v>
      </c>
      <c r="F1006" s="20">
        <v>179.53</v>
      </c>
      <c r="G1006" s="27">
        <f t="shared" si="15"/>
        <v>429.08</v>
      </c>
      <c r="H1006" s="22" t="s">
        <v>8373</v>
      </c>
    </row>
    <row r="1007" s="76" customFormat="1" ht="30" customHeight="1" spans="1:8">
      <c r="A1007" s="36">
        <v>1003</v>
      </c>
      <c r="B1007" s="20" t="s">
        <v>8445</v>
      </c>
      <c r="C1007" s="21" t="s">
        <v>6332</v>
      </c>
      <c r="D1007" s="27">
        <v>2.29</v>
      </c>
      <c r="E1007" s="27">
        <v>2.29</v>
      </c>
      <c r="F1007" s="20">
        <v>179.53</v>
      </c>
      <c r="G1007" s="27">
        <f t="shared" si="15"/>
        <v>411.12</v>
      </c>
      <c r="H1007" s="22" t="s">
        <v>8373</v>
      </c>
    </row>
    <row r="1008" s="76" customFormat="1" ht="30" customHeight="1" spans="1:8">
      <c r="A1008" s="36">
        <v>1004</v>
      </c>
      <c r="B1008" s="20" t="s">
        <v>3876</v>
      </c>
      <c r="C1008" s="21" t="s">
        <v>6261</v>
      </c>
      <c r="D1008" s="27">
        <v>4.73</v>
      </c>
      <c r="E1008" s="27">
        <v>2.18</v>
      </c>
      <c r="F1008" s="20">
        <v>179.53</v>
      </c>
      <c r="G1008" s="27">
        <f t="shared" si="15"/>
        <v>391.38</v>
      </c>
      <c r="H1008" s="22" t="s">
        <v>8373</v>
      </c>
    </row>
    <row r="1009" s="76" customFormat="1" ht="30" customHeight="1" spans="1:8">
      <c r="A1009" s="36">
        <v>1005</v>
      </c>
      <c r="B1009" s="20" t="s">
        <v>8446</v>
      </c>
      <c r="C1009" s="21" t="s">
        <v>6624</v>
      </c>
      <c r="D1009" s="27">
        <v>3.11</v>
      </c>
      <c r="E1009" s="27">
        <v>0.89</v>
      </c>
      <c r="F1009" s="20">
        <v>179.53</v>
      </c>
      <c r="G1009" s="27">
        <f t="shared" si="15"/>
        <v>159.78</v>
      </c>
      <c r="H1009" s="22" t="s">
        <v>8373</v>
      </c>
    </row>
    <row r="1010" s="76" customFormat="1" ht="30" customHeight="1" spans="1:8">
      <c r="A1010" s="36">
        <v>1006</v>
      </c>
      <c r="B1010" s="27" t="s">
        <v>8447</v>
      </c>
      <c r="C1010" s="21" t="s">
        <v>6368</v>
      </c>
      <c r="D1010" s="20">
        <v>3.73</v>
      </c>
      <c r="E1010" s="20">
        <v>0.22</v>
      </c>
      <c r="F1010" s="20">
        <v>179.53</v>
      </c>
      <c r="G1010" s="27">
        <f t="shared" si="15"/>
        <v>39.5</v>
      </c>
      <c r="H1010" s="22" t="s">
        <v>8373</v>
      </c>
    </row>
    <row r="1011" s="76" customFormat="1" ht="30" customHeight="1" spans="1:8">
      <c r="A1011" s="36">
        <v>1007</v>
      </c>
      <c r="B1011" s="27" t="s">
        <v>8448</v>
      </c>
      <c r="C1011" s="21" t="s">
        <v>6312</v>
      </c>
      <c r="D1011" s="20">
        <v>2.24</v>
      </c>
      <c r="E1011" s="20">
        <v>1.42</v>
      </c>
      <c r="F1011" s="20">
        <v>179.53</v>
      </c>
      <c r="G1011" s="27">
        <f t="shared" si="15"/>
        <v>254.93</v>
      </c>
      <c r="H1011" s="22" t="s">
        <v>8373</v>
      </c>
    </row>
    <row r="1012" s="76" customFormat="1" ht="30" customHeight="1" spans="1:8">
      <c r="A1012" s="36">
        <v>1008</v>
      </c>
      <c r="B1012" s="27" t="s">
        <v>4205</v>
      </c>
      <c r="C1012" s="21" t="s">
        <v>6269</v>
      </c>
      <c r="D1012" s="20">
        <v>4.01</v>
      </c>
      <c r="E1012" s="20">
        <v>2.31</v>
      </c>
      <c r="F1012" s="20">
        <v>179.53</v>
      </c>
      <c r="G1012" s="27">
        <f t="shared" si="15"/>
        <v>414.71</v>
      </c>
      <c r="H1012" s="22" t="s">
        <v>8373</v>
      </c>
    </row>
    <row r="1013" s="76" customFormat="1" ht="30" customHeight="1" spans="1:8">
      <c r="A1013" s="36">
        <v>1009</v>
      </c>
      <c r="B1013" s="27" t="s">
        <v>2114</v>
      </c>
      <c r="C1013" s="21" t="s">
        <v>6252</v>
      </c>
      <c r="D1013" s="20">
        <v>1.49</v>
      </c>
      <c r="E1013" s="20">
        <v>0.72</v>
      </c>
      <c r="F1013" s="20">
        <v>179.53</v>
      </c>
      <c r="G1013" s="27">
        <f t="shared" si="15"/>
        <v>129.26</v>
      </c>
      <c r="H1013" s="22" t="s">
        <v>8373</v>
      </c>
    </row>
    <row r="1014" s="76" customFormat="1" ht="30" customHeight="1" spans="1:8">
      <c r="A1014" s="36">
        <v>1010</v>
      </c>
      <c r="B1014" s="27" t="s">
        <v>8449</v>
      </c>
      <c r="C1014" s="21" t="s">
        <v>6259</v>
      </c>
      <c r="D1014" s="20">
        <v>3.51</v>
      </c>
      <c r="E1014" s="20">
        <v>0.59</v>
      </c>
      <c r="F1014" s="20">
        <v>179.53</v>
      </c>
      <c r="G1014" s="27">
        <f t="shared" si="15"/>
        <v>105.92</v>
      </c>
      <c r="H1014" s="22" t="s">
        <v>8373</v>
      </c>
    </row>
    <row r="1015" s="76" customFormat="1" ht="30" customHeight="1" spans="1:8">
      <c r="A1015" s="36">
        <v>1011</v>
      </c>
      <c r="B1015" s="27" t="s">
        <v>8450</v>
      </c>
      <c r="C1015" s="21" t="s">
        <v>6298</v>
      </c>
      <c r="D1015" s="20">
        <v>2.48</v>
      </c>
      <c r="E1015" s="20">
        <v>2.48</v>
      </c>
      <c r="F1015" s="20">
        <v>179.53</v>
      </c>
      <c r="G1015" s="27">
        <f t="shared" si="15"/>
        <v>445.23</v>
      </c>
      <c r="H1015" s="22" t="s">
        <v>8373</v>
      </c>
    </row>
    <row r="1016" s="76" customFormat="1" ht="30" customHeight="1" spans="1:8">
      <c r="A1016" s="36">
        <v>1012</v>
      </c>
      <c r="B1016" s="27" t="s">
        <v>8451</v>
      </c>
      <c r="C1016" s="21" t="s">
        <v>6296</v>
      </c>
      <c r="D1016" s="20">
        <v>1.18</v>
      </c>
      <c r="E1016" s="20">
        <v>0.76</v>
      </c>
      <c r="F1016" s="20">
        <v>179.53</v>
      </c>
      <c r="G1016" s="27">
        <f t="shared" si="15"/>
        <v>136.44</v>
      </c>
      <c r="H1016" s="22" t="s">
        <v>8373</v>
      </c>
    </row>
    <row r="1017" s="76" customFormat="1" ht="30" customHeight="1" spans="1:8">
      <c r="A1017" s="36">
        <v>1013</v>
      </c>
      <c r="B1017" s="27" t="s">
        <v>8452</v>
      </c>
      <c r="C1017" s="21" t="s">
        <v>8377</v>
      </c>
      <c r="D1017" s="20">
        <v>2.95</v>
      </c>
      <c r="E1017" s="20">
        <v>2.39</v>
      </c>
      <c r="F1017" s="20">
        <v>179.53</v>
      </c>
      <c r="G1017" s="27">
        <f t="shared" si="15"/>
        <v>429.08</v>
      </c>
      <c r="H1017" s="22" t="s">
        <v>8373</v>
      </c>
    </row>
    <row r="1018" s="76" customFormat="1" ht="30" customHeight="1" spans="1:8">
      <c r="A1018" s="36">
        <v>1014</v>
      </c>
      <c r="B1018" s="27" t="s">
        <v>8453</v>
      </c>
      <c r="C1018" s="21" t="s">
        <v>6280</v>
      </c>
      <c r="D1018" s="20">
        <v>1.99</v>
      </c>
      <c r="E1018" s="20">
        <v>1.99</v>
      </c>
      <c r="F1018" s="20">
        <v>179.53</v>
      </c>
      <c r="G1018" s="27">
        <f t="shared" si="15"/>
        <v>357.26</v>
      </c>
      <c r="H1018" s="22" t="s">
        <v>8373</v>
      </c>
    </row>
    <row r="1019" s="76" customFormat="1" ht="30" customHeight="1" spans="1:8">
      <c r="A1019" s="36">
        <v>1015</v>
      </c>
      <c r="B1019" s="27" t="s">
        <v>5010</v>
      </c>
      <c r="C1019" s="21" t="s">
        <v>6344</v>
      </c>
      <c r="D1019" s="20">
        <v>3.76</v>
      </c>
      <c r="E1019" s="20">
        <v>0.68</v>
      </c>
      <c r="F1019" s="20">
        <v>179.53</v>
      </c>
      <c r="G1019" s="27">
        <f t="shared" si="15"/>
        <v>122.08</v>
      </c>
      <c r="H1019" s="22" t="s">
        <v>8373</v>
      </c>
    </row>
    <row r="1020" s="76" customFormat="1" ht="30" customHeight="1" spans="1:8">
      <c r="A1020" s="36">
        <v>1016</v>
      </c>
      <c r="B1020" s="27" t="s">
        <v>8454</v>
      </c>
      <c r="C1020" s="21" t="s">
        <v>6280</v>
      </c>
      <c r="D1020" s="20">
        <v>4.05</v>
      </c>
      <c r="E1020" s="20">
        <v>4.05</v>
      </c>
      <c r="F1020" s="20">
        <v>179.53</v>
      </c>
      <c r="G1020" s="27">
        <f t="shared" si="15"/>
        <v>727.1</v>
      </c>
      <c r="H1020" s="22" t="s">
        <v>8373</v>
      </c>
    </row>
    <row r="1021" s="76" customFormat="1" ht="30" customHeight="1" spans="1:8">
      <c r="A1021" s="36">
        <v>1017</v>
      </c>
      <c r="B1021" s="27" t="s">
        <v>8455</v>
      </c>
      <c r="C1021" s="21" t="s">
        <v>7470</v>
      </c>
      <c r="D1021" s="20">
        <v>2.09</v>
      </c>
      <c r="E1021" s="20">
        <v>2.09</v>
      </c>
      <c r="F1021" s="20">
        <v>179.53</v>
      </c>
      <c r="G1021" s="27">
        <f t="shared" si="15"/>
        <v>375.22</v>
      </c>
      <c r="H1021" s="22" t="s">
        <v>8373</v>
      </c>
    </row>
    <row r="1022" s="76" customFormat="1" ht="30" customHeight="1" spans="1:8">
      <c r="A1022" s="36">
        <v>1018</v>
      </c>
      <c r="B1022" s="20" t="s">
        <v>3775</v>
      </c>
      <c r="C1022" s="21" t="s">
        <v>6271</v>
      </c>
      <c r="D1022" s="27">
        <v>1.64</v>
      </c>
      <c r="E1022" s="27">
        <v>1.64</v>
      </c>
      <c r="F1022" s="20">
        <v>179.53</v>
      </c>
      <c r="G1022" s="27">
        <f t="shared" si="15"/>
        <v>294.43</v>
      </c>
      <c r="H1022" s="22" t="s">
        <v>8373</v>
      </c>
    </row>
    <row r="1023" s="76" customFormat="1" ht="30" customHeight="1" spans="1:8">
      <c r="A1023" s="36">
        <v>1019</v>
      </c>
      <c r="B1023" s="27" t="s">
        <v>8456</v>
      </c>
      <c r="C1023" s="21" t="s">
        <v>6349</v>
      </c>
      <c r="D1023" s="20">
        <v>3.5</v>
      </c>
      <c r="E1023" s="20">
        <v>3.5</v>
      </c>
      <c r="F1023" s="20">
        <v>179.53</v>
      </c>
      <c r="G1023" s="27">
        <f t="shared" si="15"/>
        <v>628.36</v>
      </c>
      <c r="H1023" s="22" t="s">
        <v>8457</v>
      </c>
    </row>
    <row r="1024" s="76" customFormat="1" ht="30" customHeight="1" spans="1:8">
      <c r="A1024" s="36">
        <v>1020</v>
      </c>
      <c r="B1024" s="27" t="s">
        <v>8458</v>
      </c>
      <c r="C1024" s="21" t="s">
        <v>6897</v>
      </c>
      <c r="D1024" s="20">
        <v>3.18</v>
      </c>
      <c r="E1024" s="20">
        <v>3.18</v>
      </c>
      <c r="F1024" s="20">
        <v>179.53</v>
      </c>
      <c r="G1024" s="27">
        <f t="shared" si="15"/>
        <v>570.91</v>
      </c>
      <c r="H1024" s="22" t="s">
        <v>8457</v>
      </c>
    </row>
    <row r="1025" s="76" customFormat="1" ht="30" customHeight="1" spans="1:8">
      <c r="A1025" s="36">
        <v>1021</v>
      </c>
      <c r="B1025" s="27" t="s">
        <v>8459</v>
      </c>
      <c r="C1025" s="21" t="s">
        <v>6494</v>
      </c>
      <c r="D1025" s="20">
        <v>5.93</v>
      </c>
      <c r="E1025" s="20">
        <v>3.15</v>
      </c>
      <c r="F1025" s="20">
        <v>179.53</v>
      </c>
      <c r="G1025" s="27">
        <f t="shared" si="15"/>
        <v>565.52</v>
      </c>
      <c r="H1025" s="22" t="s">
        <v>8457</v>
      </c>
    </row>
    <row r="1026" s="76" customFormat="1" ht="30" customHeight="1" spans="1:8">
      <c r="A1026" s="36">
        <v>1022</v>
      </c>
      <c r="B1026" s="27" t="s">
        <v>8460</v>
      </c>
      <c r="C1026" s="21" t="s">
        <v>5065</v>
      </c>
      <c r="D1026" s="20">
        <v>3.37</v>
      </c>
      <c r="E1026" s="20">
        <v>3.37</v>
      </c>
      <c r="F1026" s="20">
        <v>179.53</v>
      </c>
      <c r="G1026" s="27">
        <f t="shared" si="15"/>
        <v>605.02</v>
      </c>
      <c r="H1026" s="22" t="s">
        <v>8457</v>
      </c>
    </row>
    <row r="1027" s="76" customFormat="1" ht="30" customHeight="1" spans="1:8">
      <c r="A1027" s="36">
        <v>1023</v>
      </c>
      <c r="B1027" s="27" t="s">
        <v>8461</v>
      </c>
      <c r="C1027" s="21" t="s">
        <v>6332</v>
      </c>
      <c r="D1027" s="20">
        <v>2.97</v>
      </c>
      <c r="E1027" s="20">
        <v>2.97</v>
      </c>
      <c r="F1027" s="20">
        <v>179.53</v>
      </c>
      <c r="G1027" s="27">
        <f t="shared" si="15"/>
        <v>533.2</v>
      </c>
      <c r="H1027" s="22" t="s">
        <v>8457</v>
      </c>
    </row>
    <row r="1028" s="76" customFormat="1" ht="30" customHeight="1" spans="1:8">
      <c r="A1028" s="36">
        <v>1024</v>
      </c>
      <c r="B1028" s="27" t="s">
        <v>8462</v>
      </c>
      <c r="C1028" s="21" t="s">
        <v>6590</v>
      </c>
      <c r="D1028" s="20">
        <v>3.65</v>
      </c>
      <c r="E1028" s="20">
        <v>3.65</v>
      </c>
      <c r="F1028" s="20">
        <v>179.53</v>
      </c>
      <c r="G1028" s="27">
        <f t="shared" si="15"/>
        <v>655.28</v>
      </c>
      <c r="H1028" s="22" t="s">
        <v>8457</v>
      </c>
    </row>
    <row r="1029" s="76" customFormat="1" ht="30" customHeight="1" spans="1:8">
      <c r="A1029" s="36">
        <v>1025</v>
      </c>
      <c r="B1029" s="27" t="s">
        <v>8463</v>
      </c>
      <c r="C1029" s="21" t="s">
        <v>6577</v>
      </c>
      <c r="D1029" s="20">
        <v>3.56</v>
      </c>
      <c r="E1029" s="20">
        <v>3.56</v>
      </c>
      <c r="F1029" s="20">
        <v>179.53</v>
      </c>
      <c r="G1029" s="27">
        <f t="shared" ref="G1029:G1092" si="16">ROUND(E1029*F1029,2)</f>
        <v>639.13</v>
      </c>
      <c r="H1029" s="22" t="s">
        <v>8457</v>
      </c>
    </row>
    <row r="1030" s="76" customFormat="1" ht="30" customHeight="1" spans="1:8">
      <c r="A1030" s="36">
        <v>1026</v>
      </c>
      <c r="B1030" s="27" t="s">
        <v>8464</v>
      </c>
      <c r="C1030" s="21" t="s">
        <v>6344</v>
      </c>
      <c r="D1030" s="20">
        <v>2</v>
      </c>
      <c r="E1030" s="20">
        <v>2</v>
      </c>
      <c r="F1030" s="20">
        <v>179.53</v>
      </c>
      <c r="G1030" s="27">
        <f t="shared" si="16"/>
        <v>359.06</v>
      </c>
      <c r="H1030" s="22" t="s">
        <v>8457</v>
      </c>
    </row>
    <row r="1031" s="76" customFormat="1" ht="30" customHeight="1" spans="1:8">
      <c r="A1031" s="36">
        <v>1027</v>
      </c>
      <c r="B1031" s="27" t="s">
        <v>3352</v>
      </c>
      <c r="C1031" s="21" t="s">
        <v>6599</v>
      </c>
      <c r="D1031" s="20">
        <v>6.02</v>
      </c>
      <c r="E1031" s="20">
        <v>6.02</v>
      </c>
      <c r="F1031" s="20">
        <v>179.53</v>
      </c>
      <c r="G1031" s="27">
        <f t="shared" si="16"/>
        <v>1080.77</v>
      </c>
      <c r="H1031" s="22" t="s">
        <v>8457</v>
      </c>
    </row>
    <row r="1032" s="76" customFormat="1" ht="30" customHeight="1" spans="1:8">
      <c r="A1032" s="36">
        <v>1028</v>
      </c>
      <c r="B1032" s="27" t="s">
        <v>8465</v>
      </c>
      <c r="C1032" s="21" t="s">
        <v>6464</v>
      </c>
      <c r="D1032" s="20">
        <v>5.18</v>
      </c>
      <c r="E1032" s="20">
        <v>5.18</v>
      </c>
      <c r="F1032" s="20">
        <v>179.53</v>
      </c>
      <c r="G1032" s="27">
        <f t="shared" si="16"/>
        <v>929.97</v>
      </c>
      <c r="H1032" s="22" t="s">
        <v>8457</v>
      </c>
    </row>
    <row r="1033" s="76" customFormat="1" ht="30" customHeight="1" spans="1:8">
      <c r="A1033" s="36">
        <v>1029</v>
      </c>
      <c r="B1033" s="27" t="s">
        <v>7932</v>
      </c>
      <c r="C1033" s="21" t="s">
        <v>6620</v>
      </c>
      <c r="D1033" s="20">
        <v>5.94</v>
      </c>
      <c r="E1033" s="20">
        <v>5.94</v>
      </c>
      <c r="F1033" s="20">
        <v>179.53</v>
      </c>
      <c r="G1033" s="27">
        <f t="shared" si="16"/>
        <v>1066.41</v>
      </c>
      <c r="H1033" s="22" t="s">
        <v>8457</v>
      </c>
    </row>
    <row r="1034" s="76" customFormat="1" ht="30" customHeight="1" spans="1:8">
      <c r="A1034" s="36">
        <v>1030</v>
      </c>
      <c r="B1034" s="27" t="s">
        <v>8466</v>
      </c>
      <c r="C1034" s="21" t="s">
        <v>8223</v>
      </c>
      <c r="D1034" s="20">
        <v>4.36</v>
      </c>
      <c r="E1034" s="20">
        <v>4.36</v>
      </c>
      <c r="F1034" s="20">
        <v>179.53</v>
      </c>
      <c r="G1034" s="27">
        <f t="shared" si="16"/>
        <v>782.75</v>
      </c>
      <c r="H1034" s="22" t="s">
        <v>8457</v>
      </c>
    </row>
    <row r="1035" s="76" customFormat="1" ht="30" customHeight="1" spans="1:8">
      <c r="A1035" s="36">
        <v>1031</v>
      </c>
      <c r="B1035" s="27" t="s">
        <v>8467</v>
      </c>
      <c r="C1035" s="21" t="s">
        <v>6624</v>
      </c>
      <c r="D1035" s="20">
        <v>3.29</v>
      </c>
      <c r="E1035" s="20">
        <v>3.29</v>
      </c>
      <c r="F1035" s="20">
        <v>179.53</v>
      </c>
      <c r="G1035" s="27">
        <f t="shared" si="16"/>
        <v>590.65</v>
      </c>
      <c r="H1035" s="22" t="s">
        <v>8457</v>
      </c>
    </row>
    <row r="1036" s="76" customFormat="1" ht="30" customHeight="1" spans="1:8">
      <c r="A1036" s="36">
        <v>1032</v>
      </c>
      <c r="B1036" s="20" t="s">
        <v>8468</v>
      </c>
      <c r="C1036" s="21" t="s">
        <v>6316</v>
      </c>
      <c r="D1036" s="27">
        <v>6.03</v>
      </c>
      <c r="E1036" s="27">
        <v>3.39</v>
      </c>
      <c r="F1036" s="20">
        <v>179.53</v>
      </c>
      <c r="G1036" s="27">
        <f t="shared" si="16"/>
        <v>608.61</v>
      </c>
      <c r="H1036" s="22" t="s">
        <v>8457</v>
      </c>
    </row>
    <row r="1037" s="76" customFormat="1" ht="30" customHeight="1" spans="1:8">
      <c r="A1037" s="36">
        <v>1033</v>
      </c>
      <c r="B1037" s="20" t="s">
        <v>8469</v>
      </c>
      <c r="C1037" s="21" t="s">
        <v>6692</v>
      </c>
      <c r="D1037" s="27">
        <v>2.56</v>
      </c>
      <c r="E1037" s="27">
        <v>2.56</v>
      </c>
      <c r="F1037" s="20">
        <v>179.53</v>
      </c>
      <c r="G1037" s="27">
        <f t="shared" si="16"/>
        <v>459.6</v>
      </c>
      <c r="H1037" s="22" t="s">
        <v>8457</v>
      </c>
    </row>
    <row r="1038" s="76" customFormat="1" ht="30" customHeight="1" spans="1:8">
      <c r="A1038" s="36">
        <v>1034</v>
      </c>
      <c r="B1038" s="20" t="s">
        <v>8470</v>
      </c>
      <c r="C1038" s="21" t="s">
        <v>7249</v>
      </c>
      <c r="D1038" s="27">
        <v>3.34</v>
      </c>
      <c r="E1038" s="27">
        <v>3.34</v>
      </c>
      <c r="F1038" s="20">
        <v>179.53</v>
      </c>
      <c r="G1038" s="27">
        <f t="shared" si="16"/>
        <v>599.63</v>
      </c>
      <c r="H1038" s="22" t="s">
        <v>8457</v>
      </c>
    </row>
    <row r="1039" s="76" customFormat="1" ht="30" customHeight="1" spans="1:8">
      <c r="A1039" s="36">
        <v>1035</v>
      </c>
      <c r="B1039" s="27" t="s">
        <v>8471</v>
      </c>
      <c r="C1039" s="21" t="s">
        <v>6254</v>
      </c>
      <c r="D1039" s="20">
        <v>7.13</v>
      </c>
      <c r="E1039" s="20">
        <v>7.13</v>
      </c>
      <c r="F1039" s="20">
        <v>179.53</v>
      </c>
      <c r="G1039" s="27">
        <f t="shared" si="16"/>
        <v>1280.05</v>
      </c>
      <c r="H1039" s="22" t="s">
        <v>8457</v>
      </c>
    </row>
    <row r="1040" s="76" customFormat="1" ht="30" customHeight="1" spans="1:8">
      <c r="A1040" s="36">
        <v>1036</v>
      </c>
      <c r="B1040" s="27" t="s">
        <v>4955</v>
      </c>
      <c r="C1040" s="21" t="s">
        <v>6271</v>
      </c>
      <c r="D1040" s="20">
        <v>2.56</v>
      </c>
      <c r="E1040" s="20">
        <v>2.56</v>
      </c>
      <c r="F1040" s="20">
        <v>179.53</v>
      </c>
      <c r="G1040" s="27">
        <f t="shared" si="16"/>
        <v>459.6</v>
      </c>
      <c r="H1040" s="22" t="s">
        <v>8457</v>
      </c>
    </row>
    <row r="1041" s="76" customFormat="1" ht="30" customHeight="1" spans="1:8">
      <c r="A1041" s="36">
        <v>1037</v>
      </c>
      <c r="B1041" s="27" t="s">
        <v>5105</v>
      </c>
      <c r="C1041" s="21" t="s">
        <v>6278</v>
      </c>
      <c r="D1041" s="20">
        <v>3.8</v>
      </c>
      <c r="E1041" s="20">
        <v>3.8</v>
      </c>
      <c r="F1041" s="20">
        <v>179.53</v>
      </c>
      <c r="G1041" s="27">
        <f t="shared" si="16"/>
        <v>682.21</v>
      </c>
      <c r="H1041" s="22" t="s">
        <v>8457</v>
      </c>
    </row>
    <row r="1042" s="76" customFormat="1" ht="30" customHeight="1" spans="1:8">
      <c r="A1042" s="36">
        <v>1038</v>
      </c>
      <c r="B1042" s="27" t="s">
        <v>8472</v>
      </c>
      <c r="C1042" s="21" t="s">
        <v>6259</v>
      </c>
      <c r="D1042" s="20">
        <v>3.85</v>
      </c>
      <c r="E1042" s="20">
        <v>3.85</v>
      </c>
      <c r="F1042" s="20">
        <v>179.53</v>
      </c>
      <c r="G1042" s="27">
        <f t="shared" si="16"/>
        <v>691.19</v>
      </c>
      <c r="H1042" s="22" t="s">
        <v>8457</v>
      </c>
    </row>
    <row r="1043" s="76" customFormat="1" ht="30" customHeight="1" spans="1:8">
      <c r="A1043" s="36">
        <v>1039</v>
      </c>
      <c r="B1043" s="27" t="s">
        <v>8473</v>
      </c>
      <c r="C1043" s="21" t="s">
        <v>6294</v>
      </c>
      <c r="D1043" s="20">
        <v>4.39</v>
      </c>
      <c r="E1043" s="20">
        <v>4.39</v>
      </c>
      <c r="F1043" s="20">
        <v>179.53</v>
      </c>
      <c r="G1043" s="27">
        <f t="shared" si="16"/>
        <v>788.14</v>
      </c>
      <c r="H1043" s="22" t="s">
        <v>8474</v>
      </c>
    </row>
    <row r="1044" s="76" customFormat="1" ht="30" customHeight="1" spans="1:8">
      <c r="A1044" s="36">
        <v>1040</v>
      </c>
      <c r="B1044" s="27" t="s">
        <v>8475</v>
      </c>
      <c r="C1044" s="21" t="s">
        <v>6271</v>
      </c>
      <c r="D1044" s="20">
        <v>4.8</v>
      </c>
      <c r="E1044" s="20">
        <v>3.4</v>
      </c>
      <c r="F1044" s="20">
        <v>179.53</v>
      </c>
      <c r="G1044" s="27">
        <f t="shared" si="16"/>
        <v>610.4</v>
      </c>
      <c r="H1044" s="22" t="s">
        <v>8474</v>
      </c>
    </row>
    <row r="1045" s="76" customFormat="1" ht="30" customHeight="1" spans="1:8">
      <c r="A1045" s="36">
        <v>1041</v>
      </c>
      <c r="B1045" s="27" t="s">
        <v>510</v>
      </c>
      <c r="C1045" s="21" t="s">
        <v>6417</v>
      </c>
      <c r="D1045" s="20">
        <v>1</v>
      </c>
      <c r="E1045" s="20">
        <v>1</v>
      </c>
      <c r="F1045" s="20">
        <v>179.53</v>
      </c>
      <c r="G1045" s="27">
        <f t="shared" si="16"/>
        <v>179.53</v>
      </c>
      <c r="H1045" s="22" t="s">
        <v>8474</v>
      </c>
    </row>
    <row r="1046" s="76" customFormat="1" ht="30" customHeight="1" spans="1:8">
      <c r="A1046" s="36">
        <v>1042</v>
      </c>
      <c r="B1046" s="27" t="s">
        <v>8476</v>
      </c>
      <c r="C1046" s="21" t="s">
        <v>6332</v>
      </c>
      <c r="D1046" s="20">
        <v>3.9</v>
      </c>
      <c r="E1046" s="20">
        <v>0.73</v>
      </c>
      <c r="F1046" s="20">
        <v>179.53</v>
      </c>
      <c r="G1046" s="27">
        <f t="shared" si="16"/>
        <v>131.06</v>
      </c>
      <c r="H1046" s="22" t="s">
        <v>8474</v>
      </c>
    </row>
    <row r="1047" s="76" customFormat="1" ht="30" customHeight="1" spans="1:8">
      <c r="A1047" s="36">
        <v>1043</v>
      </c>
      <c r="B1047" s="27" t="s">
        <v>4040</v>
      </c>
      <c r="C1047" s="21" t="s">
        <v>6368</v>
      </c>
      <c r="D1047" s="20">
        <v>3.6</v>
      </c>
      <c r="E1047" s="20">
        <v>1.4</v>
      </c>
      <c r="F1047" s="20">
        <v>179.53</v>
      </c>
      <c r="G1047" s="27">
        <f t="shared" si="16"/>
        <v>251.34</v>
      </c>
      <c r="H1047" s="22" t="s">
        <v>8474</v>
      </c>
    </row>
    <row r="1048" s="76" customFormat="1" ht="30" customHeight="1" spans="1:8">
      <c r="A1048" s="36">
        <v>1044</v>
      </c>
      <c r="B1048" s="27" t="s">
        <v>8477</v>
      </c>
      <c r="C1048" s="21" t="s">
        <v>6278</v>
      </c>
      <c r="D1048" s="20">
        <v>3.03</v>
      </c>
      <c r="E1048" s="20">
        <v>1.33</v>
      </c>
      <c r="F1048" s="20">
        <v>179.53</v>
      </c>
      <c r="G1048" s="27">
        <f t="shared" si="16"/>
        <v>238.77</v>
      </c>
      <c r="H1048" s="22" t="s">
        <v>8474</v>
      </c>
    </row>
    <row r="1049" s="76" customFormat="1" ht="30" customHeight="1" spans="1:8">
      <c r="A1049" s="36">
        <v>1045</v>
      </c>
      <c r="B1049" s="27" t="s">
        <v>8478</v>
      </c>
      <c r="C1049" s="21" t="s">
        <v>6274</v>
      </c>
      <c r="D1049" s="20">
        <v>3.25</v>
      </c>
      <c r="E1049" s="20">
        <v>3.25</v>
      </c>
      <c r="F1049" s="20">
        <v>179.53</v>
      </c>
      <c r="G1049" s="27">
        <f t="shared" si="16"/>
        <v>583.47</v>
      </c>
      <c r="H1049" s="22" t="s">
        <v>8474</v>
      </c>
    </row>
    <row r="1050" s="76" customFormat="1" ht="30" customHeight="1" spans="1:8">
      <c r="A1050" s="36">
        <v>1046</v>
      </c>
      <c r="B1050" s="27" t="s">
        <v>2721</v>
      </c>
      <c r="C1050" s="21" t="s">
        <v>6280</v>
      </c>
      <c r="D1050" s="20">
        <v>3.27</v>
      </c>
      <c r="E1050" s="20">
        <v>3.27</v>
      </c>
      <c r="F1050" s="20">
        <v>179.53</v>
      </c>
      <c r="G1050" s="27">
        <f t="shared" si="16"/>
        <v>587.06</v>
      </c>
      <c r="H1050" s="22" t="s">
        <v>8474</v>
      </c>
    </row>
    <row r="1051" s="76" customFormat="1" ht="30" customHeight="1" spans="1:8">
      <c r="A1051" s="36">
        <v>1047</v>
      </c>
      <c r="B1051" s="27" t="s">
        <v>8479</v>
      </c>
      <c r="C1051" s="21" t="s">
        <v>6624</v>
      </c>
      <c r="D1051" s="20">
        <v>5.7</v>
      </c>
      <c r="E1051" s="20">
        <v>5.7</v>
      </c>
      <c r="F1051" s="20">
        <v>179.53</v>
      </c>
      <c r="G1051" s="27">
        <f t="shared" si="16"/>
        <v>1023.32</v>
      </c>
      <c r="H1051" s="22" t="s">
        <v>8474</v>
      </c>
    </row>
    <row r="1052" s="76" customFormat="1" ht="30" customHeight="1" spans="1:8">
      <c r="A1052" s="36">
        <v>1048</v>
      </c>
      <c r="B1052" s="27" t="s">
        <v>8480</v>
      </c>
      <c r="C1052" s="21" t="s">
        <v>6620</v>
      </c>
      <c r="D1052" s="20">
        <v>5.7</v>
      </c>
      <c r="E1052" s="20">
        <v>3</v>
      </c>
      <c r="F1052" s="20">
        <v>179.53</v>
      </c>
      <c r="G1052" s="27">
        <f t="shared" si="16"/>
        <v>538.59</v>
      </c>
      <c r="H1052" s="22" t="s">
        <v>8474</v>
      </c>
    </row>
    <row r="1053" s="76" customFormat="1" ht="30" customHeight="1" spans="1:8">
      <c r="A1053" s="36">
        <v>1049</v>
      </c>
      <c r="B1053" s="27" t="s">
        <v>8481</v>
      </c>
      <c r="C1053" s="21" t="s">
        <v>6387</v>
      </c>
      <c r="D1053" s="20">
        <v>1.05</v>
      </c>
      <c r="E1053" s="20">
        <v>0.55</v>
      </c>
      <c r="F1053" s="20">
        <v>179.53</v>
      </c>
      <c r="G1053" s="27">
        <f t="shared" si="16"/>
        <v>98.74</v>
      </c>
      <c r="H1053" s="22" t="s">
        <v>8474</v>
      </c>
    </row>
    <row r="1054" s="76" customFormat="1" ht="30" customHeight="1" spans="1:8">
      <c r="A1054" s="36">
        <v>1050</v>
      </c>
      <c r="B1054" s="27" t="s">
        <v>8482</v>
      </c>
      <c r="C1054" s="21" t="s">
        <v>6332</v>
      </c>
      <c r="D1054" s="20">
        <v>3.9</v>
      </c>
      <c r="E1054" s="20">
        <v>3.9</v>
      </c>
      <c r="F1054" s="20">
        <v>179.53</v>
      </c>
      <c r="G1054" s="27">
        <f t="shared" si="16"/>
        <v>700.17</v>
      </c>
      <c r="H1054" s="22" t="s">
        <v>8474</v>
      </c>
    </row>
    <row r="1055" s="76" customFormat="1" ht="30" customHeight="1" spans="1:8">
      <c r="A1055" s="36">
        <v>1051</v>
      </c>
      <c r="B1055" s="20" t="s">
        <v>8483</v>
      </c>
      <c r="C1055" s="21" t="s">
        <v>6411</v>
      </c>
      <c r="D1055" s="27">
        <v>3.45</v>
      </c>
      <c r="E1055" s="27">
        <v>3.25</v>
      </c>
      <c r="F1055" s="20">
        <v>179.53</v>
      </c>
      <c r="G1055" s="27">
        <f t="shared" si="16"/>
        <v>583.47</v>
      </c>
      <c r="H1055" s="22" t="s">
        <v>8474</v>
      </c>
    </row>
    <row r="1056" s="76" customFormat="1" ht="30" customHeight="1" spans="1:8">
      <c r="A1056" s="36">
        <v>1052</v>
      </c>
      <c r="B1056" s="20" t="s">
        <v>8484</v>
      </c>
      <c r="C1056" s="21" t="s">
        <v>6274</v>
      </c>
      <c r="D1056" s="27">
        <v>4.63</v>
      </c>
      <c r="E1056" s="27">
        <v>1.93</v>
      </c>
      <c r="F1056" s="20">
        <v>179.53</v>
      </c>
      <c r="G1056" s="27">
        <f t="shared" si="16"/>
        <v>346.49</v>
      </c>
      <c r="H1056" s="22" t="s">
        <v>8474</v>
      </c>
    </row>
    <row r="1057" s="76" customFormat="1" ht="30" customHeight="1" spans="1:8">
      <c r="A1057" s="36">
        <v>1053</v>
      </c>
      <c r="B1057" s="20" t="s">
        <v>8485</v>
      </c>
      <c r="C1057" s="21" t="s">
        <v>6624</v>
      </c>
      <c r="D1057" s="27">
        <v>1</v>
      </c>
      <c r="E1057" s="27">
        <v>1</v>
      </c>
      <c r="F1057" s="20">
        <v>179.53</v>
      </c>
      <c r="G1057" s="27">
        <f t="shared" si="16"/>
        <v>179.53</v>
      </c>
      <c r="H1057" s="22" t="s">
        <v>8474</v>
      </c>
    </row>
    <row r="1058" s="76" customFormat="1" ht="30" customHeight="1" spans="1:8">
      <c r="A1058" s="36">
        <v>1054</v>
      </c>
      <c r="B1058" s="27" t="s">
        <v>8486</v>
      </c>
      <c r="C1058" s="21" t="s">
        <v>6620</v>
      </c>
      <c r="D1058" s="20">
        <v>5.32</v>
      </c>
      <c r="E1058" s="20">
        <v>3.02</v>
      </c>
      <c r="F1058" s="20">
        <v>179.53</v>
      </c>
      <c r="G1058" s="27">
        <f t="shared" si="16"/>
        <v>542.18</v>
      </c>
      <c r="H1058" s="22" t="s">
        <v>8474</v>
      </c>
    </row>
    <row r="1059" s="76" customFormat="1" ht="30" customHeight="1" spans="1:8">
      <c r="A1059" s="36">
        <v>1055</v>
      </c>
      <c r="B1059" s="27" t="s">
        <v>8487</v>
      </c>
      <c r="C1059" s="21" t="s">
        <v>6274</v>
      </c>
      <c r="D1059" s="20">
        <v>2.7</v>
      </c>
      <c r="E1059" s="20">
        <v>1</v>
      </c>
      <c r="F1059" s="20">
        <v>179.53</v>
      </c>
      <c r="G1059" s="27">
        <f t="shared" si="16"/>
        <v>179.53</v>
      </c>
      <c r="H1059" s="22" t="s">
        <v>8474</v>
      </c>
    </row>
    <row r="1060" s="76" customFormat="1" ht="30" customHeight="1" spans="1:8">
      <c r="A1060" s="36">
        <v>1056</v>
      </c>
      <c r="B1060" s="27" t="s">
        <v>8488</v>
      </c>
      <c r="C1060" s="21" t="s">
        <v>6257</v>
      </c>
      <c r="D1060" s="20">
        <v>2.3</v>
      </c>
      <c r="E1060" s="20">
        <v>1.4</v>
      </c>
      <c r="F1060" s="20">
        <v>179.53</v>
      </c>
      <c r="G1060" s="27">
        <f t="shared" si="16"/>
        <v>251.34</v>
      </c>
      <c r="H1060" s="22" t="s">
        <v>8474</v>
      </c>
    </row>
    <row r="1061" s="76" customFormat="1" ht="30" customHeight="1" spans="1:8">
      <c r="A1061" s="36">
        <v>1057</v>
      </c>
      <c r="B1061" s="27" t="s">
        <v>8489</v>
      </c>
      <c r="C1061" s="21" t="s">
        <v>6298</v>
      </c>
      <c r="D1061" s="20">
        <v>0.95</v>
      </c>
      <c r="E1061" s="20">
        <v>0.95</v>
      </c>
      <c r="F1061" s="20">
        <v>179.53</v>
      </c>
      <c r="G1061" s="27">
        <f t="shared" si="16"/>
        <v>170.55</v>
      </c>
      <c r="H1061" s="22" t="s">
        <v>8474</v>
      </c>
    </row>
    <row r="1062" s="76" customFormat="1" ht="30" customHeight="1" spans="1:8">
      <c r="A1062" s="36">
        <v>1058</v>
      </c>
      <c r="B1062" s="27" t="s">
        <v>8490</v>
      </c>
      <c r="C1062" s="21" t="s">
        <v>6254</v>
      </c>
      <c r="D1062" s="20">
        <v>4.83</v>
      </c>
      <c r="E1062" s="20">
        <v>2.93</v>
      </c>
      <c r="F1062" s="20">
        <v>179.53</v>
      </c>
      <c r="G1062" s="27">
        <f t="shared" si="16"/>
        <v>526.02</v>
      </c>
      <c r="H1062" s="22" t="s">
        <v>8474</v>
      </c>
    </row>
    <row r="1063" s="76" customFormat="1" ht="30" customHeight="1" spans="1:8">
      <c r="A1063" s="36">
        <v>1059</v>
      </c>
      <c r="B1063" s="27" t="s">
        <v>8491</v>
      </c>
      <c r="C1063" s="21" t="s">
        <v>6276</v>
      </c>
      <c r="D1063" s="20">
        <v>5.34</v>
      </c>
      <c r="E1063" s="20">
        <v>3.14</v>
      </c>
      <c r="F1063" s="20">
        <v>179.53</v>
      </c>
      <c r="G1063" s="27">
        <f t="shared" si="16"/>
        <v>563.72</v>
      </c>
      <c r="H1063" s="22" t="s">
        <v>8474</v>
      </c>
    </row>
    <row r="1064" s="76" customFormat="1" ht="30" customHeight="1" spans="1:8">
      <c r="A1064" s="36">
        <v>1060</v>
      </c>
      <c r="B1064" s="27" t="s">
        <v>8492</v>
      </c>
      <c r="C1064" s="21" t="s">
        <v>6349</v>
      </c>
      <c r="D1064" s="20">
        <v>1</v>
      </c>
      <c r="E1064" s="20">
        <v>0.5</v>
      </c>
      <c r="F1064" s="20">
        <v>179.53</v>
      </c>
      <c r="G1064" s="27">
        <f t="shared" si="16"/>
        <v>89.77</v>
      </c>
      <c r="H1064" s="22" t="s">
        <v>8474</v>
      </c>
    </row>
    <row r="1065" s="76" customFormat="1" ht="30" customHeight="1" spans="1:8">
      <c r="A1065" s="36">
        <v>1061</v>
      </c>
      <c r="B1065" s="27" t="s">
        <v>8493</v>
      </c>
      <c r="C1065" s="21" t="s">
        <v>6312</v>
      </c>
      <c r="D1065" s="20">
        <v>4.72</v>
      </c>
      <c r="E1065" s="20">
        <v>1.52</v>
      </c>
      <c r="F1065" s="20">
        <v>179.53</v>
      </c>
      <c r="G1065" s="27">
        <f t="shared" si="16"/>
        <v>272.89</v>
      </c>
      <c r="H1065" s="22" t="s">
        <v>8474</v>
      </c>
    </row>
    <row r="1066" s="76" customFormat="1" ht="30" customHeight="1" spans="1:8">
      <c r="A1066" s="36">
        <v>1062</v>
      </c>
      <c r="B1066" s="27" t="s">
        <v>8494</v>
      </c>
      <c r="C1066" s="21" t="s">
        <v>6248</v>
      </c>
      <c r="D1066" s="20">
        <v>4.97</v>
      </c>
      <c r="E1066" s="20">
        <v>3.77</v>
      </c>
      <c r="F1066" s="20">
        <v>179.53</v>
      </c>
      <c r="G1066" s="27">
        <f t="shared" si="16"/>
        <v>676.83</v>
      </c>
      <c r="H1066" s="22" t="s">
        <v>8474</v>
      </c>
    </row>
    <row r="1067" s="76" customFormat="1" ht="30" customHeight="1" spans="1:8">
      <c r="A1067" s="36">
        <v>1063</v>
      </c>
      <c r="B1067" s="27" t="s">
        <v>8495</v>
      </c>
      <c r="C1067" s="21" t="s">
        <v>6737</v>
      </c>
      <c r="D1067" s="20">
        <v>4.88</v>
      </c>
      <c r="E1067" s="20">
        <v>3.18</v>
      </c>
      <c r="F1067" s="20">
        <v>179.53</v>
      </c>
      <c r="G1067" s="27">
        <f t="shared" si="16"/>
        <v>570.91</v>
      </c>
      <c r="H1067" s="22" t="s">
        <v>8474</v>
      </c>
    </row>
    <row r="1068" s="76" customFormat="1" ht="30" customHeight="1" spans="1:8">
      <c r="A1068" s="36">
        <v>1064</v>
      </c>
      <c r="B1068" s="27" t="s">
        <v>8496</v>
      </c>
      <c r="C1068" s="21" t="s">
        <v>6252</v>
      </c>
      <c r="D1068" s="20">
        <v>5.68</v>
      </c>
      <c r="E1068" s="20">
        <v>5.68</v>
      </c>
      <c r="F1068" s="20">
        <v>179.53</v>
      </c>
      <c r="G1068" s="27">
        <f t="shared" si="16"/>
        <v>1019.73</v>
      </c>
      <c r="H1068" s="22" t="s">
        <v>8474</v>
      </c>
    </row>
    <row r="1069" s="76" customFormat="1" ht="30" customHeight="1" spans="1:8">
      <c r="A1069" s="36">
        <v>1065</v>
      </c>
      <c r="B1069" s="20" t="s">
        <v>8497</v>
      </c>
      <c r="C1069" s="21" t="s">
        <v>7179</v>
      </c>
      <c r="D1069" s="27">
        <v>3.3</v>
      </c>
      <c r="E1069" s="27">
        <v>2.4</v>
      </c>
      <c r="F1069" s="20">
        <v>179.53</v>
      </c>
      <c r="G1069" s="27">
        <f t="shared" si="16"/>
        <v>430.87</v>
      </c>
      <c r="H1069" s="22" t="s">
        <v>8474</v>
      </c>
    </row>
    <row r="1070" s="76" customFormat="1" ht="30" customHeight="1" spans="1:8">
      <c r="A1070" s="36">
        <v>1066</v>
      </c>
      <c r="B1070" s="20" t="s">
        <v>2653</v>
      </c>
      <c r="C1070" s="21" t="s">
        <v>6344</v>
      </c>
      <c r="D1070" s="27">
        <v>6.6</v>
      </c>
      <c r="E1070" s="27">
        <v>2.4</v>
      </c>
      <c r="F1070" s="20">
        <v>179.53</v>
      </c>
      <c r="G1070" s="27">
        <f t="shared" si="16"/>
        <v>430.87</v>
      </c>
      <c r="H1070" s="22" t="s">
        <v>8474</v>
      </c>
    </row>
    <row r="1071" s="76" customFormat="1" ht="30" customHeight="1" spans="1:8">
      <c r="A1071" s="36">
        <v>1067</v>
      </c>
      <c r="B1071" s="20" t="s">
        <v>8498</v>
      </c>
      <c r="C1071" s="21" t="s">
        <v>6248</v>
      </c>
      <c r="D1071" s="27">
        <v>5.41</v>
      </c>
      <c r="E1071" s="27">
        <v>1.51</v>
      </c>
      <c r="F1071" s="20">
        <v>179.53</v>
      </c>
      <c r="G1071" s="27">
        <f t="shared" si="16"/>
        <v>271.09</v>
      </c>
      <c r="H1071" s="22" t="s">
        <v>8474</v>
      </c>
    </row>
    <row r="1072" s="76" customFormat="1" ht="30" customHeight="1" spans="1:8">
      <c r="A1072" s="36">
        <v>1068</v>
      </c>
      <c r="B1072" s="27" t="s">
        <v>8499</v>
      </c>
      <c r="C1072" s="21" t="s">
        <v>6347</v>
      </c>
      <c r="D1072" s="20">
        <v>3.47</v>
      </c>
      <c r="E1072" s="20">
        <v>2.27</v>
      </c>
      <c r="F1072" s="20">
        <v>179.53</v>
      </c>
      <c r="G1072" s="27">
        <f t="shared" si="16"/>
        <v>407.53</v>
      </c>
      <c r="H1072" s="22" t="s">
        <v>8474</v>
      </c>
    </row>
    <row r="1073" s="76" customFormat="1" ht="30" customHeight="1" spans="1:8">
      <c r="A1073" s="36">
        <v>1069</v>
      </c>
      <c r="B1073" s="27" t="s">
        <v>8500</v>
      </c>
      <c r="C1073" s="21" t="s">
        <v>6312</v>
      </c>
      <c r="D1073" s="20">
        <v>2.8</v>
      </c>
      <c r="E1073" s="20">
        <v>1.1</v>
      </c>
      <c r="F1073" s="20">
        <v>179.53</v>
      </c>
      <c r="G1073" s="27">
        <f t="shared" si="16"/>
        <v>197.48</v>
      </c>
      <c r="H1073" s="22" t="s">
        <v>8474</v>
      </c>
    </row>
    <row r="1074" s="76" customFormat="1" ht="30" customHeight="1" spans="1:8">
      <c r="A1074" s="36">
        <v>1070</v>
      </c>
      <c r="B1074" s="27" t="s">
        <v>8501</v>
      </c>
      <c r="C1074" s="21" t="s">
        <v>6308</v>
      </c>
      <c r="D1074" s="20">
        <v>1.1</v>
      </c>
      <c r="E1074" s="20">
        <v>1.1</v>
      </c>
      <c r="F1074" s="20">
        <v>179.53</v>
      </c>
      <c r="G1074" s="27">
        <f t="shared" si="16"/>
        <v>197.48</v>
      </c>
      <c r="H1074" s="22" t="s">
        <v>8474</v>
      </c>
    </row>
    <row r="1075" s="76" customFormat="1" ht="30" customHeight="1" spans="1:8">
      <c r="A1075" s="36">
        <v>1071</v>
      </c>
      <c r="B1075" s="27" t="s">
        <v>4669</v>
      </c>
      <c r="C1075" s="21" t="s">
        <v>6322</v>
      </c>
      <c r="D1075" s="20">
        <v>4.25</v>
      </c>
      <c r="E1075" s="20">
        <v>2.75</v>
      </c>
      <c r="F1075" s="20">
        <v>179.53</v>
      </c>
      <c r="G1075" s="27">
        <f t="shared" si="16"/>
        <v>493.71</v>
      </c>
      <c r="H1075" s="22" t="s">
        <v>8474</v>
      </c>
    </row>
    <row r="1076" s="76" customFormat="1" ht="30" customHeight="1" spans="1:8">
      <c r="A1076" s="36">
        <v>1072</v>
      </c>
      <c r="B1076" s="27" t="s">
        <v>8502</v>
      </c>
      <c r="C1076" s="21" t="s">
        <v>6344</v>
      </c>
      <c r="D1076" s="20">
        <v>3.27</v>
      </c>
      <c r="E1076" s="20">
        <v>1.07</v>
      </c>
      <c r="F1076" s="20">
        <v>179.53</v>
      </c>
      <c r="G1076" s="27">
        <f t="shared" si="16"/>
        <v>192.1</v>
      </c>
      <c r="H1076" s="22" t="s">
        <v>8474</v>
      </c>
    </row>
    <row r="1077" s="76" customFormat="1" ht="30" customHeight="1" spans="1:8">
      <c r="A1077" s="36">
        <v>1073</v>
      </c>
      <c r="B1077" s="27" t="s">
        <v>8503</v>
      </c>
      <c r="C1077" s="21" t="s">
        <v>6464</v>
      </c>
      <c r="D1077" s="20">
        <v>0.7</v>
      </c>
      <c r="E1077" s="20">
        <v>0.7</v>
      </c>
      <c r="F1077" s="20">
        <v>179.53</v>
      </c>
      <c r="G1077" s="27">
        <f t="shared" si="16"/>
        <v>125.67</v>
      </c>
      <c r="H1077" s="22" t="s">
        <v>8474</v>
      </c>
    </row>
    <row r="1078" s="76" customFormat="1" ht="30" customHeight="1" spans="1:8">
      <c r="A1078" s="36">
        <v>1074</v>
      </c>
      <c r="B1078" s="27" t="s">
        <v>7823</v>
      </c>
      <c r="C1078" s="21" t="s">
        <v>6474</v>
      </c>
      <c r="D1078" s="20">
        <v>3</v>
      </c>
      <c r="E1078" s="20">
        <v>3</v>
      </c>
      <c r="F1078" s="20">
        <v>179.53</v>
      </c>
      <c r="G1078" s="27">
        <f t="shared" si="16"/>
        <v>538.59</v>
      </c>
      <c r="H1078" s="22" t="s">
        <v>8474</v>
      </c>
    </row>
    <row r="1079" s="76" customFormat="1" ht="30" customHeight="1" spans="1:8">
      <c r="A1079" s="36">
        <v>1075</v>
      </c>
      <c r="B1079" s="27" t="s">
        <v>8504</v>
      </c>
      <c r="C1079" s="21" t="s">
        <v>6695</v>
      </c>
      <c r="D1079" s="20">
        <v>3.1</v>
      </c>
      <c r="E1079" s="20">
        <v>0.6</v>
      </c>
      <c r="F1079" s="20">
        <v>179.53</v>
      </c>
      <c r="G1079" s="27">
        <f t="shared" si="16"/>
        <v>107.72</v>
      </c>
      <c r="H1079" s="22" t="s">
        <v>8474</v>
      </c>
    </row>
    <row r="1080" s="76" customFormat="1" ht="30" customHeight="1" spans="1:8">
      <c r="A1080" s="36">
        <v>1076</v>
      </c>
      <c r="B1080" s="27" t="s">
        <v>8505</v>
      </c>
      <c r="C1080" s="21" t="s">
        <v>6278</v>
      </c>
      <c r="D1080" s="20">
        <v>4.6</v>
      </c>
      <c r="E1080" s="20">
        <v>2.2</v>
      </c>
      <c r="F1080" s="20">
        <v>179.53</v>
      </c>
      <c r="G1080" s="27">
        <f t="shared" si="16"/>
        <v>394.97</v>
      </c>
      <c r="H1080" s="22" t="s">
        <v>8474</v>
      </c>
    </row>
    <row r="1081" s="76" customFormat="1" ht="30" customHeight="1" spans="1:8">
      <c r="A1081" s="36">
        <v>1077</v>
      </c>
      <c r="B1081" s="27" t="s">
        <v>8506</v>
      </c>
      <c r="C1081" s="21" t="s">
        <v>6332</v>
      </c>
      <c r="D1081" s="20">
        <v>5.83</v>
      </c>
      <c r="E1081" s="20">
        <v>5.83</v>
      </c>
      <c r="F1081" s="20">
        <v>179.53</v>
      </c>
      <c r="G1081" s="27">
        <f t="shared" si="16"/>
        <v>1046.66</v>
      </c>
      <c r="H1081" s="22" t="s">
        <v>8474</v>
      </c>
    </row>
    <row r="1082" s="76" customFormat="1" ht="30" customHeight="1" spans="1:8">
      <c r="A1082" s="36">
        <v>1078</v>
      </c>
      <c r="B1082" s="27" t="s">
        <v>8507</v>
      </c>
      <c r="C1082" s="21" t="s">
        <v>6620</v>
      </c>
      <c r="D1082" s="20">
        <v>4.7</v>
      </c>
      <c r="E1082" s="20">
        <v>3</v>
      </c>
      <c r="F1082" s="20">
        <v>179.53</v>
      </c>
      <c r="G1082" s="27">
        <f t="shared" si="16"/>
        <v>538.59</v>
      </c>
      <c r="H1082" s="22" t="s">
        <v>8474</v>
      </c>
    </row>
    <row r="1083" s="76" customFormat="1" ht="30" customHeight="1" spans="1:8">
      <c r="A1083" s="36">
        <v>1079</v>
      </c>
      <c r="B1083" s="27" t="s">
        <v>8508</v>
      </c>
      <c r="C1083" s="21" t="s">
        <v>6296</v>
      </c>
      <c r="D1083" s="20">
        <v>3.8</v>
      </c>
      <c r="E1083" s="20">
        <v>1.1</v>
      </c>
      <c r="F1083" s="20">
        <v>179.53</v>
      </c>
      <c r="G1083" s="27">
        <f t="shared" si="16"/>
        <v>197.48</v>
      </c>
      <c r="H1083" s="22" t="s">
        <v>8474</v>
      </c>
    </row>
    <row r="1084" s="76" customFormat="1" ht="30" customHeight="1" spans="1:8">
      <c r="A1084" s="36">
        <v>1080</v>
      </c>
      <c r="B1084" s="20" t="s">
        <v>3695</v>
      </c>
      <c r="C1084" s="21" t="s">
        <v>6312</v>
      </c>
      <c r="D1084" s="27">
        <v>5.13</v>
      </c>
      <c r="E1084" s="27">
        <v>3.63</v>
      </c>
      <c r="F1084" s="20">
        <v>179.53</v>
      </c>
      <c r="G1084" s="27">
        <f t="shared" si="16"/>
        <v>651.69</v>
      </c>
      <c r="H1084" s="22" t="s">
        <v>8474</v>
      </c>
    </row>
    <row r="1085" s="76" customFormat="1" ht="30" customHeight="1" spans="1:8">
      <c r="A1085" s="36">
        <v>1081</v>
      </c>
      <c r="B1085" s="20" t="s">
        <v>441</v>
      </c>
      <c r="C1085" s="21" t="s">
        <v>5065</v>
      </c>
      <c r="D1085" s="27">
        <v>4.2</v>
      </c>
      <c r="E1085" s="27">
        <v>2.1</v>
      </c>
      <c r="F1085" s="20">
        <v>179.53</v>
      </c>
      <c r="G1085" s="27">
        <f t="shared" si="16"/>
        <v>377.01</v>
      </c>
      <c r="H1085" s="22" t="s">
        <v>8474</v>
      </c>
    </row>
    <row r="1086" s="76" customFormat="1" ht="28" customHeight="1" spans="1:8">
      <c r="A1086" s="36">
        <v>1082</v>
      </c>
      <c r="B1086" s="27" t="s">
        <v>8509</v>
      </c>
      <c r="C1086" s="21" t="s">
        <v>6360</v>
      </c>
      <c r="D1086" s="20">
        <v>1.8</v>
      </c>
      <c r="E1086" s="20">
        <v>1.8</v>
      </c>
      <c r="F1086" s="20">
        <v>179.53</v>
      </c>
      <c r="G1086" s="27">
        <f t="shared" si="16"/>
        <v>323.15</v>
      </c>
      <c r="H1086" s="22" t="s">
        <v>8474</v>
      </c>
    </row>
    <row r="1087" s="76" customFormat="1" ht="28" customHeight="1" spans="1:8">
      <c r="A1087" s="36">
        <v>1083</v>
      </c>
      <c r="B1087" s="27" t="s">
        <v>8510</v>
      </c>
      <c r="C1087" s="21" t="s">
        <v>6599</v>
      </c>
      <c r="D1087" s="20">
        <v>3.2</v>
      </c>
      <c r="E1087" s="20">
        <v>2.4</v>
      </c>
      <c r="F1087" s="20">
        <v>179.53</v>
      </c>
      <c r="G1087" s="27">
        <f t="shared" si="16"/>
        <v>430.87</v>
      </c>
      <c r="H1087" s="22" t="s">
        <v>8474</v>
      </c>
    </row>
    <row r="1088" s="76" customFormat="1" ht="28" customHeight="1" spans="1:8">
      <c r="A1088" s="36">
        <v>1084</v>
      </c>
      <c r="B1088" s="27" t="s">
        <v>8511</v>
      </c>
      <c r="C1088" s="21" t="s">
        <v>6300</v>
      </c>
      <c r="D1088" s="20">
        <v>3.12</v>
      </c>
      <c r="E1088" s="20">
        <v>3.12</v>
      </c>
      <c r="F1088" s="20">
        <v>179.53</v>
      </c>
      <c r="G1088" s="27">
        <f t="shared" si="16"/>
        <v>560.13</v>
      </c>
      <c r="H1088" s="22" t="s">
        <v>8474</v>
      </c>
    </row>
    <row r="1089" s="76" customFormat="1" ht="28" customHeight="1" spans="1:8">
      <c r="A1089" s="36">
        <v>1085</v>
      </c>
      <c r="B1089" s="27" t="s">
        <v>1783</v>
      </c>
      <c r="C1089" s="21" t="s">
        <v>6411</v>
      </c>
      <c r="D1089" s="20">
        <v>8</v>
      </c>
      <c r="E1089" s="20">
        <v>5.3</v>
      </c>
      <c r="F1089" s="20">
        <v>179.53</v>
      </c>
      <c r="G1089" s="27">
        <f t="shared" si="16"/>
        <v>951.51</v>
      </c>
      <c r="H1089" s="22" t="s">
        <v>8474</v>
      </c>
    </row>
    <row r="1090" s="76" customFormat="1" ht="28" customHeight="1" spans="1:8">
      <c r="A1090" s="36">
        <v>1086</v>
      </c>
      <c r="B1090" s="27" t="s">
        <v>8512</v>
      </c>
      <c r="C1090" s="21" t="s">
        <v>6248</v>
      </c>
      <c r="D1090" s="20">
        <v>2.93</v>
      </c>
      <c r="E1090" s="20">
        <v>2.93</v>
      </c>
      <c r="F1090" s="20">
        <v>179.53</v>
      </c>
      <c r="G1090" s="27">
        <f t="shared" si="16"/>
        <v>526.02</v>
      </c>
      <c r="H1090" s="22" t="s">
        <v>8474</v>
      </c>
    </row>
    <row r="1091" s="76" customFormat="1" ht="28" customHeight="1" spans="1:9">
      <c r="A1091" s="36">
        <v>1087</v>
      </c>
      <c r="B1091" s="27" t="s">
        <v>8513</v>
      </c>
      <c r="C1091" s="21" t="s">
        <v>6286</v>
      </c>
      <c r="D1091" s="20">
        <v>4.6</v>
      </c>
      <c r="E1091" s="20">
        <v>3</v>
      </c>
      <c r="F1091" s="20">
        <v>179.53</v>
      </c>
      <c r="G1091" s="27">
        <f t="shared" si="16"/>
        <v>538.59</v>
      </c>
      <c r="H1091" s="22" t="s">
        <v>8474</v>
      </c>
      <c r="I1091" s="85"/>
    </row>
    <row r="1092" s="76" customFormat="1" ht="28" customHeight="1" spans="1:8">
      <c r="A1092" s="36">
        <v>1088</v>
      </c>
      <c r="B1092" s="27" t="s">
        <v>8514</v>
      </c>
      <c r="C1092" s="21" t="s">
        <v>8515</v>
      </c>
      <c r="D1092" s="20">
        <v>2.77</v>
      </c>
      <c r="E1092" s="20">
        <v>2.77</v>
      </c>
      <c r="F1092" s="20">
        <v>179.53</v>
      </c>
      <c r="G1092" s="27">
        <f t="shared" si="16"/>
        <v>497.3</v>
      </c>
      <c r="H1092" s="22" t="s">
        <v>8474</v>
      </c>
    </row>
    <row r="1093" s="76" customFormat="1" ht="28" customHeight="1" spans="1:8">
      <c r="A1093" s="36">
        <v>1089</v>
      </c>
      <c r="B1093" s="27" t="s">
        <v>8516</v>
      </c>
      <c r="C1093" s="21" t="s">
        <v>6274</v>
      </c>
      <c r="D1093" s="20">
        <v>1.65</v>
      </c>
      <c r="E1093" s="20">
        <v>1.65</v>
      </c>
      <c r="F1093" s="20">
        <v>179.53</v>
      </c>
      <c r="G1093" s="27">
        <f t="shared" ref="G1093:G1106" si="17">ROUND(E1093*F1093,2)</f>
        <v>296.22</v>
      </c>
      <c r="H1093" s="22" t="s">
        <v>8474</v>
      </c>
    </row>
    <row r="1094" s="76" customFormat="1" ht="28" customHeight="1" spans="1:8">
      <c r="A1094" s="36">
        <v>1090</v>
      </c>
      <c r="B1094" s="27" t="s">
        <v>8517</v>
      </c>
      <c r="C1094" s="21" t="s">
        <v>6344</v>
      </c>
      <c r="D1094" s="20">
        <v>6.41</v>
      </c>
      <c r="E1094" s="20">
        <v>4.41</v>
      </c>
      <c r="F1094" s="20">
        <v>179.53</v>
      </c>
      <c r="G1094" s="27">
        <f t="shared" si="17"/>
        <v>791.73</v>
      </c>
      <c r="H1094" s="22" t="s">
        <v>8474</v>
      </c>
    </row>
    <row r="1095" s="76" customFormat="1" ht="28" customHeight="1" spans="1:8">
      <c r="A1095" s="36">
        <v>1091</v>
      </c>
      <c r="B1095" s="27" t="s">
        <v>8518</v>
      </c>
      <c r="C1095" s="21" t="s">
        <v>6624</v>
      </c>
      <c r="D1095" s="20">
        <v>5.08</v>
      </c>
      <c r="E1095" s="20">
        <v>4.38</v>
      </c>
      <c r="F1095" s="20">
        <v>179.53</v>
      </c>
      <c r="G1095" s="27">
        <f t="shared" si="17"/>
        <v>786.34</v>
      </c>
      <c r="H1095" s="22" t="s">
        <v>8474</v>
      </c>
    </row>
    <row r="1096" s="76" customFormat="1" ht="28" customHeight="1" spans="1:8">
      <c r="A1096" s="36">
        <v>1092</v>
      </c>
      <c r="B1096" s="27" t="s">
        <v>8519</v>
      </c>
      <c r="C1096" s="21" t="s">
        <v>7249</v>
      </c>
      <c r="D1096" s="20">
        <v>5.43</v>
      </c>
      <c r="E1096" s="20">
        <v>5.43</v>
      </c>
      <c r="F1096" s="20">
        <v>179.53</v>
      </c>
      <c r="G1096" s="27">
        <f t="shared" si="17"/>
        <v>974.85</v>
      </c>
      <c r="H1096" s="22" t="s">
        <v>8474</v>
      </c>
    </row>
    <row r="1097" s="76" customFormat="1" ht="28" customHeight="1" spans="1:8">
      <c r="A1097" s="36">
        <v>1093</v>
      </c>
      <c r="B1097" s="27" t="s">
        <v>3280</v>
      </c>
      <c r="C1097" s="21" t="s">
        <v>6300</v>
      </c>
      <c r="D1097" s="20">
        <v>6.64</v>
      </c>
      <c r="E1097" s="20">
        <v>2.64</v>
      </c>
      <c r="F1097" s="20">
        <v>179.53</v>
      </c>
      <c r="G1097" s="27">
        <f t="shared" si="17"/>
        <v>473.96</v>
      </c>
      <c r="H1097" s="22" t="s">
        <v>8474</v>
      </c>
    </row>
    <row r="1098" s="76" customFormat="1" ht="28" customHeight="1" spans="1:8">
      <c r="A1098" s="36">
        <v>1094</v>
      </c>
      <c r="B1098" s="27" t="s">
        <v>8520</v>
      </c>
      <c r="C1098" s="21" t="s">
        <v>7249</v>
      </c>
      <c r="D1098" s="20">
        <v>4.13</v>
      </c>
      <c r="E1098" s="20">
        <v>2.73</v>
      </c>
      <c r="F1098" s="20">
        <v>179.53</v>
      </c>
      <c r="G1098" s="27">
        <f t="shared" si="17"/>
        <v>490.12</v>
      </c>
      <c r="H1098" s="22" t="s">
        <v>8474</v>
      </c>
    </row>
    <row r="1099" s="76" customFormat="1" ht="28" customHeight="1" spans="1:8">
      <c r="A1099" s="36">
        <v>1095</v>
      </c>
      <c r="B1099" s="20" t="s">
        <v>8521</v>
      </c>
      <c r="C1099" s="21" t="s">
        <v>6298</v>
      </c>
      <c r="D1099" s="27">
        <v>2.67</v>
      </c>
      <c r="E1099" s="27">
        <v>2.67</v>
      </c>
      <c r="F1099" s="20">
        <v>179.53</v>
      </c>
      <c r="G1099" s="27">
        <f t="shared" si="17"/>
        <v>479.35</v>
      </c>
      <c r="H1099" s="22" t="s">
        <v>8474</v>
      </c>
    </row>
    <row r="1100" s="76" customFormat="1" ht="28" customHeight="1" spans="1:8">
      <c r="A1100" s="36">
        <v>1096</v>
      </c>
      <c r="B1100" s="20" t="s">
        <v>8522</v>
      </c>
      <c r="C1100" s="21" t="s">
        <v>6278</v>
      </c>
      <c r="D1100" s="27">
        <v>4</v>
      </c>
      <c r="E1100" s="27">
        <v>3.2</v>
      </c>
      <c r="F1100" s="20">
        <v>179.53</v>
      </c>
      <c r="G1100" s="27">
        <f t="shared" si="17"/>
        <v>574.5</v>
      </c>
      <c r="H1100" s="22" t="s">
        <v>8474</v>
      </c>
    </row>
    <row r="1101" s="76" customFormat="1" ht="28" customHeight="1" spans="1:8">
      <c r="A1101" s="36">
        <v>1097</v>
      </c>
      <c r="B1101" s="20" t="s">
        <v>8523</v>
      </c>
      <c r="C1101" s="21" t="s">
        <v>6411</v>
      </c>
      <c r="D1101" s="27">
        <v>6.56</v>
      </c>
      <c r="E1101" s="27">
        <v>2.46</v>
      </c>
      <c r="F1101" s="20">
        <v>179.53</v>
      </c>
      <c r="G1101" s="27">
        <f t="shared" si="17"/>
        <v>441.64</v>
      </c>
      <c r="H1101" s="22" t="s">
        <v>8474</v>
      </c>
    </row>
    <row r="1102" s="76" customFormat="1" ht="28" customHeight="1" spans="1:8">
      <c r="A1102" s="36">
        <v>1098</v>
      </c>
      <c r="B1102" s="27" t="s">
        <v>8524</v>
      </c>
      <c r="C1102" s="21" t="s">
        <v>6360</v>
      </c>
      <c r="D1102" s="20">
        <v>4.4</v>
      </c>
      <c r="E1102" s="20">
        <v>2.4</v>
      </c>
      <c r="F1102" s="20">
        <v>179.53</v>
      </c>
      <c r="G1102" s="27">
        <f t="shared" si="17"/>
        <v>430.87</v>
      </c>
      <c r="H1102" s="22" t="s">
        <v>8474</v>
      </c>
    </row>
    <row r="1103" s="76" customFormat="1" ht="28" customHeight="1" spans="1:8">
      <c r="A1103" s="36">
        <v>1099</v>
      </c>
      <c r="B1103" s="27" t="s">
        <v>8525</v>
      </c>
      <c r="C1103" s="21" t="s">
        <v>6276</v>
      </c>
      <c r="D1103" s="20">
        <v>3.7</v>
      </c>
      <c r="E1103" s="20">
        <v>2.4</v>
      </c>
      <c r="F1103" s="20">
        <v>179.53</v>
      </c>
      <c r="G1103" s="27">
        <f t="shared" si="17"/>
        <v>430.87</v>
      </c>
      <c r="H1103" s="22" t="s">
        <v>8474</v>
      </c>
    </row>
    <row r="1104" s="76" customFormat="1" ht="28" customHeight="1" spans="1:8">
      <c r="A1104" s="36">
        <v>1100</v>
      </c>
      <c r="B1104" s="27" t="s">
        <v>8526</v>
      </c>
      <c r="C1104" s="21" t="s">
        <v>6577</v>
      </c>
      <c r="D1104" s="20">
        <v>6.88</v>
      </c>
      <c r="E1104" s="20">
        <v>4.38</v>
      </c>
      <c r="F1104" s="20">
        <v>179.53</v>
      </c>
      <c r="G1104" s="27">
        <f t="shared" si="17"/>
        <v>786.34</v>
      </c>
      <c r="H1104" s="22" t="s">
        <v>8474</v>
      </c>
    </row>
    <row r="1105" s="76" customFormat="1" ht="28" customHeight="1" spans="1:8">
      <c r="A1105" s="36">
        <v>1101</v>
      </c>
      <c r="B1105" s="27" t="s">
        <v>673</v>
      </c>
      <c r="C1105" s="21" t="s">
        <v>6464</v>
      </c>
      <c r="D1105" s="20">
        <v>6.51</v>
      </c>
      <c r="E1105" s="20">
        <v>2.51</v>
      </c>
      <c r="F1105" s="20">
        <v>179.53</v>
      </c>
      <c r="G1105" s="27">
        <f t="shared" si="17"/>
        <v>450.62</v>
      </c>
      <c r="H1105" s="22" t="s">
        <v>8474</v>
      </c>
    </row>
    <row r="1106" s="76" customFormat="1" customHeight="1" spans="1:8">
      <c r="A1106" s="36">
        <v>1102</v>
      </c>
      <c r="B1106" s="27" t="s">
        <v>8527</v>
      </c>
      <c r="C1106" s="21" t="s">
        <v>6286</v>
      </c>
      <c r="D1106" s="20">
        <v>4.5</v>
      </c>
      <c r="E1106" s="20">
        <v>0.9</v>
      </c>
      <c r="F1106" s="20">
        <v>179.53</v>
      </c>
      <c r="G1106" s="27">
        <f t="shared" si="17"/>
        <v>161.58</v>
      </c>
      <c r="H1106" s="22" t="s">
        <v>8474</v>
      </c>
    </row>
    <row r="1107" customHeight="1" spans="1:8">
      <c r="A1107" s="50" t="s">
        <v>349</v>
      </c>
      <c r="B1107" s="51"/>
      <c r="C1107" s="84"/>
      <c r="D1107" s="27">
        <f t="shared" ref="D1107:G1107" si="18">SUM(D5:D1106)</f>
        <v>3436.06</v>
      </c>
      <c r="E1107" s="27">
        <f t="shared" si="18"/>
        <v>2775.39</v>
      </c>
      <c r="F1107" s="27"/>
      <c r="G1107" s="27">
        <f t="shared" si="18"/>
        <v>498265.74</v>
      </c>
      <c r="H1107" s="27"/>
    </row>
  </sheetData>
  <mergeCells count="3">
    <mergeCell ref="A1:H1"/>
    <mergeCell ref="A2:H2"/>
    <mergeCell ref="A1107:B1107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2"/>
  <sheetViews>
    <sheetView topLeftCell="A175" workbookViewId="0">
      <selection activeCell="I175" sqref="I$1:J$1048576"/>
    </sheetView>
  </sheetViews>
  <sheetFormatPr defaultColWidth="9" defaultRowHeight="13.5" outlineLevelCol="7"/>
  <cols>
    <col min="1" max="1" width="8.325" style="16" customWidth="1"/>
    <col min="2" max="2" width="16.1916666666667" style="16" customWidth="1"/>
    <col min="3" max="3" width="20.375" style="16" customWidth="1"/>
    <col min="4" max="4" width="14.25" style="66" customWidth="1"/>
    <col min="5" max="5" width="14" style="66" customWidth="1"/>
    <col min="6" max="6" width="16.625" style="66" customWidth="1"/>
    <col min="7" max="7" width="16.5" style="66" customWidth="1"/>
    <col min="8" max="8" width="11" style="16" customWidth="1"/>
    <col min="9" max="10" width="9" style="16"/>
    <col min="11" max="11" width="14.625" style="16" customWidth="1"/>
    <col min="12" max="16384" width="9" style="16"/>
  </cols>
  <sheetData>
    <row r="1" s="16" customFormat="1" ht="34" customHeight="1" spans="1:8">
      <c r="A1" s="67" t="s">
        <v>0</v>
      </c>
      <c r="B1" s="67"/>
      <c r="C1" s="67"/>
      <c r="D1" s="68"/>
      <c r="E1" s="68"/>
      <c r="F1" s="68"/>
      <c r="G1" s="68"/>
      <c r="H1" s="67"/>
    </row>
    <row r="2" s="16" customFormat="1" ht="19" customHeight="1" spans="1:7">
      <c r="A2" s="69"/>
      <c r="D2" s="66"/>
      <c r="E2" s="66"/>
      <c r="F2" s="66"/>
      <c r="G2" s="66"/>
    </row>
    <row r="3" s="2" customFormat="1" ht="72" customHeight="1" spans="1:8">
      <c r="A3" s="6" t="s">
        <v>8528</v>
      </c>
      <c r="B3" s="6"/>
      <c r="C3" s="6"/>
      <c r="D3" s="6"/>
      <c r="E3" s="6"/>
      <c r="F3" s="6"/>
      <c r="G3" s="6"/>
      <c r="H3" s="6"/>
    </row>
    <row r="4" s="2" customFormat="1" ht="21" customHeight="1" spans="1:7">
      <c r="A4" s="6"/>
      <c r="B4" s="6"/>
      <c r="C4" s="6"/>
      <c r="D4" s="6" t="s">
        <v>2</v>
      </c>
      <c r="E4" s="6"/>
      <c r="F4" s="6"/>
      <c r="G4" s="6"/>
    </row>
    <row r="5" s="64" customFormat="1" ht="54" customHeight="1" spans="1:8">
      <c r="A5" s="36" t="s">
        <v>3</v>
      </c>
      <c r="B5" s="36" t="s">
        <v>4</v>
      </c>
      <c r="C5" s="36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6" t="s">
        <v>10</v>
      </c>
    </row>
    <row r="6" s="16" customFormat="1" ht="31" customHeight="1" spans="1:8">
      <c r="A6" s="36">
        <v>1</v>
      </c>
      <c r="B6" s="27" t="s">
        <v>8529</v>
      </c>
      <c r="C6" s="21" t="s">
        <v>1366</v>
      </c>
      <c r="D6" s="48">
        <v>1.56</v>
      </c>
      <c r="E6" s="48">
        <v>1.56</v>
      </c>
      <c r="F6" s="21" t="s">
        <v>8530</v>
      </c>
      <c r="G6" s="27">
        <f t="shared" ref="G6:G69" si="0">ROUND(E6*F6,2)</f>
        <v>280.07</v>
      </c>
      <c r="H6" s="27" t="s">
        <v>8531</v>
      </c>
    </row>
    <row r="7" s="16" customFormat="1" ht="31" customHeight="1" spans="1:8">
      <c r="A7" s="36">
        <v>2</v>
      </c>
      <c r="B7" s="27" t="s">
        <v>8532</v>
      </c>
      <c r="C7" s="21" t="s">
        <v>6631</v>
      </c>
      <c r="D7" s="48">
        <v>0.92</v>
      </c>
      <c r="E7" s="48">
        <v>0.92</v>
      </c>
      <c r="F7" s="21" t="s">
        <v>8530</v>
      </c>
      <c r="G7" s="27">
        <f t="shared" si="0"/>
        <v>165.17</v>
      </c>
      <c r="H7" s="27" t="s">
        <v>8531</v>
      </c>
    </row>
    <row r="8" s="16" customFormat="1" ht="31" customHeight="1" spans="1:8">
      <c r="A8" s="36">
        <v>3</v>
      </c>
      <c r="B8" s="27" t="s">
        <v>8533</v>
      </c>
      <c r="C8" s="21" t="s">
        <v>6478</v>
      </c>
      <c r="D8" s="48">
        <f>2.71-0.492-0.388</f>
        <v>1.83</v>
      </c>
      <c r="E8" s="48">
        <f>2.71-0.492-0.388</f>
        <v>1.83</v>
      </c>
      <c r="F8" s="21" t="s">
        <v>8530</v>
      </c>
      <c r="G8" s="27">
        <f t="shared" si="0"/>
        <v>328.54</v>
      </c>
      <c r="H8" s="27" t="s">
        <v>8531</v>
      </c>
    </row>
    <row r="9" s="16" customFormat="1" ht="31" customHeight="1" spans="1:8">
      <c r="A9" s="36">
        <v>4</v>
      </c>
      <c r="B9" s="27" t="s">
        <v>8534</v>
      </c>
      <c r="C9" s="21" t="s">
        <v>6296</v>
      </c>
      <c r="D9" s="48">
        <v>0.54</v>
      </c>
      <c r="E9" s="48">
        <v>0.54</v>
      </c>
      <c r="F9" s="21" t="s">
        <v>8530</v>
      </c>
      <c r="G9" s="27">
        <f t="shared" si="0"/>
        <v>96.95</v>
      </c>
      <c r="H9" s="27" t="s">
        <v>8531</v>
      </c>
    </row>
    <row r="10" s="16" customFormat="1" ht="31" customHeight="1" spans="1:8">
      <c r="A10" s="36">
        <v>5</v>
      </c>
      <c r="B10" s="27" t="s">
        <v>5047</v>
      </c>
      <c r="C10" s="21" t="s">
        <v>6278</v>
      </c>
      <c r="D10" s="48">
        <v>0.54</v>
      </c>
      <c r="E10" s="48">
        <v>0.54</v>
      </c>
      <c r="F10" s="21" t="s">
        <v>8530</v>
      </c>
      <c r="G10" s="27">
        <f t="shared" si="0"/>
        <v>96.95</v>
      </c>
      <c r="H10" s="27" t="s">
        <v>8531</v>
      </c>
    </row>
    <row r="11" s="16" customFormat="1" ht="31" customHeight="1" spans="1:8">
      <c r="A11" s="36">
        <v>6</v>
      </c>
      <c r="B11" s="27" t="s">
        <v>3735</v>
      </c>
      <c r="C11" s="21" t="s">
        <v>6312</v>
      </c>
      <c r="D11" s="48">
        <v>2.79</v>
      </c>
      <c r="E11" s="48">
        <v>2.79</v>
      </c>
      <c r="F11" s="21" t="s">
        <v>8530</v>
      </c>
      <c r="G11" s="27">
        <f t="shared" si="0"/>
        <v>500.89</v>
      </c>
      <c r="H11" s="27" t="s">
        <v>8531</v>
      </c>
    </row>
    <row r="12" s="16" customFormat="1" ht="31" customHeight="1" spans="1:8">
      <c r="A12" s="36">
        <v>7</v>
      </c>
      <c r="B12" s="27" t="s">
        <v>8535</v>
      </c>
      <c r="C12" s="21" t="s">
        <v>6252</v>
      </c>
      <c r="D12" s="48">
        <v>2.947</v>
      </c>
      <c r="E12" s="48">
        <v>2.947</v>
      </c>
      <c r="F12" s="21" t="s">
        <v>8530</v>
      </c>
      <c r="G12" s="27">
        <f t="shared" si="0"/>
        <v>529.07</v>
      </c>
      <c r="H12" s="27" t="s">
        <v>8531</v>
      </c>
    </row>
    <row r="13" s="16" customFormat="1" ht="31" customHeight="1" spans="1:8">
      <c r="A13" s="36">
        <v>8</v>
      </c>
      <c r="B13" s="27" t="s">
        <v>8536</v>
      </c>
      <c r="C13" s="21" t="s">
        <v>6276</v>
      </c>
      <c r="D13" s="48">
        <v>0.77</v>
      </c>
      <c r="E13" s="48">
        <v>0.77</v>
      </c>
      <c r="F13" s="21" t="s">
        <v>8530</v>
      </c>
      <c r="G13" s="27">
        <f t="shared" si="0"/>
        <v>138.24</v>
      </c>
      <c r="H13" s="27" t="s">
        <v>8531</v>
      </c>
    </row>
    <row r="14" s="16" customFormat="1" ht="31" customHeight="1" spans="1:8">
      <c r="A14" s="36">
        <v>9</v>
      </c>
      <c r="B14" s="27" t="s">
        <v>8537</v>
      </c>
      <c r="C14" s="21" t="s">
        <v>8326</v>
      </c>
      <c r="D14" s="48">
        <v>1.31</v>
      </c>
      <c r="E14" s="48">
        <v>1.31</v>
      </c>
      <c r="F14" s="21" t="s">
        <v>8530</v>
      </c>
      <c r="G14" s="27">
        <f t="shared" si="0"/>
        <v>235.18</v>
      </c>
      <c r="H14" s="27" t="s">
        <v>8531</v>
      </c>
    </row>
    <row r="15" s="16" customFormat="1" ht="31" customHeight="1" spans="1:8">
      <c r="A15" s="36">
        <v>10</v>
      </c>
      <c r="B15" s="27" t="s">
        <v>8538</v>
      </c>
      <c r="C15" s="21" t="s">
        <v>6478</v>
      </c>
      <c r="D15" s="48">
        <v>0.92</v>
      </c>
      <c r="E15" s="48">
        <v>0.92</v>
      </c>
      <c r="F15" s="21" t="s">
        <v>8530</v>
      </c>
      <c r="G15" s="27">
        <f t="shared" si="0"/>
        <v>165.17</v>
      </c>
      <c r="H15" s="27" t="s">
        <v>8531</v>
      </c>
    </row>
    <row r="16" s="16" customFormat="1" ht="31" customHeight="1" spans="1:8">
      <c r="A16" s="36">
        <v>11</v>
      </c>
      <c r="B16" s="27" t="s">
        <v>8539</v>
      </c>
      <c r="C16" s="21" t="s">
        <v>8318</v>
      </c>
      <c r="D16" s="48">
        <f>2.7-0.676</f>
        <v>2.024</v>
      </c>
      <c r="E16" s="48">
        <f>2.7-0.676</f>
        <v>2.024</v>
      </c>
      <c r="F16" s="21" t="s">
        <v>8530</v>
      </c>
      <c r="G16" s="27">
        <f t="shared" si="0"/>
        <v>363.37</v>
      </c>
      <c r="H16" s="27" t="s">
        <v>8531</v>
      </c>
    </row>
    <row r="17" s="16" customFormat="1" ht="31" customHeight="1" spans="1:8">
      <c r="A17" s="36">
        <v>12</v>
      </c>
      <c r="B17" s="27" t="s">
        <v>8540</v>
      </c>
      <c r="C17" s="21" t="s">
        <v>8541</v>
      </c>
      <c r="D17" s="48">
        <f>2.27-0.336</f>
        <v>1.934</v>
      </c>
      <c r="E17" s="48">
        <f>2.27-0.336</f>
        <v>1.934</v>
      </c>
      <c r="F17" s="21" t="s">
        <v>8530</v>
      </c>
      <c r="G17" s="27">
        <f t="shared" si="0"/>
        <v>347.21</v>
      </c>
      <c r="H17" s="27" t="s">
        <v>8531</v>
      </c>
    </row>
    <row r="18" s="16" customFormat="1" ht="31" customHeight="1" spans="1:8">
      <c r="A18" s="36">
        <v>13</v>
      </c>
      <c r="B18" s="27" t="s">
        <v>8542</v>
      </c>
      <c r="C18" s="21" t="s">
        <v>7497</v>
      </c>
      <c r="D18" s="48">
        <v>1.54</v>
      </c>
      <c r="E18" s="48">
        <v>1.54</v>
      </c>
      <c r="F18" s="21" t="s">
        <v>8530</v>
      </c>
      <c r="G18" s="27">
        <f t="shared" si="0"/>
        <v>276.48</v>
      </c>
      <c r="H18" s="27" t="s">
        <v>8531</v>
      </c>
    </row>
    <row r="19" s="16" customFormat="1" ht="31" customHeight="1" spans="1:8">
      <c r="A19" s="36">
        <v>14</v>
      </c>
      <c r="B19" s="27" t="s">
        <v>8543</v>
      </c>
      <c r="C19" s="21" t="s">
        <v>6252</v>
      </c>
      <c r="D19" s="48">
        <v>1.03</v>
      </c>
      <c r="E19" s="48">
        <v>1.03</v>
      </c>
      <c r="F19" s="21" t="s">
        <v>8530</v>
      </c>
      <c r="G19" s="27">
        <f t="shared" si="0"/>
        <v>184.92</v>
      </c>
      <c r="H19" s="27" t="s">
        <v>8531</v>
      </c>
    </row>
    <row r="20" s="16" customFormat="1" ht="31" customHeight="1" spans="1:8">
      <c r="A20" s="36">
        <v>15</v>
      </c>
      <c r="B20" s="27" t="s">
        <v>8544</v>
      </c>
      <c r="C20" s="21" t="s">
        <v>6349</v>
      </c>
      <c r="D20" s="48">
        <f>3.63-0.17-1.245-0.1</f>
        <v>2.115</v>
      </c>
      <c r="E20" s="48">
        <f>3.63-0.17-1.245-0.1</f>
        <v>2.115</v>
      </c>
      <c r="F20" s="21" t="s">
        <v>8530</v>
      </c>
      <c r="G20" s="27">
        <f t="shared" si="0"/>
        <v>379.71</v>
      </c>
      <c r="H20" s="27" t="s">
        <v>8531</v>
      </c>
    </row>
    <row r="21" s="2" customFormat="1" ht="31" customHeight="1" spans="1:8">
      <c r="A21" s="36">
        <v>16</v>
      </c>
      <c r="B21" s="27" t="s">
        <v>8545</v>
      </c>
      <c r="C21" s="21" t="s">
        <v>6813</v>
      </c>
      <c r="D21" s="48">
        <v>1.67</v>
      </c>
      <c r="E21" s="48">
        <v>1.67</v>
      </c>
      <c r="F21" s="21" t="s">
        <v>8530</v>
      </c>
      <c r="G21" s="27">
        <f t="shared" si="0"/>
        <v>299.82</v>
      </c>
      <c r="H21" s="27" t="s">
        <v>8531</v>
      </c>
    </row>
    <row r="22" s="16" customFormat="1" ht="31" customHeight="1" spans="1:8">
      <c r="A22" s="36">
        <v>17</v>
      </c>
      <c r="B22" s="27" t="s">
        <v>177</v>
      </c>
      <c r="C22" s="21" t="s">
        <v>6624</v>
      </c>
      <c r="D22" s="48">
        <f>3.48-0.31</f>
        <v>3.17</v>
      </c>
      <c r="E22" s="48">
        <f>3.48-0.31</f>
        <v>3.17</v>
      </c>
      <c r="F22" s="21" t="s">
        <v>8530</v>
      </c>
      <c r="G22" s="27">
        <f t="shared" si="0"/>
        <v>569.11</v>
      </c>
      <c r="H22" s="27" t="s">
        <v>8531</v>
      </c>
    </row>
    <row r="23" s="16" customFormat="1" ht="31" customHeight="1" spans="1:8">
      <c r="A23" s="36">
        <v>18</v>
      </c>
      <c r="B23" s="27" t="s">
        <v>8546</v>
      </c>
      <c r="C23" s="21" t="s">
        <v>6387</v>
      </c>
      <c r="D23" s="48">
        <f>1.37-0.2</f>
        <v>1.17</v>
      </c>
      <c r="E23" s="48">
        <f>1.37-0.2</f>
        <v>1.17</v>
      </c>
      <c r="F23" s="21" t="s">
        <v>8530</v>
      </c>
      <c r="G23" s="27">
        <f t="shared" si="0"/>
        <v>210.05</v>
      </c>
      <c r="H23" s="27" t="s">
        <v>8531</v>
      </c>
    </row>
    <row r="24" s="2" customFormat="1" ht="31" customHeight="1" spans="1:8">
      <c r="A24" s="36">
        <v>19</v>
      </c>
      <c r="B24" s="27" t="s">
        <v>4020</v>
      </c>
      <c r="C24" s="21" t="s">
        <v>6298</v>
      </c>
      <c r="D24" s="48">
        <v>4.89</v>
      </c>
      <c r="E24" s="48">
        <v>4.89</v>
      </c>
      <c r="F24" s="21" t="s">
        <v>8530</v>
      </c>
      <c r="G24" s="27">
        <f t="shared" si="0"/>
        <v>877.9</v>
      </c>
      <c r="H24" s="27" t="s">
        <v>8531</v>
      </c>
    </row>
    <row r="25" s="16" customFormat="1" ht="31" customHeight="1" spans="1:8">
      <c r="A25" s="36">
        <v>20</v>
      </c>
      <c r="B25" s="27" t="s">
        <v>8547</v>
      </c>
      <c r="C25" s="21" t="s">
        <v>6322</v>
      </c>
      <c r="D25" s="48">
        <v>0.69</v>
      </c>
      <c r="E25" s="48">
        <v>0.69</v>
      </c>
      <c r="F25" s="21" t="s">
        <v>8530</v>
      </c>
      <c r="G25" s="27">
        <f t="shared" si="0"/>
        <v>123.88</v>
      </c>
      <c r="H25" s="27" t="s">
        <v>8531</v>
      </c>
    </row>
    <row r="26" s="16" customFormat="1" ht="31" customHeight="1" spans="1:8">
      <c r="A26" s="36">
        <v>21</v>
      </c>
      <c r="B26" s="27" t="s">
        <v>2985</v>
      </c>
      <c r="C26" s="21" t="s">
        <v>6322</v>
      </c>
      <c r="D26" s="48">
        <v>3.86</v>
      </c>
      <c r="E26" s="48">
        <v>3.86</v>
      </c>
      <c r="F26" s="21" t="s">
        <v>8530</v>
      </c>
      <c r="G26" s="27">
        <f t="shared" si="0"/>
        <v>692.99</v>
      </c>
      <c r="H26" s="27" t="s">
        <v>8531</v>
      </c>
    </row>
    <row r="27" s="16" customFormat="1" ht="31" customHeight="1" spans="1:8">
      <c r="A27" s="36">
        <v>22</v>
      </c>
      <c r="B27" s="27" t="s">
        <v>632</v>
      </c>
      <c r="C27" s="21" t="s">
        <v>6312</v>
      </c>
      <c r="D27" s="48">
        <v>2.56</v>
      </c>
      <c r="E27" s="48">
        <v>2.56</v>
      </c>
      <c r="F27" s="21" t="s">
        <v>8530</v>
      </c>
      <c r="G27" s="27">
        <f t="shared" si="0"/>
        <v>459.6</v>
      </c>
      <c r="H27" s="27" t="s">
        <v>8531</v>
      </c>
    </row>
    <row r="28" s="16" customFormat="1" ht="31" customHeight="1" spans="1:8">
      <c r="A28" s="36">
        <v>23</v>
      </c>
      <c r="B28" s="27" t="s">
        <v>8548</v>
      </c>
      <c r="C28" s="21" t="s">
        <v>6492</v>
      </c>
      <c r="D28" s="48">
        <v>0.76</v>
      </c>
      <c r="E28" s="48">
        <v>0.76</v>
      </c>
      <c r="F28" s="21" t="s">
        <v>8530</v>
      </c>
      <c r="G28" s="27">
        <f t="shared" si="0"/>
        <v>136.44</v>
      </c>
      <c r="H28" s="27" t="s">
        <v>8531</v>
      </c>
    </row>
    <row r="29" s="16" customFormat="1" ht="31" customHeight="1" spans="1:8">
      <c r="A29" s="36">
        <v>24</v>
      </c>
      <c r="B29" s="27" t="s">
        <v>8549</v>
      </c>
      <c r="C29" s="21" t="s">
        <v>8550</v>
      </c>
      <c r="D29" s="48">
        <f>0.85-0.175</f>
        <v>0.675</v>
      </c>
      <c r="E29" s="48">
        <f>0.85-0.175</f>
        <v>0.675</v>
      </c>
      <c r="F29" s="21" t="s">
        <v>8530</v>
      </c>
      <c r="G29" s="27">
        <f t="shared" si="0"/>
        <v>121.18</v>
      </c>
      <c r="H29" s="27" t="s">
        <v>8531</v>
      </c>
    </row>
    <row r="30" s="16" customFormat="1" ht="31" customHeight="1" spans="1:8">
      <c r="A30" s="36">
        <v>25</v>
      </c>
      <c r="B30" s="27" t="s">
        <v>8551</v>
      </c>
      <c r="C30" s="21" t="s">
        <v>6322</v>
      </c>
      <c r="D30" s="48">
        <v>3.85</v>
      </c>
      <c r="E30" s="48">
        <v>3.85</v>
      </c>
      <c r="F30" s="21" t="s">
        <v>8530</v>
      </c>
      <c r="G30" s="27">
        <f t="shared" si="0"/>
        <v>691.19</v>
      </c>
      <c r="H30" s="27" t="s">
        <v>8531</v>
      </c>
    </row>
    <row r="31" s="16" customFormat="1" ht="31" customHeight="1" spans="1:8">
      <c r="A31" s="36">
        <v>26</v>
      </c>
      <c r="B31" s="27" t="s">
        <v>8552</v>
      </c>
      <c r="C31" s="21" t="s">
        <v>6329</v>
      </c>
      <c r="D31" s="48">
        <v>0.64</v>
      </c>
      <c r="E31" s="48">
        <v>0.64</v>
      </c>
      <c r="F31" s="21" t="s">
        <v>8530</v>
      </c>
      <c r="G31" s="27">
        <f t="shared" si="0"/>
        <v>114.9</v>
      </c>
      <c r="H31" s="27" t="s">
        <v>8531</v>
      </c>
    </row>
    <row r="32" s="16" customFormat="1" ht="31" customHeight="1" spans="1:8">
      <c r="A32" s="36">
        <v>27</v>
      </c>
      <c r="B32" s="27" t="s">
        <v>4220</v>
      </c>
      <c r="C32" s="21" t="s">
        <v>8553</v>
      </c>
      <c r="D32" s="48">
        <v>1.58</v>
      </c>
      <c r="E32" s="48">
        <v>1.58</v>
      </c>
      <c r="F32" s="21" t="s">
        <v>8530</v>
      </c>
      <c r="G32" s="27">
        <f t="shared" si="0"/>
        <v>283.66</v>
      </c>
      <c r="H32" s="27" t="s">
        <v>8531</v>
      </c>
    </row>
    <row r="33" s="16" customFormat="1" ht="31" customHeight="1" spans="1:8">
      <c r="A33" s="36">
        <v>28</v>
      </c>
      <c r="B33" s="27" t="s">
        <v>8554</v>
      </c>
      <c r="C33" s="21" t="s">
        <v>6478</v>
      </c>
      <c r="D33" s="48">
        <v>3.08</v>
      </c>
      <c r="E33" s="48">
        <v>3.08</v>
      </c>
      <c r="F33" s="21" t="s">
        <v>8530</v>
      </c>
      <c r="G33" s="27">
        <f t="shared" si="0"/>
        <v>552.95</v>
      </c>
      <c r="H33" s="27" t="s">
        <v>8531</v>
      </c>
    </row>
    <row r="34" s="16" customFormat="1" ht="31" customHeight="1" spans="1:8">
      <c r="A34" s="36">
        <v>29</v>
      </c>
      <c r="B34" s="27" t="s">
        <v>8555</v>
      </c>
      <c r="C34" s="21" t="s">
        <v>6276</v>
      </c>
      <c r="D34" s="48">
        <f>0.66-0.331</f>
        <v>0.329</v>
      </c>
      <c r="E34" s="48">
        <f>0.66-0.331</f>
        <v>0.329</v>
      </c>
      <c r="F34" s="21" t="s">
        <v>8530</v>
      </c>
      <c r="G34" s="27">
        <f t="shared" si="0"/>
        <v>59.07</v>
      </c>
      <c r="H34" s="27" t="s">
        <v>8531</v>
      </c>
    </row>
    <row r="35" s="2" customFormat="1" ht="31" customHeight="1" spans="1:8">
      <c r="A35" s="36">
        <v>30</v>
      </c>
      <c r="B35" s="27" t="s">
        <v>8556</v>
      </c>
      <c r="C35" s="21" t="s">
        <v>8557</v>
      </c>
      <c r="D35" s="48">
        <f>2.77-0.015</f>
        <v>2.755</v>
      </c>
      <c r="E35" s="48">
        <f>2.77-0.015</f>
        <v>2.755</v>
      </c>
      <c r="F35" s="21" t="s">
        <v>8530</v>
      </c>
      <c r="G35" s="27">
        <f t="shared" si="0"/>
        <v>494.61</v>
      </c>
      <c r="H35" s="27" t="s">
        <v>8531</v>
      </c>
    </row>
    <row r="36" s="16" customFormat="1" ht="31" customHeight="1" spans="1:8">
      <c r="A36" s="36">
        <v>31</v>
      </c>
      <c r="B36" s="27" t="s">
        <v>4133</v>
      </c>
      <c r="C36" s="21" t="s">
        <v>6276</v>
      </c>
      <c r="D36" s="48">
        <v>2.97</v>
      </c>
      <c r="E36" s="48">
        <v>2.97</v>
      </c>
      <c r="F36" s="21" t="s">
        <v>8530</v>
      </c>
      <c r="G36" s="27">
        <f t="shared" si="0"/>
        <v>533.2</v>
      </c>
      <c r="H36" s="27" t="s">
        <v>8531</v>
      </c>
    </row>
    <row r="37" s="16" customFormat="1" ht="31" customHeight="1" spans="1:8">
      <c r="A37" s="36">
        <v>32</v>
      </c>
      <c r="B37" s="27" t="s">
        <v>8558</v>
      </c>
      <c r="C37" s="21" t="s">
        <v>6737</v>
      </c>
      <c r="D37" s="48">
        <v>3.404</v>
      </c>
      <c r="E37" s="48">
        <v>3.404</v>
      </c>
      <c r="F37" s="21" t="s">
        <v>8530</v>
      </c>
      <c r="G37" s="27">
        <f t="shared" si="0"/>
        <v>611.12</v>
      </c>
      <c r="H37" s="27" t="s">
        <v>8531</v>
      </c>
    </row>
    <row r="38" s="16" customFormat="1" ht="31" customHeight="1" spans="1:8">
      <c r="A38" s="36">
        <v>33</v>
      </c>
      <c r="B38" s="27" t="s">
        <v>8559</v>
      </c>
      <c r="C38" s="21" t="s">
        <v>8318</v>
      </c>
      <c r="D38" s="48">
        <f>2.79-0.544</f>
        <v>2.246</v>
      </c>
      <c r="E38" s="48">
        <f>2.79-0.544</f>
        <v>2.246</v>
      </c>
      <c r="F38" s="21" t="s">
        <v>8530</v>
      </c>
      <c r="G38" s="27">
        <f t="shared" si="0"/>
        <v>403.22</v>
      </c>
      <c r="H38" s="27" t="s">
        <v>8531</v>
      </c>
    </row>
    <row r="39" s="16" customFormat="1" ht="31" customHeight="1" spans="1:8">
      <c r="A39" s="36">
        <v>34</v>
      </c>
      <c r="B39" s="27" t="s">
        <v>8560</v>
      </c>
      <c r="C39" s="21" t="s">
        <v>6347</v>
      </c>
      <c r="D39" s="48">
        <v>0.69</v>
      </c>
      <c r="E39" s="48">
        <v>0.69</v>
      </c>
      <c r="F39" s="21" t="s">
        <v>8530</v>
      </c>
      <c r="G39" s="27">
        <f t="shared" si="0"/>
        <v>123.88</v>
      </c>
      <c r="H39" s="27" t="s">
        <v>8531</v>
      </c>
    </row>
    <row r="40" s="16" customFormat="1" ht="31" customHeight="1" spans="1:8">
      <c r="A40" s="36">
        <v>35</v>
      </c>
      <c r="B40" s="27" t="s">
        <v>8561</v>
      </c>
      <c r="C40" s="21" t="s">
        <v>6286</v>
      </c>
      <c r="D40" s="48">
        <v>5.35</v>
      </c>
      <c r="E40" s="48">
        <v>5.35</v>
      </c>
      <c r="F40" s="21" t="s">
        <v>8530</v>
      </c>
      <c r="G40" s="27">
        <f t="shared" si="0"/>
        <v>960.49</v>
      </c>
      <c r="H40" s="27" t="s">
        <v>8531</v>
      </c>
    </row>
    <row r="41" s="16" customFormat="1" ht="31" customHeight="1" spans="1:8">
      <c r="A41" s="36">
        <v>36</v>
      </c>
      <c r="B41" s="27" t="s">
        <v>8562</v>
      </c>
      <c r="C41" s="21" t="s">
        <v>6972</v>
      </c>
      <c r="D41" s="48">
        <v>4.63</v>
      </c>
      <c r="E41" s="48">
        <v>4.63</v>
      </c>
      <c r="F41" s="21" t="s">
        <v>8530</v>
      </c>
      <c r="G41" s="27">
        <f t="shared" si="0"/>
        <v>831.22</v>
      </c>
      <c r="H41" s="27" t="s">
        <v>8531</v>
      </c>
    </row>
    <row r="42" s="16" customFormat="1" ht="31" customHeight="1" spans="1:8">
      <c r="A42" s="36">
        <v>37</v>
      </c>
      <c r="B42" s="27" t="s">
        <v>3985</v>
      </c>
      <c r="C42" s="21" t="s">
        <v>6474</v>
      </c>
      <c r="D42" s="48">
        <v>0.9</v>
      </c>
      <c r="E42" s="48">
        <v>0.9</v>
      </c>
      <c r="F42" s="21" t="s">
        <v>8530</v>
      </c>
      <c r="G42" s="27">
        <f t="shared" si="0"/>
        <v>161.58</v>
      </c>
      <c r="H42" s="27" t="s">
        <v>8531</v>
      </c>
    </row>
    <row r="43" s="16" customFormat="1" ht="31" customHeight="1" spans="1:8">
      <c r="A43" s="36">
        <v>38</v>
      </c>
      <c r="B43" s="27" t="s">
        <v>8563</v>
      </c>
      <c r="C43" s="21" t="s">
        <v>6368</v>
      </c>
      <c r="D43" s="48">
        <v>4.02</v>
      </c>
      <c r="E43" s="48">
        <v>4.02</v>
      </c>
      <c r="F43" s="21" t="s">
        <v>8530</v>
      </c>
      <c r="G43" s="27">
        <f t="shared" si="0"/>
        <v>721.71</v>
      </c>
      <c r="H43" s="27" t="s">
        <v>8531</v>
      </c>
    </row>
    <row r="44" s="16" customFormat="1" ht="31" customHeight="1" spans="1:8">
      <c r="A44" s="36">
        <v>39</v>
      </c>
      <c r="B44" s="27" t="s">
        <v>8564</v>
      </c>
      <c r="C44" s="21" t="s">
        <v>6248</v>
      </c>
      <c r="D44" s="48">
        <v>0.89</v>
      </c>
      <c r="E44" s="48">
        <v>0.89</v>
      </c>
      <c r="F44" s="21" t="s">
        <v>8530</v>
      </c>
      <c r="G44" s="27">
        <f t="shared" si="0"/>
        <v>159.78</v>
      </c>
      <c r="H44" s="27" t="s">
        <v>8531</v>
      </c>
    </row>
    <row r="45" s="16" customFormat="1" ht="31" customHeight="1" spans="1:8">
      <c r="A45" s="36">
        <v>40</v>
      </c>
      <c r="B45" s="27" t="s">
        <v>8565</v>
      </c>
      <c r="C45" s="21" t="s">
        <v>6349</v>
      </c>
      <c r="D45" s="48">
        <f>0.74-0.5</f>
        <v>0.24</v>
      </c>
      <c r="E45" s="48">
        <f>0.74-0.5</f>
        <v>0.24</v>
      </c>
      <c r="F45" s="21" t="s">
        <v>8530</v>
      </c>
      <c r="G45" s="27">
        <f t="shared" si="0"/>
        <v>43.09</v>
      </c>
      <c r="H45" s="27" t="s">
        <v>8531</v>
      </c>
    </row>
    <row r="46" s="16" customFormat="1" ht="31" customHeight="1" spans="1:8">
      <c r="A46" s="36">
        <v>41</v>
      </c>
      <c r="B46" s="27" t="s">
        <v>8566</v>
      </c>
      <c r="C46" s="21" t="s">
        <v>6296</v>
      </c>
      <c r="D46" s="48">
        <v>0.77</v>
      </c>
      <c r="E46" s="48">
        <v>0.77</v>
      </c>
      <c r="F46" s="21" t="s">
        <v>8530</v>
      </c>
      <c r="G46" s="27">
        <f t="shared" si="0"/>
        <v>138.24</v>
      </c>
      <c r="H46" s="27" t="s">
        <v>8531</v>
      </c>
    </row>
    <row r="47" s="16" customFormat="1" ht="31" customHeight="1" spans="1:8">
      <c r="A47" s="36">
        <v>42</v>
      </c>
      <c r="B47" s="27" t="s">
        <v>8567</v>
      </c>
      <c r="C47" s="21" t="s">
        <v>6615</v>
      </c>
      <c r="D47" s="48">
        <v>3.25</v>
      </c>
      <c r="E47" s="48">
        <v>3.25</v>
      </c>
      <c r="F47" s="21" t="s">
        <v>8530</v>
      </c>
      <c r="G47" s="27">
        <f t="shared" si="0"/>
        <v>583.47</v>
      </c>
      <c r="H47" s="27" t="s">
        <v>8531</v>
      </c>
    </row>
    <row r="48" s="16" customFormat="1" ht="31" customHeight="1" spans="1:8">
      <c r="A48" s="36">
        <v>43</v>
      </c>
      <c r="B48" s="27" t="s">
        <v>7528</v>
      </c>
      <c r="C48" s="21" t="s">
        <v>6951</v>
      </c>
      <c r="D48" s="48">
        <v>0.7</v>
      </c>
      <c r="E48" s="48">
        <v>0.7</v>
      </c>
      <c r="F48" s="21" t="s">
        <v>8530</v>
      </c>
      <c r="G48" s="27">
        <f t="shared" si="0"/>
        <v>125.67</v>
      </c>
      <c r="H48" s="27" t="s">
        <v>8531</v>
      </c>
    </row>
    <row r="49" s="16" customFormat="1" ht="31" customHeight="1" spans="1:8">
      <c r="A49" s="36">
        <v>44</v>
      </c>
      <c r="B49" s="27" t="s">
        <v>8568</v>
      </c>
      <c r="C49" s="21" t="s">
        <v>6332</v>
      </c>
      <c r="D49" s="48">
        <v>2.11</v>
      </c>
      <c r="E49" s="48">
        <v>2.11</v>
      </c>
      <c r="F49" s="21" t="s">
        <v>8530</v>
      </c>
      <c r="G49" s="27">
        <f t="shared" si="0"/>
        <v>378.81</v>
      </c>
      <c r="H49" s="27" t="s">
        <v>8531</v>
      </c>
    </row>
    <row r="50" s="16" customFormat="1" ht="31" customHeight="1" spans="1:8">
      <c r="A50" s="36">
        <v>45</v>
      </c>
      <c r="B50" s="27" t="s">
        <v>8569</v>
      </c>
      <c r="C50" s="21" t="s">
        <v>6624</v>
      </c>
      <c r="D50" s="48">
        <v>1.243</v>
      </c>
      <c r="E50" s="48">
        <v>1.243</v>
      </c>
      <c r="F50" s="21" t="s">
        <v>8530</v>
      </c>
      <c r="G50" s="27">
        <f t="shared" si="0"/>
        <v>223.16</v>
      </c>
      <c r="H50" s="27" t="s">
        <v>8531</v>
      </c>
    </row>
    <row r="51" s="16" customFormat="1" ht="31" customHeight="1" spans="1:8">
      <c r="A51" s="36">
        <v>46</v>
      </c>
      <c r="B51" s="27" t="s">
        <v>619</v>
      </c>
      <c r="C51" s="21" t="s">
        <v>6312</v>
      </c>
      <c r="D51" s="48">
        <v>1.08</v>
      </c>
      <c r="E51" s="48">
        <v>1.08</v>
      </c>
      <c r="F51" s="21" t="s">
        <v>8530</v>
      </c>
      <c r="G51" s="27">
        <f t="shared" si="0"/>
        <v>193.89</v>
      </c>
      <c r="H51" s="27" t="s">
        <v>8531</v>
      </c>
    </row>
    <row r="52" s="16" customFormat="1" ht="31" customHeight="1" spans="1:8">
      <c r="A52" s="36">
        <v>47</v>
      </c>
      <c r="B52" s="27" t="s">
        <v>3876</v>
      </c>
      <c r="C52" s="21" t="s">
        <v>6263</v>
      </c>
      <c r="D52" s="48">
        <v>3.26</v>
      </c>
      <c r="E52" s="48">
        <v>3.26</v>
      </c>
      <c r="F52" s="21" t="s">
        <v>8530</v>
      </c>
      <c r="G52" s="27">
        <f t="shared" si="0"/>
        <v>585.27</v>
      </c>
      <c r="H52" s="27" t="s">
        <v>8531</v>
      </c>
    </row>
    <row r="53" s="16" customFormat="1" ht="31" customHeight="1" spans="1:8">
      <c r="A53" s="36">
        <v>48</v>
      </c>
      <c r="B53" s="27" t="s">
        <v>8570</v>
      </c>
      <c r="C53" s="21" t="s">
        <v>6274</v>
      </c>
      <c r="D53" s="48">
        <f>7.74-0.023</f>
        <v>7.717</v>
      </c>
      <c r="E53" s="48">
        <f>7.74-0.023</f>
        <v>7.717</v>
      </c>
      <c r="F53" s="21" t="s">
        <v>8530</v>
      </c>
      <c r="G53" s="27">
        <f t="shared" si="0"/>
        <v>1385.43</v>
      </c>
      <c r="H53" s="27" t="s">
        <v>8531</v>
      </c>
    </row>
    <row r="54" s="16" customFormat="1" ht="31" customHeight="1" spans="1:8">
      <c r="A54" s="36">
        <v>49</v>
      </c>
      <c r="B54" s="27" t="s">
        <v>8571</v>
      </c>
      <c r="C54" s="21" t="s">
        <v>6697</v>
      </c>
      <c r="D54" s="48">
        <v>3.46</v>
      </c>
      <c r="E54" s="48">
        <v>3.46</v>
      </c>
      <c r="F54" s="21" t="s">
        <v>8530</v>
      </c>
      <c r="G54" s="27">
        <f t="shared" si="0"/>
        <v>621.17</v>
      </c>
      <c r="H54" s="27" t="s">
        <v>8531</v>
      </c>
    </row>
    <row r="55" s="16" customFormat="1" ht="31" customHeight="1" spans="1:8">
      <c r="A55" s="36">
        <v>50</v>
      </c>
      <c r="B55" s="27" t="s">
        <v>8572</v>
      </c>
      <c r="C55" s="21" t="s">
        <v>8573</v>
      </c>
      <c r="D55" s="48">
        <v>0.974</v>
      </c>
      <c r="E55" s="48">
        <v>0.974</v>
      </c>
      <c r="F55" s="21" t="s">
        <v>8530</v>
      </c>
      <c r="G55" s="27">
        <f t="shared" si="0"/>
        <v>174.86</v>
      </c>
      <c r="H55" s="27" t="s">
        <v>8531</v>
      </c>
    </row>
    <row r="56" s="2" customFormat="1" ht="31" customHeight="1" spans="1:8">
      <c r="A56" s="36">
        <v>51</v>
      </c>
      <c r="B56" s="27" t="s">
        <v>184</v>
      </c>
      <c r="C56" s="21" t="s">
        <v>6923</v>
      </c>
      <c r="D56" s="48">
        <v>2.15</v>
      </c>
      <c r="E56" s="48">
        <v>2.15</v>
      </c>
      <c r="F56" s="21" t="s">
        <v>8530</v>
      </c>
      <c r="G56" s="27">
        <f t="shared" si="0"/>
        <v>385.99</v>
      </c>
      <c r="H56" s="27" t="s">
        <v>8531</v>
      </c>
    </row>
    <row r="57" s="16" customFormat="1" ht="31" customHeight="1" spans="1:8">
      <c r="A57" s="36">
        <v>52</v>
      </c>
      <c r="B57" s="27" t="s">
        <v>8574</v>
      </c>
      <c r="C57" s="21" t="s">
        <v>6387</v>
      </c>
      <c r="D57" s="48">
        <f>7.54-0.118-1.112</f>
        <v>6.31</v>
      </c>
      <c r="E57" s="48">
        <f>7.54-0.118-1.112</f>
        <v>6.31</v>
      </c>
      <c r="F57" s="21" t="s">
        <v>8530</v>
      </c>
      <c r="G57" s="27">
        <f t="shared" si="0"/>
        <v>1132.83</v>
      </c>
      <c r="H57" s="27" t="s">
        <v>8531</v>
      </c>
    </row>
    <row r="58" s="16" customFormat="1" ht="31" customHeight="1" spans="1:8">
      <c r="A58" s="36">
        <v>53</v>
      </c>
      <c r="B58" s="27" t="s">
        <v>8575</v>
      </c>
      <c r="C58" s="21" t="s">
        <v>6271</v>
      </c>
      <c r="D58" s="48">
        <f>2.4-0.052</f>
        <v>2.348</v>
      </c>
      <c r="E58" s="48">
        <f>2.4-0.052</f>
        <v>2.348</v>
      </c>
      <c r="F58" s="21" t="s">
        <v>8530</v>
      </c>
      <c r="G58" s="27">
        <f t="shared" si="0"/>
        <v>421.54</v>
      </c>
      <c r="H58" s="27" t="s">
        <v>8531</v>
      </c>
    </row>
    <row r="59" s="16" customFormat="1" ht="31" customHeight="1" spans="1:8">
      <c r="A59" s="36">
        <v>54</v>
      </c>
      <c r="B59" s="27" t="s">
        <v>606</v>
      </c>
      <c r="C59" s="21" t="s">
        <v>6464</v>
      </c>
      <c r="D59" s="48">
        <v>3.84</v>
      </c>
      <c r="E59" s="48">
        <v>3.84</v>
      </c>
      <c r="F59" s="21" t="s">
        <v>8530</v>
      </c>
      <c r="G59" s="27">
        <f t="shared" si="0"/>
        <v>689.4</v>
      </c>
      <c r="H59" s="27" t="s">
        <v>8531</v>
      </c>
    </row>
    <row r="60" s="16" customFormat="1" ht="31" customHeight="1" spans="1:8">
      <c r="A60" s="36">
        <v>55</v>
      </c>
      <c r="B60" s="27" t="s">
        <v>8576</v>
      </c>
      <c r="C60" s="21" t="s">
        <v>6697</v>
      </c>
      <c r="D60" s="48">
        <f>4.38-0.177</f>
        <v>4.203</v>
      </c>
      <c r="E60" s="48">
        <f>4.38-0.177</f>
        <v>4.203</v>
      </c>
      <c r="F60" s="21" t="s">
        <v>8530</v>
      </c>
      <c r="G60" s="27">
        <f t="shared" si="0"/>
        <v>754.56</v>
      </c>
      <c r="H60" s="27" t="s">
        <v>8531</v>
      </c>
    </row>
    <row r="61" s="16" customFormat="1" ht="31" customHeight="1" spans="1:8">
      <c r="A61" s="36">
        <v>56</v>
      </c>
      <c r="B61" s="27" t="s">
        <v>8577</v>
      </c>
      <c r="C61" s="21" t="s">
        <v>6276</v>
      </c>
      <c r="D61" s="48">
        <f>2.55-0.51</f>
        <v>2.04</v>
      </c>
      <c r="E61" s="48">
        <f>2.55-0.51</f>
        <v>2.04</v>
      </c>
      <c r="F61" s="21" t="s">
        <v>8530</v>
      </c>
      <c r="G61" s="27">
        <f t="shared" si="0"/>
        <v>366.24</v>
      </c>
      <c r="H61" s="27" t="s">
        <v>8531</v>
      </c>
    </row>
    <row r="62" s="16" customFormat="1" ht="31" customHeight="1" spans="1:8">
      <c r="A62" s="36">
        <v>57</v>
      </c>
      <c r="B62" s="27" t="s">
        <v>3801</v>
      </c>
      <c r="C62" s="21" t="s">
        <v>6252</v>
      </c>
      <c r="D62" s="48">
        <v>4.87</v>
      </c>
      <c r="E62" s="48">
        <v>4.87</v>
      </c>
      <c r="F62" s="21" t="s">
        <v>8530</v>
      </c>
      <c r="G62" s="27">
        <f t="shared" si="0"/>
        <v>874.31</v>
      </c>
      <c r="H62" s="27" t="s">
        <v>8531</v>
      </c>
    </row>
    <row r="63" s="16" customFormat="1" ht="31" customHeight="1" spans="1:8">
      <c r="A63" s="36">
        <v>58</v>
      </c>
      <c r="B63" s="27" t="s">
        <v>4970</v>
      </c>
      <c r="C63" s="21" t="s">
        <v>7750</v>
      </c>
      <c r="D63" s="48">
        <v>1.72</v>
      </c>
      <c r="E63" s="48">
        <v>1.72</v>
      </c>
      <c r="F63" s="21" t="s">
        <v>8530</v>
      </c>
      <c r="G63" s="27">
        <f t="shared" si="0"/>
        <v>308.79</v>
      </c>
      <c r="H63" s="27" t="s">
        <v>8531</v>
      </c>
    </row>
    <row r="64" s="16" customFormat="1" ht="31" customHeight="1" spans="1:8">
      <c r="A64" s="36">
        <v>59</v>
      </c>
      <c r="B64" s="27" t="s">
        <v>8578</v>
      </c>
      <c r="C64" s="21" t="s">
        <v>6276</v>
      </c>
      <c r="D64" s="48">
        <v>5.62</v>
      </c>
      <c r="E64" s="48">
        <v>5.62</v>
      </c>
      <c r="F64" s="21" t="s">
        <v>8530</v>
      </c>
      <c r="G64" s="27">
        <f t="shared" si="0"/>
        <v>1008.96</v>
      </c>
      <c r="H64" s="27" t="s">
        <v>8531</v>
      </c>
    </row>
    <row r="65" s="16" customFormat="1" ht="31" customHeight="1" spans="1:8">
      <c r="A65" s="36">
        <v>60</v>
      </c>
      <c r="B65" s="27" t="s">
        <v>8579</v>
      </c>
      <c r="C65" s="21" t="s">
        <v>6577</v>
      </c>
      <c r="D65" s="48">
        <v>0.53</v>
      </c>
      <c r="E65" s="48">
        <v>0.53</v>
      </c>
      <c r="F65" s="21" t="s">
        <v>8530</v>
      </c>
      <c r="G65" s="27">
        <f t="shared" si="0"/>
        <v>95.15</v>
      </c>
      <c r="H65" s="27" t="s">
        <v>8531</v>
      </c>
    </row>
    <row r="66" s="16" customFormat="1" ht="31" customHeight="1" spans="1:8">
      <c r="A66" s="36">
        <v>61</v>
      </c>
      <c r="B66" s="27" t="s">
        <v>8580</v>
      </c>
      <c r="C66" s="21" t="s">
        <v>6298</v>
      </c>
      <c r="D66" s="48">
        <v>2.07</v>
      </c>
      <c r="E66" s="48">
        <v>2.07</v>
      </c>
      <c r="F66" s="21" t="s">
        <v>8530</v>
      </c>
      <c r="G66" s="27">
        <f t="shared" si="0"/>
        <v>371.63</v>
      </c>
      <c r="H66" s="27" t="s">
        <v>8531</v>
      </c>
    </row>
    <row r="67" s="16" customFormat="1" ht="31" customHeight="1" spans="1:8">
      <c r="A67" s="36">
        <v>62</v>
      </c>
      <c r="B67" s="27" t="s">
        <v>8581</v>
      </c>
      <c r="C67" s="21" t="s">
        <v>6464</v>
      </c>
      <c r="D67" s="48">
        <v>0.78</v>
      </c>
      <c r="E67" s="48">
        <v>0.78</v>
      </c>
      <c r="F67" s="21" t="s">
        <v>8530</v>
      </c>
      <c r="G67" s="27">
        <f t="shared" si="0"/>
        <v>140.03</v>
      </c>
      <c r="H67" s="27" t="s">
        <v>8531</v>
      </c>
    </row>
    <row r="68" s="16" customFormat="1" ht="31" customHeight="1" spans="1:8">
      <c r="A68" s="36">
        <v>63</v>
      </c>
      <c r="B68" s="27" t="s">
        <v>4677</v>
      </c>
      <c r="C68" s="21" t="s">
        <v>6515</v>
      </c>
      <c r="D68" s="48">
        <f>4.73-0.402-0.17</f>
        <v>4.158</v>
      </c>
      <c r="E68" s="48">
        <f>4.73-0.402-0.17</f>
        <v>4.158</v>
      </c>
      <c r="F68" s="21" t="s">
        <v>8530</v>
      </c>
      <c r="G68" s="27">
        <f t="shared" si="0"/>
        <v>746.49</v>
      </c>
      <c r="H68" s="27" t="s">
        <v>8531</v>
      </c>
    </row>
    <row r="69" s="2" customFormat="1" ht="31" customHeight="1" spans="1:8">
      <c r="A69" s="36">
        <v>64</v>
      </c>
      <c r="B69" s="27" t="s">
        <v>8582</v>
      </c>
      <c r="C69" s="21" t="s">
        <v>8583</v>
      </c>
      <c r="D69" s="48">
        <v>2.2</v>
      </c>
      <c r="E69" s="48">
        <v>2.2</v>
      </c>
      <c r="F69" s="21" t="s">
        <v>8530</v>
      </c>
      <c r="G69" s="27">
        <f t="shared" si="0"/>
        <v>394.97</v>
      </c>
      <c r="H69" s="27" t="s">
        <v>8531</v>
      </c>
    </row>
    <row r="70" s="16" customFormat="1" ht="31" customHeight="1" spans="1:8">
      <c r="A70" s="36">
        <v>65</v>
      </c>
      <c r="B70" s="27" t="s">
        <v>8584</v>
      </c>
      <c r="C70" s="21" t="s">
        <v>6322</v>
      </c>
      <c r="D70" s="48">
        <v>0.65</v>
      </c>
      <c r="E70" s="48">
        <v>0.65</v>
      </c>
      <c r="F70" s="21" t="s">
        <v>8530</v>
      </c>
      <c r="G70" s="27">
        <f t="shared" ref="G70:G133" si="1">ROUND(E70*F70,2)</f>
        <v>116.69</v>
      </c>
      <c r="H70" s="27" t="s">
        <v>8531</v>
      </c>
    </row>
    <row r="71" s="16" customFormat="1" ht="31" customHeight="1" spans="1:8">
      <c r="A71" s="36">
        <v>66</v>
      </c>
      <c r="B71" s="27" t="s">
        <v>8585</v>
      </c>
      <c r="C71" s="21" t="s">
        <v>6972</v>
      </c>
      <c r="D71" s="48">
        <f>2.19-0.139-0.162</f>
        <v>1.889</v>
      </c>
      <c r="E71" s="48">
        <f>2.19-0.139-0.162</f>
        <v>1.889</v>
      </c>
      <c r="F71" s="21" t="s">
        <v>8530</v>
      </c>
      <c r="G71" s="27">
        <f t="shared" si="1"/>
        <v>339.13</v>
      </c>
      <c r="H71" s="27" t="s">
        <v>8531</v>
      </c>
    </row>
    <row r="72" s="16" customFormat="1" ht="31" customHeight="1" spans="1:8">
      <c r="A72" s="36">
        <v>67</v>
      </c>
      <c r="B72" s="27" t="s">
        <v>8586</v>
      </c>
      <c r="C72" s="21" t="s">
        <v>6697</v>
      </c>
      <c r="D72" s="48">
        <f>2.37-0.082</f>
        <v>2.288</v>
      </c>
      <c r="E72" s="48">
        <f>2.37-0.082</f>
        <v>2.288</v>
      </c>
      <c r="F72" s="21" t="s">
        <v>8530</v>
      </c>
      <c r="G72" s="27">
        <f t="shared" si="1"/>
        <v>410.76</v>
      </c>
      <c r="H72" s="27" t="s">
        <v>8531</v>
      </c>
    </row>
    <row r="73" s="16" customFormat="1" ht="31" customHeight="1" spans="1:8">
      <c r="A73" s="36">
        <v>68</v>
      </c>
      <c r="B73" s="27" t="s">
        <v>8587</v>
      </c>
      <c r="C73" s="21" t="s">
        <v>6624</v>
      </c>
      <c r="D73" s="48">
        <v>4.69</v>
      </c>
      <c r="E73" s="48">
        <v>4.69</v>
      </c>
      <c r="F73" s="21" t="s">
        <v>8530</v>
      </c>
      <c r="G73" s="27">
        <f t="shared" si="1"/>
        <v>842</v>
      </c>
      <c r="H73" s="27" t="s">
        <v>8531</v>
      </c>
    </row>
    <row r="74" s="16" customFormat="1" ht="31" customHeight="1" spans="1:8">
      <c r="A74" s="36">
        <v>69</v>
      </c>
      <c r="B74" s="27" t="s">
        <v>5232</v>
      </c>
      <c r="C74" s="21" t="s">
        <v>6248</v>
      </c>
      <c r="D74" s="48">
        <v>3.95</v>
      </c>
      <c r="E74" s="48">
        <v>3.95</v>
      </c>
      <c r="F74" s="21" t="s">
        <v>8530</v>
      </c>
      <c r="G74" s="27">
        <f t="shared" si="1"/>
        <v>709.14</v>
      </c>
      <c r="H74" s="27" t="s">
        <v>8531</v>
      </c>
    </row>
    <row r="75" s="16" customFormat="1" ht="31" customHeight="1" spans="1:8">
      <c r="A75" s="36">
        <v>70</v>
      </c>
      <c r="B75" s="27" t="s">
        <v>8588</v>
      </c>
      <c r="C75" s="21" t="s">
        <v>7061</v>
      </c>
      <c r="D75" s="48">
        <v>0.46</v>
      </c>
      <c r="E75" s="48">
        <v>0.46</v>
      </c>
      <c r="F75" s="21" t="s">
        <v>8530</v>
      </c>
      <c r="G75" s="27">
        <f t="shared" si="1"/>
        <v>82.58</v>
      </c>
      <c r="H75" s="27" t="s">
        <v>8531</v>
      </c>
    </row>
    <row r="76" s="16" customFormat="1" ht="31" customHeight="1" spans="1:8">
      <c r="A76" s="36">
        <v>71</v>
      </c>
      <c r="B76" s="27" t="s">
        <v>8589</v>
      </c>
      <c r="C76" s="21" t="s">
        <v>6261</v>
      </c>
      <c r="D76" s="48">
        <f>3.26-0.233-0.661</f>
        <v>2.366</v>
      </c>
      <c r="E76" s="48">
        <f>3.26-0.233-0.661</f>
        <v>2.366</v>
      </c>
      <c r="F76" s="21" t="s">
        <v>8530</v>
      </c>
      <c r="G76" s="27">
        <f t="shared" si="1"/>
        <v>424.77</v>
      </c>
      <c r="H76" s="27" t="s">
        <v>8531</v>
      </c>
    </row>
    <row r="77" s="16" customFormat="1" ht="31" customHeight="1" spans="1:8">
      <c r="A77" s="36">
        <v>72</v>
      </c>
      <c r="B77" s="27" t="s">
        <v>8590</v>
      </c>
      <c r="C77" s="21" t="s">
        <v>6464</v>
      </c>
      <c r="D77" s="48">
        <f>2.07-0.027</f>
        <v>2.043</v>
      </c>
      <c r="E77" s="48">
        <f>2.07-0.027</f>
        <v>2.043</v>
      </c>
      <c r="F77" s="21" t="s">
        <v>8530</v>
      </c>
      <c r="G77" s="27">
        <f t="shared" si="1"/>
        <v>366.78</v>
      </c>
      <c r="H77" s="27" t="s">
        <v>8531</v>
      </c>
    </row>
    <row r="78" s="16" customFormat="1" ht="31" customHeight="1" spans="1:8">
      <c r="A78" s="36">
        <v>73</v>
      </c>
      <c r="B78" s="27" t="s">
        <v>8591</v>
      </c>
      <c r="C78" s="21" t="s">
        <v>6474</v>
      </c>
      <c r="D78" s="48">
        <v>2.65</v>
      </c>
      <c r="E78" s="48">
        <v>2.65</v>
      </c>
      <c r="F78" s="21" t="s">
        <v>8530</v>
      </c>
      <c r="G78" s="27">
        <f t="shared" si="1"/>
        <v>475.75</v>
      </c>
      <c r="H78" s="27" t="s">
        <v>8531</v>
      </c>
    </row>
    <row r="79" s="2" customFormat="1" ht="31" customHeight="1" spans="1:8">
      <c r="A79" s="36">
        <v>74</v>
      </c>
      <c r="B79" s="27" t="s">
        <v>7810</v>
      </c>
      <c r="C79" s="21" t="s">
        <v>6813</v>
      </c>
      <c r="D79" s="48">
        <v>2.52</v>
      </c>
      <c r="E79" s="48">
        <v>2.52</v>
      </c>
      <c r="F79" s="21" t="s">
        <v>8530</v>
      </c>
      <c r="G79" s="27">
        <f t="shared" si="1"/>
        <v>452.42</v>
      </c>
      <c r="H79" s="27" t="s">
        <v>8531</v>
      </c>
    </row>
    <row r="80" s="16" customFormat="1" ht="31" customHeight="1" spans="1:8">
      <c r="A80" s="36">
        <v>75</v>
      </c>
      <c r="B80" s="27" t="s">
        <v>5421</v>
      </c>
      <c r="C80" s="21" t="s">
        <v>6624</v>
      </c>
      <c r="D80" s="48">
        <f>3.83-0.218</f>
        <v>3.612</v>
      </c>
      <c r="E80" s="48">
        <f>3.83-0.218</f>
        <v>3.612</v>
      </c>
      <c r="F80" s="21" t="s">
        <v>8530</v>
      </c>
      <c r="G80" s="27">
        <f t="shared" si="1"/>
        <v>648.46</v>
      </c>
      <c r="H80" s="27" t="s">
        <v>8531</v>
      </c>
    </row>
    <row r="81" s="16" customFormat="1" ht="31" customHeight="1" spans="1:8">
      <c r="A81" s="36">
        <v>76</v>
      </c>
      <c r="B81" s="27" t="s">
        <v>8592</v>
      </c>
      <c r="C81" s="21" t="s">
        <v>6523</v>
      </c>
      <c r="D81" s="48">
        <f>6.72-0.001</f>
        <v>6.719</v>
      </c>
      <c r="E81" s="48">
        <f>6.72-0.001</f>
        <v>6.719</v>
      </c>
      <c r="F81" s="21" t="s">
        <v>8530</v>
      </c>
      <c r="G81" s="27">
        <f t="shared" si="1"/>
        <v>1206.26</v>
      </c>
      <c r="H81" s="27" t="s">
        <v>8531</v>
      </c>
    </row>
    <row r="82" s="2" customFormat="1" ht="31" customHeight="1" spans="1:8">
      <c r="A82" s="36">
        <v>77</v>
      </c>
      <c r="B82" s="27" t="s">
        <v>8593</v>
      </c>
      <c r="C82" s="21" t="s">
        <v>6523</v>
      </c>
      <c r="D82" s="48">
        <f>2.86-0.331-0.181-0.115</f>
        <v>2.233</v>
      </c>
      <c r="E82" s="48">
        <f>2.86-0.331-0.181-0.115</f>
        <v>2.233</v>
      </c>
      <c r="F82" s="21" t="s">
        <v>8530</v>
      </c>
      <c r="G82" s="27">
        <f t="shared" si="1"/>
        <v>400.89</v>
      </c>
      <c r="H82" s="27" t="s">
        <v>8531</v>
      </c>
    </row>
    <row r="83" s="16" customFormat="1" ht="31" customHeight="1" spans="1:8">
      <c r="A83" s="36">
        <v>78</v>
      </c>
      <c r="B83" s="27" t="s">
        <v>4229</v>
      </c>
      <c r="C83" s="21" t="s">
        <v>6312</v>
      </c>
      <c r="D83" s="48">
        <v>4.02</v>
      </c>
      <c r="E83" s="48">
        <v>4.02</v>
      </c>
      <c r="F83" s="21" t="s">
        <v>8530</v>
      </c>
      <c r="G83" s="27">
        <f t="shared" si="1"/>
        <v>721.71</v>
      </c>
      <c r="H83" s="27" t="s">
        <v>8531</v>
      </c>
    </row>
    <row r="84" s="16" customFormat="1" ht="31" customHeight="1" spans="1:8">
      <c r="A84" s="36">
        <v>79</v>
      </c>
      <c r="B84" s="27" t="s">
        <v>8594</v>
      </c>
      <c r="C84" s="21" t="s">
        <v>6349</v>
      </c>
      <c r="D84" s="48">
        <v>2.57</v>
      </c>
      <c r="E84" s="48">
        <v>2.57</v>
      </c>
      <c r="F84" s="21" t="s">
        <v>8530</v>
      </c>
      <c r="G84" s="27">
        <f t="shared" si="1"/>
        <v>461.39</v>
      </c>
      <c r="H84" s="27" t="s">
        <v>8531</v>
      </c>
    </row>
    <row r="85" s="2" customFormat="1" ht="31" customHeight="1" spans="1:8">
      <c r="A85" s="36">
        <v>80</v>
      </c>
      <c r="B85" s="27" t="s">
        <v>8595</v>
      </c>
      <c r="C85" s="21" t="s">
        <v>6248</v>
      </c>
      <c r="D85" s="48">
        <f>7.34-0.875-0.076-0.03</f>
        <v>6.359</v>
      </c>
      <c r="E85" s="48">
        <f>7.34-0.875-0.076-0.03</f>
        <v>6.359</v>
      </c>
      <c r="F85" s="21" t="s">
        <v>8530</v>
      </c>
      <c r="G85" s="27">
        <f t="shared" si="1"/>
        <v>1141.63</v>
      </c>
      <c r="H85" s="27" t="s">
        <v>8531</v>
      </c>
    </row>
    <row r="86" s="2" customFormat="1" ht="31" customHeight="1" spans="1:8">
      <c r="A86" s="36">
        <v>81</v>
      </c>
      <c r="B86" s="27" t="s">
        <v>8596</v>
      </c>
      <c r="C86" s="21" t="s">
        <v>6254</v>
      </c>
      <c r="D86" s="48">
        <v>0.907</v>
      </c>
      <c r="E86" s="48">
        <v>0.907</v>
      </c>
      <c r="F86" s="21" t="s">
        <v>8530</v>
      </c>
      <c r="G86" s="27">
        <f t="shared" si="1"/>
        <v>162.83</v>
      </c>
      <c r="H86" s="27" t="s">
        <v>8531</v>
      </c>
    </row>
    <row r="87" s="16" customFormat="1" ht="31" customHeight="1" spans="1:8">
      <c r="A87" s="36">
        <v>82</v>
      </c>
      <c r="B87" s="27" t="s">
        <v>8597</v>
      </c>
      <c r="C87" s="21" t="s">
        <v>6271</v>
      </c>
      <c r="D87" s="48">
        <f>3.97-0.053-0.121-0.321</f>
        <v>3.475</v>
      </c>
      <c r="E87" s="48">
        <f>3.97-0.053-0.121-0.321</f>
        <v>3.475</v>
      </c>
      <c r="F87" s="21" t="s">
        <v>8530</v>
      </c>
      <c r="G87" s="27">
        <f t="shared" si="1"/>
        <v>623.87</v>
      </c>
      <c r="H87" s="27" t="s">
        <v>8531</v>
      </c>
    </row>
    <row r="88" s="2" customFormat="1" ht="31" customHeight="1" spans="1:8">
      <c r="A88" s="36">
        <v>83</v>
      </c>
      <c r="B88" s="27" t="s">
        <v>8598</v>
      </c>
      <c r="C88" s="21" t="s">
        <v>6368</v>
      </c>
      <c r="D88" s="48">
        <v>1.39</v>
      </c>
      <c r="E88" s="48">
        <v>1.39</v>
      </c>
      <c r="F88" s="21" t="s">
        <v>8530</v>
      </c>
      <c r="G88" s="27">
        <f t="shared" si="1"/>
        <v>249.55</v>
      </c>
      <c r="H88" s="27" t="s">
        <v>8531</v>
      </c>
    </row>
    <row r="89" s="16" customFormat="1" ht="31" customHeight="1" spans="1:8">
      <c r="A89" s="36">
        <v>84</v>
      </c>
      <c r="B89" s="27" t="s">
        <v>8599</v>
      </c>
      <c r="C89" s="21" t="s">
        <v>6259</v>
      </c>
      <c r="D89" s="48">
        <v>0.66</v>
      </c>
      <c r="E89" s="48">
        <v>0.66</v>
      </c>
      <c r="F89" s="21" t="s">
        <v>8530</v>
      </c>
      <c r="G89" s="27">
        <f t="shared" si="1"/>
        <v>118.49</v>
      </c>
      <c r="H89" s="27" t="s">
        <v>8531</v>
      </c>
    </row>
    <row r="90" s="16" customFormat="1" ht="31" customHeight="1" spans="1:8">
      <c r="A90" s="36">
        <v>85</v>
      </c>
      <c r="B90" s="27" t="s">
        <v>8600</v>
      </c>
      <c r="C90" s="21" t="s">
        <v>6631</v>
      </c>
      <c r="D90" s="48">
        <v>0.56</v>
      </c>
      <c r="E90" s="48">
        <v>0.56</v>
      </c>
      <c r="F90" s="21" t="s">
        <v>8530</v>
      </c>
      <c r="G90" s="27">
        <f t="shared" si="1"/>
        <v>100.54</v>
      </c>
      <c r="H90" s="27" t="s">
        <v>8531</v>
      </c>
    </row>
    <row r="91" s="2" customFormat="1" ht="31" customHeight="1" spans="1:8">
      <c r="A91" s="36">
        <v>86</v>
      </c>
      <c r="B91" s="27" t="s">
        <v>8601</v>
      </c>
      <c r="C91" s="21" t="s">
        <v>6329</v>
      </c>
      <c r="D91" s="48">
        <v>2.79</v>
      </c>
      <c r="E91" s="48">
        <v>2.79</v>
      </c>
      <c r="F91" s="21" t="s">
        <v>8530</v>
      </c>
      <c r="G91" s="27">
        <f t="shared" si="1"/>
        <v>500.89</v>
      </c>
      <c r="H91" s="27" t="s">
        <v>8531</v>
      </c>
    </row>
    <row r="92" s="16" customFormat="1" ht="31" customHeight="1" spans="1:8">
      <c r="A92" s="36">
        <v>87</v>
      </c>
      <c r="B92" s="27" t="s">
        <v>8602</v>
      </c>
      <c r="C92" s="21" t="s">
        <v>6951</v>
      </c>
      <c r="D92" s="48">
        <v>0.68</v>
      </c>
      <c r="E92" s="48">
        <v>0.68</v>
      </c>
      <c r="F92" s="21" t="s">
        <v>8530</v>
      </c>
      <c r="G92" s="27">
        <f t="shared" si="1"/>
        <v>122.08</v>
      </c>
      <c r="H92" s="27" t="s">
        <v>8531</v>
      </c>
    </row>
    <row r="93" s="2" customFormat="1" ht="31" customHeight="1" spans="1:8">
      <c r="A93" s="36">
        <v>88</v>
      </c>
      <c r="B93" s="27" t="s">
        <v>8603</v>
      </c>
      <c r="C93" s="21" t="s">
        <v>6294</v>
      </c>
      <c r="D93" s="48">
        <v>6.53</v>
      </c>
      <c r="E93" s="48">
        <v>6.53</v>
      </c>
      <c r="F93" s="21" t="s">
        <v>8530</v>
      </c>
      <c r="G93" s="27">
        <f t="shared" si="1"/>
        <v>1172.33</v>
      </c>
      <c r="H93" s="27" t="s">
        <v>8531</v>
      </c>
    </row>
    <row r="94" s="16" customFormat="1" ht="31" customHeight="1" spans="1:8">
      <c r="A94" s="36">
        <v>89</v>
      </c>
      <c r="B94" s="27" t="s">
        <v>8604</v>
      </c>
      <c r="C94" s="21" t="s">
        <v>6254</v>
      </c>
      <c r="D94" s="48">
        <v>1.11</v>
      </c>
      <c r="E94" s="48">
        <v>1.11</v>
      </c>
      <c r="F94" s="21" t="s">
        <v>8530</v>
      </c>
      <c r="G94" s="27">
        <f t="shared" si="1"/>
        <v>199.28</v>
      </c>
      <c r="H94" s="27" t="s">
        <v>8605</v>
      </c>
    </row>
    <row r="95" s="2" customFormat="1" ht="27" customHeight="1" spans="1:8">
      <c r="A95" s="36">
        <v>90</v>
      </c>
      <c r="B95" s="27" t="s">
        <v>3732</v>
      </c>
      <c r="C95" s="21" t="s">
        <v>6283</v>
      </c>
      <c r="D95" s="48">
        <v>1.71</v>
      </c>
      <c r="E95" s="48">
        <v>1.71</v>
      </c>
      <c r="F95" s="21" t="s">
        <v>8530</v>
      </c>
      <c r="G95" s="27">
        <f t="shared" si="1"/>
        <v>307</v>
      </c>
      <c r="H95" s="27" t="s">
        <v>8605</v>
      </c>
    </row>
    <row r="96" s="2" customFormat="1" ht="27" customHeight="1" spans="1:8">
      <c r="A96" s="36">
        <v>91</v>
      </c>
      <c r="B96" s="27" t="s">
        <v>8606</v>
      </c>
      <c r="C96" s="21" t="s">
        <v>6583</v>
      </c>
      <c r="D96" s="48">
        <v>2.08</v>
      </c>
      <c r="E96" s="48">
        <v>2.08</v>
      </c>
      <c r="F96" s="21" t="s">
        <v>8530</v>
      </c>
      <c r="G96" s="27">
        <f t="shared" si="1"/>
        <v>373.42</v>
      </c>
      <c r="H96" s="27" t="s">
        <v>8605</v>
      </c>
    </row>
    <row r="97" s="2" customFormat="1" ht="27" customHeight="1" spans="1:8">
      <c r="A97" s="36">
        <v>92</v>
      </c>
      <c r="B97" s="27" t="s">
        <v>3919</v>
      </c>
      <c r="C97" s="21" t="s">
        <v>6467</v>
      </c>
      <c r="D97" s="48">
        <v>1.02</v>
      </c>
      <c r="E97" s="48">
        <v>1.02</v>
      </c>
      <c r="F97" s="21" t="s">
        <v>8530</v>
      </c>
      <c r="G97" s="27">
        <f t="shared" si="1"/>
        <v>183.12</v>
      </c>
      <c r="H97" s="27" t="s">
        <v>8605</v>
      </c>
    </row>
    <row r="98" s="2" customFormat="1" ht="27" customHeight="1" spans="1:8">
      <c r="A98" s="36">
        <v>93</v>
      </c>
      <c r="B98" s="27" t="s">
        <v>8607</v>
      </c>
      <c r="C98" s="21" t="s">
        <v>6254</v>
      </c>
      <c r="D98" s="48">
        <v>1.64</v>
      </c>
      <c r="E98" s="48">
        <v>1.64</v>
      </c>
      <c r="F98" s="21" t="s">
        <v>8530</v>
      </c>
      <c r="G98" s="27">
        <f t="shared" si="1"/>
        <v>294.43</v>
      </c>
      <c r="H98" s="27" t="s">
        <v>8605</v>
      </c>
    </row>
    <row r="99" s="2" customFormat="1" ht="27" customHeight="1" spans="1:8">
      <c r="A99" s="36">
        <v>94</v>
      </c>
      <c r="B99" s="27" t="s">
        <v>8608</v>
      </c>
      <c r="C99" s="21" t="s">
        <v>6583</v>
      </c>
      <c r="D99" s="48">
        <v>0.52</v>
      </c>
      <c r="E99" s="48">
        <v>0.52</v>
      </c>
      <c r="F99" s="21" t="s">
        <v>8530</v>
      </c>
      <c r="G99" s="27">
        <f t="shared" si="1"/>
        <v>93.36</v>
      </c>
      <c r="H99" s="27" t="s">
        <v>8605</v>
      </c>
    </row>
    <row r="100" s="2" customFormat="1" ht="27" customHeight="1" spans="1:8">
      <c r="A100" s="36">
        <v>95</v>
      </c>
      <c r="B100" s="27" t="s">
        <v>496</v>
      </c>
      <c r="C100" s="21" t="s">
        <v>6248</v>
      </c>
      <c r="D100" s="48">
        <v>5.28</v>
      </c>
      <c r="E100" s="48">
        <v>5.28</v>
      </c>
      <c r="F100" s="21" t="s">
        <v>8530</v>
      </c>
      <c r="G100" s="27">
        <f t="shared" si="1"/>
        <v>947.92</v>
      </c>
      <c r="H100" s="27" t="s">
        <v>8605</v>
      </c>
    </row>
    <row r="101" s="2" customFormat="1" ht="27" customHeight="1" spans="1:8">
      <c r="A101" s="36">
        <v>96</v>
      </c>
      <c r="B101" s="27" t="s">
        <v>4767</v>
      </c>
      <c r="C101" s="21" t="s">
        <v>6737</v>
      </c>
      <c r="D101" s="48">
        <v>1.19</v>
      </c>
      <c r="E101" s="48">
        <v>1.19</v>
      </c>
      <c r="F101" s="21" t="s">
        <v>8530</v>
      </c>
      <c r="G101" s="27">
        <f t="shared" si="1"/>
        <v>213.64</v>
      </c>
      <c r="H101" s="27" t="s">
        <v>8605</v>
      </c>
    </row>
    <row r="102" s="2" customFormat="1" ht="27" customHeight="1" spans="1:8">
      <c r="A102" s="36">
        <v>97</v>
      </c>
      <c r="B102" s="27" t="s">
        <v>8609</v>
      </c>
      <c r="C102" s="21" t="s">
        <v>6347</v>
      </c>
      <c r="D102" s="48">
        <v>3.74</v>
      </c>
      <c r="E102" s="48">
        <v>3.74</v>
      </c>
      <c r="F102" s="21" t="s">
        <v>8530</v>
      </c>
      <c r="G102" s="27">
        <f t="shared" si="1"/>
        <v>671.44</v>
      </c>
      <c r="H102" s="27" t="s">
        <v>8605</v>
      </c>
    </row>
    <row r="103" s="2" customFormat="1" ht="27" customHeight="1" spans="1:8">
      <c r="A103" s="36">
        <v>98</v>
      </c>
      <c r="B103" s="27" t="s">
        <v>8610</v>
      </c>
      <c r="C103" s="21" t="s">
        <v>8611</v>
      </c>
      <c r="D103" s="48">
        <v>3.1</v>
      </c>
      <c r="E103" s="48">
        <v>3.1</v>
      </c>
      <c r="F103" s="21" t="s">
        <v>8530</v>
      </c>
      <c r="G103" s="27">
        <f t="shared" si="1"/>
        <v>556.54</v>
      </c>
      <c r="H103" s="27" t="s">
        <v>8605</v>
      </c>
    </row>
    <row r="104" s="2" customFormat="1" ht="27" customHeight="1" spans="1:8">
      <c r="A104" s="36">
        <v>99</v>
      </c>
      <c r="B104" s="27" t="s">
        <v>8612</v>
      </c>
      <c r="C104" s="21" t="s">
        <v>6312</v>
      </c>
      <c r="D104" s="48">
        <v>1.36</v>
      </c>
      <c r="E104" s="48">
        <v>1.36</v>
      </c>
      <c r="F104" s="21" t="s">
        <v>8530</v>
      </c>
      <c r="G104" s="27">
        <f t="shared" si="1"/>
        <v>244.16</v>
      </c>
      <c r="H104" s="27" t="s">
        <v>8605</v>
      </c>
    </row>
    <row r="105" s="2" customFormat="1" ht="27" customHeight="1" spans="1:8">
      <c r="A105" s="36">
        <v>100</v>
      </c>
      <c r="B105" s="27" t="s">
        <v>8613</v>
      </c>
      <c r="C105" s="21" t="s">
        <v>6344</v>
      </c>
      <c r="D105" s="48">
        <v>1.92</v>
      </c>
      <c r="E105" s="48">
        <v>1.92</v>
      </c>
      <c r="F105" s="21" t="s">
        <v>8530</v>
      </c>
      <c r="G105" s="27">
        <f t="shared" si="1"/>
        <v>344.7</v>
      </c>
      <c r="H105" s="27" t="s">
        <v>8605</v>
      </c>
    </row>
    <row r="106" s="2" customFormat="1" ht="27" customHeight="1" spans="1:8">
      <c r="A106" s="36">
        <v>101</v>
      </c>
      <c r="B106" s="27" t="s">
        <v>8614</v>
      </c>
      <c r="C106" s="21" t="s">
        <v>8326</v>
      </c>
      <c r="D106" s="48">
        <v>1.46</v>
      </c>
      <c r="E106" s="48">
        <v>1.46</v>
      </c>
      <c r="F106" s="21" t="s">
        <v>8530</v>
      </c>
      <c r="G106" s="27">
        <f t="shared" si="1"/>
        <v>262.11</v>
      </c>
      <c r="H106" s="27" t="s">
        <v>8605</v>
      </c>
    </row>
    <row r="107" s="2" customFormat="1" ht="27" customHeight="1" spans="1:8">
      <c r="A107" s="36">
        <v>102</v>
      </c>
      <c r="B107" s="27" t="s">
        <v>4226</v>
      </c>
      <c r="C107" s="21" t="s">
        <v>8223</v>
      </c>
      <c r="D107" s="48">
        <v>2.63</v>
      </c>
      <c r="E107" s="48">
        <v>2.63</v>
      </c>
      <c r="F107" s="21" t="s">
        <v>8530</v>
      </c>
      <c r="G107" s="27">
        <f t="shared" si="1"/>
        <v>472.16</v>
      </c>
      <c r="H107" s="27" t="s">
        <v>8605</v>
      </c>
    </row>
    <row r="108" s="2" customFormat="1" ht="27" customHeight="1" spans="1:8">
      <c r="A108" s="36">
        <v>103</v>
      </c>
      <c r="B108" s="27" t="s">
        <v>6958</v>
      </c>
      <c r="C108" s="21" t="s">
        <v>6298</v>
      </c>
      <c r="D108" s="48">
        <v>0.92</v>
      </c>
      <c r="E108" s="48">
        <v>0.92</v>
      </c>
      <c r="F108" s="21" t="s">
        <v>8530</v>
      </c>
      <c r="G108" s="27">
        <f t="shared" si="1"/>
        <v>165.17</v>
      </c>
      <c r="H108" s="27" t="s">
        <v>8605</v>
      </c>
    </row>
    <row r="109" s="2" customFormat="1" ht="27" customHeight="1" spans="1:8">
      <c r="A109" s="36">
        <v>104</v>
      </c>
      <c r="B109" s="27" t="s">
        <v>8615</v>
      </c>
      <c r="C109" s="21" t="s">
        <v>6322</v>
      </c>
      <c r="D109" s="48">
        <v>4.04</v>
      </c>
      <c r="E109" s="48">
        <v>4.04</v>
      </c>
      <c r="F109" s="21" t="s">
        <v>8530</v>
      </c>
      <c r="G109" s="27">
        <f t="shared" si="1"/>
        <v>725.3</v>
      </c>
      <c r="H109" s="27" t="s">
        <v>8605</v>
      </c>
    </row>
    <row r="110" s="2" customFormat="1" ht="27" customHeight="1" spans="1:8">
      <c r="A110" s="36">
        <v>105</v>
      </c>
      <c r="B110" s="27" t="s">
        <v>8616</v>
      </c>
      <c r="C110" s="21" t="s">
        <v>6312</v>
      </c>
      <c r="D110" s="48">
        <v>5.83</v>
      </c>
      <c r="E110" s="48">
        <v>5.83</v>
      </c>
      <c r="F110" s="21" t="s">
        <v>8530</v>
      </c>
      <c r="G110" s="27">
        <f t="shared" si="1"/>
        <v>1046.66</v>
      </c>
      <c r="H110" s="27" t="s">
        <v>8605</v>
      </c>
    </row>
    <row r="111" s="2" customFormat="1" ht="27" customHeight="1" spans="1:8">
      <c r="A111" s="36">
        <v>106</v>
      </c>
      <c r="B111" s="27" t="s">
        <v>8617</v>
      </c>
      <c r="C111" s="21" t="s">
        <v>6620</v>
      </c>
      <c r="D111" s="48">
        <v>4.94</v>
      </c>
      <c r="E111" s="48">
        <v>4.94</v>
      </c>
      <c r="F111" s="21" t="s">
        <v>8530</v>
      </c>
      <c r="G111" s="27">
        <f t="shared" si="1"/>
        <v>886.88</v>
      </c>
      <c r="H111" s="27" t="s">
        <v>8605</v>
      </c>
    </row>
    <row r="112" s="2" customFormat="1" ht="27" customHeight="1" spans="1:8">
      <c r="A112" s="36">
        <v>107</v>
      </c>
      <c r="B112" s="27" t="s">
        <v>8618</v>
      </c>
      <c r="C112" s="21" t="s">
        <v>6276</v>
      </c>
      <c r="D112" s="48">
        <v>2.14</v>
      </c>
      <c r="E112" s="48">
        <v>2.14</v>
      </c>
      <c r="F112" s="21" t="s">
        <v>8530</v>
      </c>
      <c r="G112" s="27">
        <f t="shared" si="1"/>
        <v>384.19</v>
      </c>
      <c r="H112" s="27" t="s">
        <v>8605</v>
      </c>
    </row>
    <row r="113" s="2" customFormat="1" ht="27" customHeight="1" spans="1:8">
      <c r="A113" s="36">
        <v>108</v>
      </c>
      <c r="B113" s="27" t="s">
        <v>8619</v>
      </c>
      <c r="C113" s="21" t="s">
        <v>6254</v>
      </c>
      <c r="D113" s="48">
        <v>6.965</v>
      </c>
      <c r="E113" s="48">
        <f>7.63-0.665</f>
        <v>6.965</v>
      </c>
      <c r="F113" s="21" t="s">
        <v>8530</v>
      </c>
      <c r="G113" s="27">
        <f t="shared" si="1"/>
        <v>1250.43</v>
      </c>
      <c r="H113" s="27" t="s">
        <v>8605</v>
      </c>
    </row>
    <row r="114" s="2" customFormat="1" ht="27" customHeight="1" spans="1:8">
      <c r="A114" s="36">
        <v>109</v>
      </c>
      <c r="B114" s="27" t="s">
        <v>7916</v>
      </c>
      <c r="C114" s="21" t="s">
        <v>6276</v>
      </c>
      <c r="D114" s="48">
        <v>1.69</v>
      </c>
      <c r="E114" s="48">
        <v>1.69</v>
      </c>
      <c r="F114" s="21" t="s">
        <v>8530</v>
      </c>
      <c r="G114" s="27">
        <f t="shared" si="1"/>
        <v>303.41</v>
      </c>
      <c r="H114" s="27" t="s">
        <v>8605</v>
      </c>
    </row>
    <row r="115" s="2" customFormat="1" ht="27" customHeight="1" spans="1:8">
      <c r="A115" s="36">
        <v>110</v>
      </c>
      <c r="B115" s="27" t="s">
        <v>4893</v>
      </c>
      <c r="C115" s="21" t="s">
        <v>6280</v>
      </c>
      <c r="D115" s="48">
        <v>1.72</v>
      </c>
      <c r="E115" s="48">
        <v>1.72</v>
      </c>
      <c r="F115" s="21" t="s">
        <v>8530</v>
      </c>
      <c r="G115" s="27">
        <f t="shared" si="1"/>
        <v>308.79</v>
      </c>
      <c r="H115" s="27" t="s">
        <v>8605</v>
      </c>
    </row>
    <row r="116" s="2" customFormat="1" ht="27" customHeight="1" spans="1:8">
      <c r="A116" s="36">
        <v>111</v>
      </c>
      <c r="B116" s="27" t="s">
        <v>8620</v>
      </c>
      <c r="C116" s="21" t="s">
        <v>6332</v>
      </c>
      <c r="D116" s="48">
        <v>1.24</v>
      </c>
      <c r="E116" s="48">
        <v>1.24</v>
      </c>
      <c r="F116" s="21" t="s">
        <v>8530</v>
      </c>
      <c r="G116" s="27">
        <f t="shared" si="1"/>
        <v>222.62</v>
      </c>
      <c r="H116" s="27" t="s">
        <v>8605</v>
      </c>
    </row>
    <row r="117" s="2" customFormat="1" ht="27" customHeight="1" spans="1:8">
      <c r="A117" s="36">
        <v>112</v>
      </c>
      <c r="B117" s="27" t="s">
        <v>8621</v>
      </c>
      <c r="C117" s="21" t="s">
        <v>6276</v>
      </c>
      <c r="D117" s="48">
        <v>4.91</v>
      </c>
      <c r="E117" s="48">
        <v>4.91</v>
      </c>
      <c r="F117" s="21" t="s">
        <v>8530</v>
      </c>
      <c r="G117" s="27">
        <f t="shared" si="1"/>
        <v>881.49</v>
      </c>
      <c r="H117" s="27" t="s">
        <v>8605</v>
      </c>
    </row>
    <row r="118" s="2" customFormat="1" ht="27" customHeight="1" spans="1:8">
      <c r="A118" s="36">
        <v>113</v>
      </c>
      <c r="B118" s="27" t="s">
        <v>8622</v>
      </c>
      <c r="C118" s="21" t="s">
        <v>8623</v>
      </c>
      <c r="D118" s="48">
        <v>2.97</v>
      </c>
      <c r="E118" s="48">
        <v>2.97</v>
      </c>
      <c r="F118" s="21" t="s">
        <v>8530</v>
      </c>
      <c r="G118" s="27">
        <f t="shared" si="1"/>
        <v>533.2</v>
      </c>
      <c r="H118" s="27" t="s">
        <v>8605</v>
      </c>
    </row>
    <row r="119" s="2" customFormat="1" ht="27" customHeight="1" spans="1:8">
      <c r="A119" s="36">
        <v>114</v>
      </c>
      <c r="B119" s="27" t="s">
        <v>8624</v>
      </c>
      <c r="C119" s="21" t="s">
        <v>6599</v>
      </c>
      <c r="D119" s="48">
        <v>1.25</v>
      </c>
      <c r="E119" s="48">
        <v>1.25</v>
      </c>
      <c r="F119" s="21" t="s">
        <v>8530</v>
      </c>
      <c r="G119" s="27">
        <f t="shared" si="1"/>
        <v>224.41</v>
      </c>
      <c r="H119" s="27" t="s">
        <v>8605</v>
      </c>
    </row>
    <row r="120" s="2" customFormat="1" ht="27" customHeight="1" spans="1:8">
      <c r="A120" s="36">
        <v>115</v>
      </c>
      <c r="B120" s="27" t="s">
        <v>8625</v>
      </c>
      <c r="C120" s="21" t="s">
        <v>6347</v>
      </c>
      <c r="D120" s="48">
        <v>2.66</v>
      </c>
      <c r="E120" s="48">
        <v>2.66</v>
      </c>
      <c r="F120" s="21" t="s">
        <v>8530</v>
      </c>
      <c r="G120" s="27">
        <f t="shared" si="1"/>
        <v>477.55</v>
      </c>
      <c r="H120" s="27" t="s">
        <v>8605</v>
      </c>
    </row>
    <row r="121" s="2" customFormat="1" ht="27" customHeight="1" spans="1:8">
      <c r="A121" s="36">
        <v>116</v>
      </c>
      <c r="B121" s="27" t="s">
        <v>8626</v>
      </c>
      <c r="C121" s="21" t="s">
        <v>7285</v>
      </c>
      <c r="D121" s="48">
        <v>5.88</v>
      </c>
      <c r="E121" s="48">
        <v>5.88</v>
      </c>
      <c r="F121" s="21" t="s">
        <v>8530</v>
      </c>
      <c r="G121" s="27">
        <f t="shared" si="1"/>
        <v>1055.64</v>
      </c>
      <c r="H121" s="27" t="s">
        <v>8605</v>
      </c>
    </row>
    <row r="122" s="2" customFormat="1" ht="27" customHeight="1" spans="1:8">
      <c r="A122" s="36">
        <v>117</v>
      </c>
      <c r="B122" s="27" t="s">
        <v>8627</v>
      </c>
      <c r="C122" s="21" t="s">
        <v>6349</v>
      </c>
      <c r="D122" s="48">
        <v>2.91</v>
      </c>
      <c r="E122" s="48">
        <v>2.91</v>
      </c>
      <c r="F122" s="21" t="s">
        <v>8530</v>
      </c>
      <c r="G122" s="27">
        <f t="shared" si="1"/>
        <v>522.43</v>
      </c>
      <c r="H122" s="27" t="s">
        <v>8605</v>
      </c>
    </row>
    <row r="123" s="2" customFormat="1" ht="27" customHeight="1" spans="1:8">
      <c r="A123" s="36">
        <v>118</v>
      </c>
      <c r="B123" s="27" t="s">
        <v>8628</v>
      </c>
      <c r="C123" s="21" t="s">
        <v>6274</v>
      </c>
      <c r="D123" s="48">
        <v>2.96</v>
      </c>
      <c r="E123" s="48">
        <v>2.96</v>
      </c>
      <c r="F123" s="21" t="s">
        <v>8530</v>
      </c>
      <c r="G123" s="27">
        <f t="shared" si="1"/>
        <v>531.41</v>
      </c>
      <c r="H123" s="27" t="s">
        <v>8605</v>
      </c>
    </row>
    <row r="124" s="2" customFormat="1" ht="27" customHeight="1" spans="1:8">
      <c r="A124" s="36">
        <v>119</v>
      </c>
      <c r="B124" s="27" t="s">
        <v>8629</v>
      </c>
      <c r="C124" s="21" t="s">
        <v>6332</v>
      </c>
      <c r="D124" s="48">
        <v>1.589</v>
      </c>
      <c r="E124" s="48">
        <f>2.06-0.471</f>
        <v>1.589</v>
      </c>
      <c r="F124" s="21" t="s">
        <v>8530</v>
      </c>
      <c r="G124" s="27">
        <f t="shared" si="1"/>
        <v>285.27</v>
      </c>
      <c r="H124" s="27" t="s">
        <v>8605</v>
      </c>
    </row>
    <row r="125" s="2" customFormat="1" ht="27" customHeight="1" spans="1:8">
      <c r="A125" s="36">
        <v>120</v>
      </c>
      <c r="B125" s="27" t="s">
        <v>8630</v>
      </c>
      <c r="C125" s="21" t="s">
        <v>6312</v>
      </c>
      <c r="D125" s="48">
        <v>4.08</v>
      </c>
      <c r="E125" s="48">
        <v>4.08</v>
      </c>
      <c r="F125" s="21" t="s">
        <v>8530</v>
      </c>
      <c r="G125" s="27">
        <f t="shared" si="1"/>
        <v>732.48</v>
      </c>
      <c r="H125" s="27" t="s">
        <v>8605</v>
      </c>
    </row>
    <row r="126" s="2" customFormat="1" ht="27" customHeight="1" spans="1:8">
      <c r="A126" s="36">
        <v>121</v>
      </c>
      <c r="B126" s="27" t="s">
        <v>8631</v>
      </c>
      <c r="C126" s="21" t="s">
        <v>6254</v>
      </c>
      <c r="D126" s="48">
        <v>0.97</v>
      </c>
      <c r="E126" s="48">
        <v>0.97</v>
      </c>
      <c r="F126" s="21" t="s">
        <v>8530</v>
      </c>
      <c r="G126" s="27">
        <f t="shared" si="1"/>
        <v>174.14</v>
      </c>
      <c r="H126" s="27" t="s">
        <v>8605</v>
      </c>
    </row>
    <row r="127" s="2" customFormat="1" ht="27" customHeight="1" spans="1:8">
      <c r="A127" s="36">
        <v>122</v>
      </c>
      <c r="B127" s="27" t="s">
        <v>8632</v>
      </c>
      <c r="C127" s="21" t="s">
        <v>6368</v>
      </c>
      <c r="D127" s="48">
        <v>2.737</v>
      </c>
      <c r="E127" s="48">
        <f>2.75-0.013</f>
        <v>2.737</v>
      </c>
      <c r="F127" s="21" t="s">
        <v>8530</v>
      </c>
      <c r="G127" s="27">
        <f t="shared" si="1"/>
        <v>491.37</v>
      </c>
      <c r="H127" s="27" t="s">
        <v>8605</v>
      </c>
    </row>
    <row r="128" s="2" customFormat="1" ht="27" customHeight="1" spans="1:8">
      <c r="A128" s="36">
        <v>123</v>
      </c>
      <c r="B128" s="27" t="s">
        <v>8633</v>
      </c>
      <c r="C128" s="21" t="s">
        <v>6280</v>
      </c>
      <c r="D128" s="48">
        <v>2.882</v>
      </c>
      <c r="E128" s="48">
        <f>3-0.118</f>
        <v>2.882</v>
      </c>
      <c r="F128" s="21" t="s">
        <v>8530</v>
      </c>
      <c r="G128" s="27">
        <f t="shared" si="1"/>
        <v>517.41</v>
      </c>
      <c r="H128" s="27" t="s">
        <v>8605</v>
      </c>
    </row>
    <row r="129" s="2" customFormat="1" ht="27" customHeight="1" spans="1:8">
      <c r="A129" s="36">
        <v>124</v>
      </c>
      <c r="B129" s="27" t="s">
        <v>8634</v>
      </c>
      <c r="C129" s="21" t="s">
        <v>7285</v>
      </c>
      <c r="D129" s="48">
        <v>2.67</v>
      </c>
      <c r="E129" s="48">
        <v>2.67</v>
      </c>
      <c r="F129" s="21" t="s">
        <v>8530</v>
      </c>
      <c r="G129" s="27">
        <f t="shared" si="1"/>
        <v>479.35</v>
      </c>
      <c r="H129" s="27" t="s">
        <v>8605</v>
      </c>
    </row>
    <row r="130" s="2" customFormat="1" ht="27" customHeight="1" spans="1:8">
      <c r="A130" s="36">
        <v>125</v>
      </c>
      <c r="B130" s="27" t="s">
        <v>8635</v>
      </c>
      <c r="C130" s="21" t="s">
        <v>6254</v>
      </c>
      <c r="D130" s="48">
        <v>0.82</v>
      </c>
      <c r="E130" s="48">
        <v>0.82</v>
      </c>
      <c r="F130" s="21" t="s">
        <v>8530</v>
      </c>
      <c r="G130" s="27">
        <f t="shared" si="1"/>
        <v>147.21</v>
      </c>
      <c r="H130" s="27" t="s">
        <v>8605</v>
      </c>
    </row>
    <row r="131" s="2" customFormat="1" ht="27" customHeight="1" spans="1:8">
      <c r="A131" s="36">
        <v>126</v>
      </c>
      <c r="B131" s="27" t="s">
        <v>8636</v>
      </c>
      <c r="C131" s="21" t="s">
        <v>6737</v>
      </c>
      <c r="D131" s="48">
        <v>0.81</v>
      </c>
      <c r="E131" s="48">
        <v>0.81</v>
      </c>
      <c r="F131" s="21" t="s">
        <v>8530</v>
      </c>
      <c r="G131" s="27">
        <f t="shared" si="1"/>
        <v>145.42</v>
      </c>
      <c r="H131" s="27" t="s">
        <v>8605</v>
      </c>
    </row>
    <row r="132" s="2" customFormat="1" ht="27" customHeight="1" spans="1:8">
      <c r="A132" s="36">
        <v>127</v>
      </c>
      <c r="B132" s="27" t="s">
        <v>3791</v>
      </c>
      <c r="C132" s="21" t="s">
        <v>6368</v>
      </c>
      <c r="D132" s="48">
        <v>0.96</v>
      </c>
      <c r="E132" s="48">
        <v>0.96</v>
      </c>
      <c r="F132" s="21" t="s">
        <v>8530</v>
      </c>
      <c r="G132" s="27">
        <f t="shared" si="1"/>
        <v>172.35</v>
      </c>
      <c r="H132" s="27" t="s">
        <v>8605</v>
      </c>
    </row>
    <row r="133" s="2" customFormat="1" ht="27" customHeight="1" spans="1:8">
      <c r="A133" s="36">
        <v>128</v>
      </c>
      <c r="B133" s="27" t="s">
        <v>8637</v>
      </c>
      <c r="C133" s="21" t="s">
        <v>6280</v>
      </c>
      <c r="D133" s="48">
        <v>5.85</v>
      </c>
      <c r="E133" s="48">
        <v>5.85</v>
      </c>
      <c r="F133" s="21" t="s">
        <v>8530</v>
      </c>
      <c r="G133" s="27">
        <f t="shared" si="1"/>
        <v>1050.25</v>
      </c>
      <c r="H133" s="27" t="s">
        <v>8605</v>
      </c>
    </row>
    <row r="134" s="2" customFormat="1" ht="27" customHeight="1" spans="1:8">
      <c r="A134" s="36">
        <v>129</v>
      </c>
      <c r="B134" s="27" t="s">
        <v>8638</v>
      </c>
      <c r="C134" s="21" t="s">
        <v>6254</v>
      </c>
      <c r="D134" s="48">
        <v>4.21</v>
      </c>
      <c r="E134" s="48">
        <v>4.21</v>
      </c>
      <c r="F134" s="21" t="s">
        <v>8530</v>
      </c>
      <c r="G134" s="27">
        <f t="shared" ref="G134:G197" si="2">ROUND(E134*F134,2)</f>
        <v>755.82</v>
      </c>
      <c r="H134" s="27" t="s">
        <v>8605</v>
      </c>
    </row>
    <row r="135" s="2" customFormat="1" ht="27" customHeight="1" spans="1:8">
      <c r="A135" s="36">
        <v>130</v>
      </c>
      <c r="B135" s="27" t="s">
        <v>8639</v>
      </c>
      <c r="C135" s="21" t="s">
        <v>6276</v>
      </c>
      <c r="D135" s="48">
        <v>1.46</v>
      </c>
      <c r="E135" s="48">
        <v>1.46</v>
      </c>
      <c r="F135" s="21" t="s">
        <v>8530</v>
      </c>
      <c r="G135" s="27">
        <f t="shared" si="2"/>
        <v>262.11</v>
      </c>
      <c r="H135" s="27" t="s">
        <v>8605</v>
      </c>
    </row>
    <row r="136" s="2" customFormat="1" ht="27" customHeight="1" spans="1:8">
      <c r="A136" s="36">
        <v>131</v>
      </c>
      <c r="B136" s="27" t="s">
        <v>8640</v>
      </c>
      <c r="C136" s="21" t="s">
        <v>6417</v>
      </c>
      <c r="D136" s="48">
        <v>0.852</v>
      </c>
      <c r="E136" s="48">
        <f>1.23-0.378</f>
        <v>0.852</v>
      </c>
      <c r="F136" s="21" t="s">
        <v>8530</v>
      </c>
      <c r="G136" s="27">
        <f t="shared" si="2"/>
        <v>152.96</v>
      </c>
      <c r="H136" s="27" t="s">
        <v>8605</v>
      </c>
    </row>
    <row r="137" s="2" customFormat="1" ht="27" customHeight="1" spans="1:8">
      <c r="A137" s="36">
        <v>132</v>
      </c>
      <c r="B137" s="27" t="s">
        <v>8641</v>
      </c>
      <c r="C137" s="21" t="s">
        <v>6296</v>
      </c>
      <c r="D137" s="48">
        <v>0.79</v>
      </c>
      <c r="E137" s="48">
        <v>0.79</v>
      </c>
      <c r="F137" s="21" t="s">
        <v>8530</v>
      </c>
      <c r="G137" s="27">
        <f t="shared" si="2"/>
        <v>141.83</v>
      </c>
      <c r="H137" s="27" t="s">
        <v>8605</v>
      </c>
    </row>
    <row r="138" s="2" customFormat="1" ht="27" customHeight="1" spans="1:8">
      <c r="A138" s="36">
        <v>133</v>
      </c>
      <c r="B138" s="27" t="s">
        <v>8642</v>
      </c>
      <c r="C138" s="21" t="s">
        <v>6387</v>
      </c>
      <c r="D138" s="48">
        <v>0.7</v>
      </c>
      <c r="E138" s="48">
        <v>0.7</v>
      </c>
      <c r="F138" s="21" t="s">
        <v>8530</v>
      </c>
      <c r="G138" s="27">
        <f t="shared" si="2"/>
        <v>125.67</v>
      </c>
      <c r="H138" s="27" t="s">
        <v>8605</v>
      </c>
    </row>
    <row r="139" s="2" customFormat="1" ht="27" customHeight="1" spans="1:8">
      <c r="A139" s="36">
        <v>134</v>
      </c>
      <c r="B139" s="27" t="s">
        <v>6981</v>
      </c>
      <c r="C139" s="21" t="s">
        <v>6417</v>
      </c>
      <c r="D139" s="48">
        <v>3.58</v>
      </c>
      <c r="E139" s="48">
        <v>3.58</v>
      </c>
      <c r="F139" s="21" t="s">
        <v>8530</v>
      </c>
      <c r="G139" s="27">
        <f t="shared" si="2"/>
        <v>642.72</v>
      </c>
      <c r="H139" s="27" t="s">
        <v>8605</v>
      </c>
    </row>
    <row r="140" s="2" customFormat="1" ht="27" customHeight="1" spans="1:8">
      <c r="A140" s="36">
        <v>135</v>
      </c>
      <c r="B140" s="27" t="s">
        <v>8643</v>
      </c>
      <c r="C140" s="21" t="s">
        <v>6312</v>
      </c>
      <c r="D140" s="48">
        <v>1.1</v>
      </c>
      <c r="E140" s="48">
        <v>1.1</v>
      </c>
      <c r="F140" s="21" t="s">
        <v>8530</v>
      </c>
      <c r="G140" s="27">
        <f t="shared" si="2"/>
        <v>197.48</v>
      </c>
      <c r="H140" s="27" t="s">
        <v>8605</v>
      </c>
    </row>
    <row r="141" s="2" customFormat="1" ht="27" customHeight="1" spans="1:8">
      <c r="A141" s="36">
        <v>136</v>
      </c>
      <c r="B141" s="27" t="s">
        <v>8644</v>
      </c>
      <c r="C141" s="21" t="s">
        <v>6312</v>
      </c>
      <c r="D141" s="48">
        <v>7.81</v>
      </c>
      <c r="E141" s="48">
        <v>7.81</v>
      </c>
      <c r="F141" s="21" t="s">
        <v>8530</v>
      </c>
      <c r="G141" s="27">
        <f t="shared" si="2"/>
        <v>1402.13</v>
      </c>
      <c r="H141" s="27" t="s">
        <v>8605</v>
      </c>
    </row>
    <row r="142" s="2" customFormat="1" ht="27" customHeight="1" spans="1:8">
      <c r="A142" s="36">
        <v>137</v>
      </c>
      <c r="B142" s="27" t="s">
        <v>7847</v>
      </c>
      <c r="C142" s="21" t="s">
        <v>6368</v>
      </c>
      <c r="D142" s="48">
        <v>2.89</v>
      </c>
      <c r="E142" s="48">
        <v>2.89</v>
      </c>
      <c r="F142" s="21" t="s">
        <v>8530</v>
      </c>
      <c r="G142" s="27">
        <f t="shared" si="2"/>
        <v>518.84</v>
      </c>
      <c r="H142" s="27" t="s">
        <v>8605</v>
      </c>
    </row>
    <row r="143" s="2" customFormat="1" ht="27" customHeight="1" spans="1:8">
      <c r="A143" s="36">
        <v>138</v>
      </c>
      <c r="B143" s="27" t="s">
        <v>4175</v>
      </c>
      <c r="C143" s="21" t="s">
        <v>6492</v>
      </c>
      <c r="D143" s="48">
        <v>4.76</v>
      </c>
      <c r="E143" s="48">
        <v>4.76</v>
      </c>
      <c r="F143" s="21" t="s">
        <v>8530</v>
      </c>
      <c r="G143" s="27">
        <f t="shared" si="2"/>
        <v>854.56</v>
      </c>
      <c r="H143" s="27" t="s">
        <v>8605</v>
      </c>
    </row>
    <row r="144" s="2" customFormat="1" ht="27" customHeight="1" spans="1:8">
      <c r="A144" s="36">
        <v>139</v>
      </c>
      <c r="B144" s="27" t="s">
        <v>8645</v>
      </c>
      <c r="C144" s="21" t="s">
        <v>6274</v>
      </c>
      <c r="D144" s="48">
        <v>2.14</v>
      </c>
      <c r="E144" s="48">
        <v>2.14</v>
      </c>
      <c r="F144" s="21" t="s">
        <v>8530</v>
      </c>
      <c r="G144" s="27">
        <f t="shared" si="2"/>
        <v>384.19</v>
      </c>
      <c r="H144" s="27" t="s">
        <v>8605</v>
      </c>
    </row>
    <row r="145" s="2" customFormat="1" ht="27" customHeight="1" spans="1:8">
      <c r="A145" s="36">
        <v>140</v>
      </c>
      <c r="B145" s="27" t="s">
        <v>8646</v>
      </c>
      <c r="C145" s="21" t="s">
        <v>6296</v>
      </c>
      <c r="D145" s="48">
        <v>3.63</v>
      </c>
      <c r="E145" s="48">
        <v>3.63</v>
      </c>
      <c r="F145" s="21" t="s">
        <v>8530</v>
      </c>
      <c r="G145" s="27">
        <f t="shared" si="2"/>
        <v>651.69</v>
      </c>
      <c r="H145" s="27" t="s">
        <v>8605</v>
      </c>
    </row>
    <row r="146" s="2" customFormat="1" ht="27" customHeight="1" spans="1:8">
      <c r="A146" s="36">
        <v>141</v>
      </c>
      <c r="B146" s="27" t="s">
        <v>8647</v>
      </c>
      <c r="C146" s="21" t="s">
        <v>6298</v>
      </c>
      <c r="D146" s="48">
        <v>1.79</v>
      </c>
      <c r="E146" s="48">
        <v>1.79</v>
      </c>
      <c r="F146" s="21" t="s">
        <v>8530</v>
      </c>
      <c r="G146" s="27">
        <f t="shared" si="2"/>
        <v>321.36</v>
      </c>
      <c r="H146" s="27" t="s">
        <v>8605</v>
      </c>
    </row>
    <row r="147" s="2" customFormat="1" ht="27" customHeight="1" spans="1:8">
      <c r="A147" s="36">
        <v>142</v>
      </c>
      <c r="B147" s="27" t="s">
        <v>8648</v>
      </c>
      <c r="C147" s="21" t="s">
        <v>6363</v>
      </c>
      <c r="D147" s="48">
        <v>4.03</v>
      </c>
      <c r="E147" s="48">
        <v>4.03</v>
      </c>
      <c r="F147" s="21" t="s">
        <v>8530</v>
      </c>
      <c r="G147" s="27">
        <f t="shared" si="2"/>
        <v>723.51</v>
      </c>
      <c r="H147" s="27" t="s">
        <v>8605</v>
      </c>
    </row>
    <row r="148" s="2" customFormat="1" ht="27" customHeight="1" spans="1:8">
      <c r="A148" s="36">
        <v>143</v>
      </c>
      <c r="B148" s="27" t="s">
        <v>8649</v>
      </c>
      <c r="C148" s="21" t="s">
        <v>8650</v>
      </c>
      <c r="D148" s="48">
        <v>2.298</v>
      </c>
      <c r="E148" s="48">
        <f>2.82-0.522</f>
        <v>2.298</v>
      </c>
      <c r="F148" s="21" t="s">
        <v>8530</v>
      </c>
      <c r="G148" s="27">
        <f t="shared" si="2"/>
        <v>412.56</v>
      </c>
      <c r="H148" s="27" t="s">
        <v>8605</v>
      </c>
    </row>
    <row r="149" s="2" customFormat="1" ht="27" customHeight="1" spans="1:8">
      <c r="A149" s="36">
        <v>144</v>
      </c>
      <c r="B149" s="27" t="s">
        <v>8651</v>
      </c>
      <c r="C149" s="21" t="s">
        <v>6271</v>
      </c>
      <c r="D149" s="48">
        <v>2.19</v>
      </c>
      <c r="E149" s="48">
        <v>2.19</v>
      </c>
      <c r="F149" s="21" t="s">
        <v>8530</v>
      </c>
      <c r="G149" s="27">
        <f t="shared" si="2"/>
        <v>393.17</v>
      </c>
      <c r="H149" s="27" t="s">
        <v>8605</v>
      </c>
    </row>
    <row r="150" s="2" customFormat="1" ht="27" customHeight="1" spans="1:8">
      <c r="A150" s="36">
        <v>145</v>
      </c>
      <c r="B150" s="27" t="s">
        <v>8576</v>
      </c>
      <c r="C150" s="21" t="s">
        <v>6267</v>
      </c>
      <c r="D150" s="48">
        <v>1.46</v>
      </c>
      <c r="E150" s="48">
        <v>1.46</v>
      </c>
      <c r="F150" s="21" t="s">
        <v>8530</v>
      </c>
      <c r="G150" s="27">
        <f t="shared" si="2"/>
        <v>262.11</v>
      </c>
      <c r="H150" s="27" t="s">
        <v>8605</v>
      </c>
    </row>
    <row r="151" s="2" customFormat="1" ht="27" customHeight="1" spans="1:8">
      <c r="A151" s="36">
        <v>146</v>
      </c>
      <c r="B151" s="27" t="s">
        <v>6115</v>
      </c>
      <c r="C151" s="21" t="s">
        <v>6951</v>
      </c>
      <c r="D151" s="48">
        <v>1.26</v>
      </c>
      <c r="E151" s="48">
        <v>1.26</v>
      </c>
      <c r="F151" s="21" t="s">
        <v>8530</v>
      </c>
      <c r="G151" s="27">
        <f t="shared" si="2"/>
        <v>226.21</v>
      </c>
      <c r="H151" s="27" t="s">
        <v>8605</v>
      </c>
    </row>
    <row r="152" s="2" customFormat="1" ht="27" customHeight="1" spans="1:8">
      <c r="A152" s="36">
        <v>147</v>
      </c>
      <c r="B152" s="27" t="s">
        <v>7912</v>
      </c>
      <c r="C152" s="21" t="s">
        <v>1265</v>
      </c>
      <c r="D152" s="48">
        <v>2.6</v>
      </c>
      <c r="E152" s="48">
        <v>2.6</v>
      </c>
      <c r="F152" s="21" t="s">
        <v>8530</v>
      </c>
      <c r="G152" s="27">
        <f t="shared" si="2"/>
        <v>466.78</v>
      </c>
      <c r="H152" s="27" t="s">
        <v>8605</v>
      </c>
    </row>
    <row r="153" s="2" customFormat="1" ht="27" customHeight="1" spans="1:8">
      <c r="A153" s="36">
        <v>148</v>
      </c>
      <c r="B153" s="27" t="s">
        <v>5865</v>
      </c>
      <c r="C153" s="21" t="s">
        <v>6280</v>
      </c>
      <c r="D153" s="48">
        <v>5.97</v>
      </c>
      <c r="E153" s="48">
        <v>5.97</v>
      </c>
      <c r="F153" s="21" t="s">
        <v>8530</v>
      </c>
      <c r="G153" s="27">
        <f t="shared" si="2"/>
        <v>1071.79</v>
      </c>
      <c r="H153" s="27" t="s">
        <v>8605</v>
      </c>
    </row>
    <row r="154" s="2" customFormat="1" ht="27" customHeight="1" spans="1:8">
      <c r="A154" s="36">
        <v>149</v>
      </c>
      <c r="B154" s="27" t="s">
        <v>8652</v>
      </c>
      <c r="C154" s="21" t="s">
        <v>6620</v>
      </c>
      <c r="D154" s="48">
        <v>1.75</v>
      </c>
      <c r="E154" s="48">
        <v>1.75</v>
      </c>
      <c r="F154" s="21" t="s">
        <v>8530</v>
      </c>
      <c r="G154" s="27">
        <f t="shared" si="2"/>
        <v>314.18</v>
      </c>
      <c r="H154" s="27" t="s">
        <v>8605</v>
      </c>
    </row>
    <row r="155" s="2" customFormat="1" ht="27" customHeight="1" spans="1:8">
      <c r="A155" s="36">
        <v>150</v>
      </c>
      <c r="B155" s="27" t="s">
        <v>8653</v>
      </c>
      <c r="C155" s="21" t="s">
        <v>6368</v>
      </c>
      <c r="D155" s="48">
        <v>4.64</v>
      </c>
      <c r="E155" s="48">
        <v>4.64</v>
      </c>
      <c r="F155" s="21" t="s">
        <v>8530</v>
      </c>
      <c r="G155" s="27">
        <f t="shared" si="2"/>
        <v>833.02</v>
      </c>
      <c r="H155" s="27" t="s">
        <v>8605</v>
      </c>
    </row>
    <row r="156" s="2" customFormat="1" ht="27" customHeight="1" spans="1:8">
      <c r="A156" s="36">
        <v>151</v>
      </c>
      <c r="B156" s="27" t="s">
        <v>8654</v>
      </c>
      <c r="C156" s="21" t="s">
        <v>6344</v>
      </c>
      <c r="D156" s="48">
        <v>2.92</v>
      </c>
      <c r="E156" s="48">
        <v>2.92</v>
      </c>
      <c r="F156" s="21" t="s">
        <v>8530</v>
      </c>
      <c r="G156" s="27">
        <f t="shared" si="2"/>
        <v>524.23</v>
      </c>
      <c r="H156" s="27" t="s">
        <v>8605</v>
      </c>
    </row>
    <row r="157" s="2" customFormat="1" ht="27" customHeight="1" spans="1:8">
      <c r="A157" s="36">
        <v>152</v>
      </c>
      <c r="B157" s="27" t="s">
        <v>8004</v>
      </c>
      <c r="C157" s="21" t="s">
        <v>6624</v>
      </c>
      <c r="D157" s="48">
        <v>1.707</v>
      </c>
      <c r="E157" s="48">
        <v>1.707</v>
      </c>
      <c r="F157" s="21" t="s">
        <v>8530</v>
      </c>
      <c r="G157" s="27">
        <f t="shared" si="2"/>
        <v>306.46</v>
      </c>
      <c r="H157" s="27" t="s">
        <v>8605</v>
      </c>
    </row>
    <row r="158" s="2" customFormat="1" ht="27" customHeight="1" spans="1:8">
      <c r="A158" s="36">
        <v>153</v>
      </c>
      <c r="B158" s="27" t="s">
        <v>8655</v>
      </c>
      <c r="C158" s="21" t="s">
        <v>6271</v>
      </c>
      <c r="D158" s="48">
        <v>1.059</v>
      </c>
      <c r="E158" s="48">
        <f>1.38-0.321</f>
        <v>1.059</v>
      </c>
      <c r="F158" s="21" t="s">
        <v>8530</v>
      </c>
      <c r="G158" s="27">
        <f t="shared" si="2"/>
        <v>190.12</v>
      </c>
      <c r="H158" s="27" t="s">
        <v>8605</v>
      </c>
    </row>
    <row r="159" s="2" customFormat="1" ht="27" customHeight="1" spans="1:8">
      <c r="A159" s="36">
        <v>154</v>
      </c>
      <c r="B159" s="27" t="s">
        <v>8656</v>
      </c>
      <c r="C159" s="21" t="s">
        <v>6417</v>
      </c>
      <c r="D159" s="48">
        <v>1.12</v>
      </c>
      <c r="E159" s="48">
        <v>1.12</v>
      </c>
      <c r="F159" s="21" t="s">
        <v>8530</v>
      </c>
      <c r="G159" s="27">
        <f t="shared" si="2"/>
        <v>201.07</v>
      </c>
      <c r="H159" s="27" t="s">
        <v>8605</v>
      </c>
    </row>
    <row r="160" s="2" customFormat="1" ht="27" customHeight="1" spans="1:8">
      <c r="A160" s="36">
        <v>155</v>
      </c>
      <c r="B160" s="27" t="s">
        <v>8657</v>
      </c>
      <c r="C160" s="21" t="s">
        <v>6368</v>
      </c>
      <c r="D160" s="48">
        <v>3.4</v>
      </c>
      <c r="E160" s="48">
        <v>3.4</v>
      </c>
      <c r="F160" s="21" t="s">
        <v>8530</v>
      </c>
      <c r="G160" s="27">
        <f t="shared" si="2"/>
        <v>610.4</v>
      </c>
      <c r="H160" s="27" t="s">
        <v>8605</v>
      </c>
    </row>
    <row r="161" s="2" customFormat="1" ht="27" customHeight="1" spans="1:8">
      <c r="A161" s="36">
        <v>156</v>
      </c>
      <c r="B161" s="27" t="s">
        <v>8658</v>
      </c>
      <c r="C161" s="21" t="s">
        <v>6344</v>
      </c>
      <c r="D161" s="48">
        <v>3.145</v>
      </c>
      <c r="E161" s="48">
        <f>3.24-0.095</f>
        <v>3.145</v>
      </c>
      <c r="F161" s="21" t="s">
        <v>8530</v>
      </c>
      <c r="G161" s="27">
        <f t="shared" si="2"/>
        <v>564.62</v>
      </c>
      <c r="H161" s="27" t="s">
        <v>8605</v>
      </c>
    </row>
    <row r="162" s="2" customFormat="1" ht="27" customHeight="1" spans="1:8">
      <c r="A162" s="36">
        <v>157</v>
      </c>
      <c r="B162" s="27" t="s">
        <v>8659</v>
      </c>
      <c r="C162" s="21" t="s">
        <v>6248</v>
      </c>
      <c r="D162" s="48">
        <v>3.41</v>
      </c>
      <c r="E162" s="48">
        <v>3.41</v>
      </c>
      <c r="F162" s="21" t="s">
        <v>8530</v>
      </c>
      <c r="G162" s="27">
        <f t="shared" si="2"/>
        <v>612.2</v>
      </c>
      <c r="H162" s="27" t="s">
        <v>8605</v>
      </c>
    </row>
    <row r="163" s="2" customFormat="1" ht="27" customHeight="1" spans="1:8">
      <c r="A163" s="36">
        <v>158</v>
      </c>
      <c r="B163" s="27" t="s">
        <v>8660</v>
      </c>
      <c r="C163" s="21" t="s">
        <v>6368</v>
      </c>
      <c r="D163" s="48">
        <v>3.388</v>
      </c>
      <c r="E163" s="48">
        <f>3.58-0.192</f>
        <v>3.388</v>
      </c>
      <c r="F163" s="21" t="s">
        <v>8530</v>
      </c>
      <c r="G163" s="27">
        <f t="shared" si="2"/>
        <v>608.25</v>
      </c>
      <c r="H163" s="27" t="s">
        <v>8605</v>
      </c>
    </row>
    <row r="164" s="2" customFormat="1" ht="27" customHeight="1" spans="1:8">
      <c r="A164" s="36">
        <v>159</v>
      </c>
      <c r="B164" s="27" t="s">
        <v>8661</v>
      </c>
      <c r="C164" s="21" t="s">
        <v>6492</v>
      </c>
      <c r="D164" s="48">
        <v>1.14</v>
      </c>
      <c r="E164" s="48">
        <v>1.14</v>
      </c>
      <c r="F164" s="21" t="s">
        <v>8530</v>
      </c>
      <c r="G164" s="27">
        <f t="shared" si="2"/>
        <v>204.66</v>
      </c>
      <c r="H164" s="27" t="s">
        <v>8605</v>
      </c>
    </row>
    <row r="165" s="2" customFormat="1" ht="27" customHeight="1" spans="1:8">
      <c r="A165" s="36">
        <v>160</v>
      </c>
      <c r="B165" s="27" t="s">
        <v>3730</v>
      </c>
      <c r="C165" s="21" t="s">
        <v>6271</v>
      </c>
      <c r="D165" s="48">
        <v>5.69</v>
      </c>
      <c r="E165" s="48">
        <v>5.69</v>
      </c>
      <c r="F165" s="21" t="s">
        <v>8530</v>
      </c>
      <c r="G165" s="27">
        <f t="shared" si="2"/>
        <v>1021.53</v>
      </c>
      <c r="H165" s="27" t="s">
        <v>8605</v>
      </c>
    </row>
    <row r="166" s="2" customFormat="1" ht="27" customHeight="1" spans="1:8">
      <c r="A166" s="36">
        <v>161</v>
      </c>
      <c r="B166" s="27" t="s">
        <v>8662</v>
      </c>
      <c r="C166" s="21" t="s">
        <v>6344</v>
      </c>
      <c r="D166" s="48">
        <v>1.15</v>
      </c>
      <c r="E166" s="48">
        <v>1.15</v>
      </c>
      <c r="F166" s="21" t="s">
        <v>8530</v>
      </c>
      <c r="G166" s="27">
        <f t="shared" si="2"/>
        <v>206.46</v>
      </c>
      <c r="H166" s="27" t="s">
        <v>8605</v>
      </c>
    </row>
    <row r="167" s="2" customFormat="1" ht="27" customHeight="1" spans="1:8">
      <c r="A167" s="36">
        <v>162</v>
      </c>
      <c r="B167" s="27" t="s">
        <v>8663</v>
      </c>
      <c r="C167" s="21" t="s">
        <v>6577</v>
      </c>
      <c r="D167" s="48">
        <v>1.31</v>
      </c>
      <c r="E167" s="48">
        <v>1.31</v>
      </c>
      <c r="F167" s="21" t="s">
        <v>8530</v>
      </c>
      <c r="G167" s="27">
        <f t="shared" si="2"/>
        <v>235.18</v>
      </c>
      <c r="H167" s="27" t="s">
        <v>8605</v>
      </c>
    </row>
    <row r="168" s="2" customFormat="1" ht="27" customHeight="1" spans="1:8">
      <c r="A168" s="36">
        <v>163</v>
      </c>
      <c r="B168" s="27" t="s">
        <v>4229</v>
      </c>
      <c r="C168" s="21" t="s">
        <v>6274</v>
      </c>
      <c r="D168" s="48">
        <v>1.54</v>
      </c>
      <c r="E168" s="48">
        <v>1.54</v>
      </c>
      <c r="F168" s="21" t="s">
        <v>8530</v>
      </c>
      <c r="G168" s="27">
        <f t="shared" si="2"/>
        <v>276.48</v>
      </c>
      <c r="H168" s="27" t="s">
        <v>8605</v>
      </c>
    </row>
    <row r="169" s="2" customFormat="1" ht="27" customHeight="1" spans="1:8">
      <c r="A169" s="36">
        <v>164</v>
      </c>
      <c r="B169" s="27" t="s">
        <v>8664</v>
      </c>
      <c r="C169" s="21" t="s">
        <v>6252</v>
      </c>
      <c r="D169" s="48">
        <v>5.04</v>
      </c>
      <c r="E169" s="48">
        <v>5.04</v>
      </c>
      <c r="F169" s="21" t="s">
        <v>8530</v>
      </c>
      <c r="G169" s="27">
        <f t="shared" si="2"/>
        <v>904.83</v>
      </c>
      <c r="H169" s="27" t="s">
        <v>8605</v>
      </c>
    </row>
    <row r="170" s="2" customFormat="1" ht="27" customHeight="1" spans="1:8">
      <c r="A170" s="36">
        <v>165</v>
      </c>
      <c r="B170" s="27" t="s">
        <v>8665</v>
      </c>
      <c r="C170" s="21" t="s">
        <v>6254</v>
      </c>
      <c r="D170" s="48">
        <v>2.86</v>
      </c>
      <c r="E170" s="48">
        <v>2.86</v>
      </c>
      <c r="F170" s="21" t="s">
        <v>8530</v>
      </c>
      <c r="G170" s="27">
        <f t="shared" si="2"/>
        <v>513.46</v>
      </c>
      <c r="H170" s="27" t="s">
        <v>8605</v>
      </c>
    </row>
    <row r="171" s="2" customFormat="1" ht="27" customHeight="1" spans="1:8">
      <c r="A171" s="36">
        <v>166</v>
      </c>
      <c r="B171" s="27" t="s">
        <v>8666</v>
      </c>
      <c r="C171" s="21" t="s">
        <v>6267</v>
      </c>
      <c r="D171" s="48">
        <v>3.019</v>
      </c>
      <c r="E171" s="48">
        <f>3.47-0.451</f>
        <v>3.019</v>
      </c>
      <c r="F171" s="21" t="s">
        <v>8530</v>
      </c>
      <c r="G171" s="27">
        <f t="shared" si="2"/>
        <v>542</v>
      </c>
      <c r="H171" s="27" t="s">
        <v>8605</v>
      </c>
    </row>
    <row r="172" s="2" customFormat="1" ht="27" customHeight="1" spans="1:8">
      <c r="A172" s="36">
        <v>167</v>
      </c>
      <c r="B172" s="27" t="s">
        <v>8667</v>
      </c>
      <c r="C172" s="21" t="s">
        <v>6349</v>
      </c>
      <c r="D172" s="48">
        <v>5.34</v>
      </c>
      <c r="E172" s="48">
        <v>5.34</v>
      </c>
      <c r="F172" s="21" t="s">
        <v>8530</v>
      </c>
      <c r="G172" s="27">
        <f t="shared" si="2"/>
        <v>958.69</v>
      </c>
      <c r="H172" s="27" t="s">
        <v>8605</v>
      </c>
    </row>
    <row r="173" s="2" customFormat="1" ht="27" customHeight="1" spans="1:8">
      <c r="A173" s="36">
        <v>168</v>
      </c>
      <c r="B173" s="27" t="s">
        <v>5015</v>
      </c>
      <c r="C173" s="21" t="s">
        <v>6368</v>
      </c>
      <c r="D173" s="48">
        <v>1.72</v>
      </c>
      <c r="E173" s="48">
        <v>1.72</v>
      </c>
      <c r="F173" s="21" t="s">
        <v>8530</v>
      </c>
      <c r="G173" s="27">
        <f t="shared" si="2"/>
        <v>308.79</v>
      </c>
      <c r="H173" s="27" t="s">
        <v>8605</v>
      </c>
    </row>
    <row r="174" s="2" customFormat="1" ht="27" customHeight="1" spans="1:8">
      <c r="A174" s="36">
        <v>169</v>
      </c>
      <c r="B174" s="27" t="s">
        <v>8668</v>
      </c>
      <c r="C174" s="21" t="s">
        <v>6464</v>
      </c>
      <c r="D174" s="48">
        <v>0.38</v>
      </c>
      <c r="E174" s="48">
        <v>0.38</v>
      </c>
      <c r="F174" s="21" t="s">
        <v>8530</v>
      </c>
      <c r="G174" s="27">
        <f t="shared" si="2"/>
        <v>68.22</v>
      </c>
      <c r="H174" s="27" t="s">
        <v>8605</v>
      </c>
    </row>
    <row r="175" s="2" customFormat="1" ht="27" customHeight="1" spans="1:8">
      <c r="A175" s="36">
        <v>170</v>
      </c>
      <c r="B175" s="27" t="s">
        <v>8669</v>
      </c>
      <c r="C175" s="21" t="s">
        <v>6271</v>
      </c>
      <c r="D175" s="48">
        <v>3.102</v>
      </c>
      <c r="E175" s="48">
        <f>3.35-0.248</f>
        <v>3.102</v>
      </c>
      <c r="F175" s="21" t="s">
        <v>8530</v>
      </c>
      <c r="G175" s="27">
        <f t="shared" si="2"/>
        <v>556.9</v>
      </c>
      <c r="H175" s="27" t="s">
        <v>8605</v>
      </c>
    </row>
    <row r="176" s="2" customFormat="1" ht="27" customHeight="1" spans="1:8">
      <c r="A176" s="36">
        <v>171</v>
      </c>
      <c r="B176" s="27" t="s">
        <v>8670</v>
      </c>
      <c r="C176" s="21" t="s">
        <v>6577</v>
      </c>
      <c r="D176" s="48">
        <v>1.09</v>
      </c>
      <c r="E176" s="48">
        <v>1.09</v>
      </c>
      <c r="F176" s="21" t="s">
        <v>8530</v>
      </c>
      <c r="G176" s="27">
        <f t="shared" si="2"/>
        <v>195.69</v>
      </c>
      <c r="H176" s="27" t="s">
        <v>8605</v>
      </c>
    </row>
    <row r="177" s="2" customFormat="1" ht="27" customHeight="1" spans="1:8">
      <c r="A177" s="36">
        <v>172</v>
      </c>
      <c r="B177" s="27" t="s">
        <v>8671</v>
      </c>
      <c r="C177" s="21" t="s">
        <v>6347</v>
      </c>
      <c r="D177" s="48">
        <v>0.96</v>
      </c>
      <c r="E177" s="48">
        <v>0.96</v>
      </c>
      <c r="F177" s="21" t="s">
        <v>8530</v>
      </c>
      <c r="G177" s="27">
        <f t="shared" si="2"/>
        <v>172.35</v>
      </c>
      <c r="H177" s="27" t="s">
        <v>8605</v>
      </c>
    </row>
    <row r="178" s="2" customFormat="1" ht="27" customHeight="1" spans="1:8">
      <c r="A178" s="36">
        <v>173</v>
      </c>
      <c r="B178" s="27" t="s">
        <v>5359</v>
      </c>
      <c r="C178" s="21" t="s">
        <v>6298</v>
      </c>
      <c r="D178" s="48">
        <v>0.74</v>
      </c>
      <c r="E178" s="48">
        <v>0.74</v>
      </c>
      <c r="F178" s="21" t="s">
        <v>8530</v>
      </c>
      <c r="G178" s="27">
        <f t="shared" si="2"/>
        <v>132.85</v>
      </c>
      <c r="H178" s="27" t="s">
        <v>8605</v>
      </c>
    </row>
    <row r="179" s="2" customFormat="1" ht="27" customHeight="1" spans="1:8">
      <c r="A179" s="36">
        <v>174</v>
      </c>
      <c r="B179" s="27" t="s">
        <v>8672</v>
      </c>
      <c r="C179" s="21" t="s">
        <v>6298</v>
      </c>
      <c r="D179" s="48">
        <v>1.34</v>
      </c>
      <c r="E179" s="48">
        <v>1.34</v>
      </c>
      <c r="F179" s="21" t="s">
        <v>8530</v>
      </c>
      <c r="G179" s="27">
        <f t="shared" si="2"/>
        <v>240.57</v>
      </c>
      <c r="H179" s="27" t="s">
        <v>8605</v>
      </c>
    </row>
    <row r="180" s="2" customFormat="1" ht="27" customHeight="1" spans="1:8">
      <c r="A180" s="36">
        <v>175</v>
      </c>
      <c r="B180" s="27" t="s">
        <v>8673</v>
      </c>
      <c r="C180" s="21" t="s">
        <v>6972</v>
      </c>
      <c r="D180" s="48">
        <v>2.86</v>
      </c>
      <c r="E180" s="48">
        <v>2.86</v>
      </c>
      <c r="F180" s="21" t="s">
        <v>8530</v>
      </c>
      <c r="G180" s="27">
        <f t="shared" si="2"/>
        <v>513.46</v>
      </c>
      <c r="H180" s="27" t="s">
        <v>8605</v>
      </c>
    </row>
    <row r="181" s="2" customFormat="1" ht="27" customHeight="1" spans="1:8">
      <c r="A181" s="36">
        <v>176</v>
      </c>
      <c r="B181" s="27" t="s">
        <v>8674</v>
      </c>
      <c r="C181" s="27" t="s">
        <v>6329</v>
      </c>
      <c r="D181" s="48">
        <v>0.923</v>
      </c>
      <c r="E181" s="48">
        <f>1.25-0.327</f>
        <v>0.923</v>
      </c>
      <c r="F181" s="21" t="s">
        <v>8530</v>
      </c>
      <c r="G181" s="27">
        <f t="shared" si="2"/>
        <v>165.71</v>
      </c>
      <c r="H181" s="27" t="s">
        <v>8605</v>
      </c>
    </row>
    <row r="182" s="2" customFormat="1" ht="27" customHeight="1" spans="1:8">
      <c r="A182" s="36">
        <v>177</v>
      </c>
      <c r="B182" s="27" t="s">
        <v>8675</v>
      </c>
      <c r="C182" s="27" t="s">
        <v>6286</v>
      </c>
      <c r="D182" s="48">
        <v>3.04</v>
      </c>
      <c r="E182" s="48">
        <v>3.04</v>
      </c>
      <c r="F182" s="21" t="s">
        <v>8530</v>
      </c>
      <c r="G182" s="27">
        <f t="shared" si="2"/>
        <v>545.77</v>
      </c>
      <c r="H182" s="27" t="s">
        <v>8605</v>
      </c>
    </row>
    <row r="183" s="2" customFormat="1" ht="27" customHeight="1" spans="1:8">
      <c r="A183" s="36">
        <v>178</v>
      </c>
      <c r="B183" s="27" t="s">
        <v>8676</v>
      </c>
      <c r="C183" s="27" t="s">
        <v>6296</v>
      </c>
      <c r="D183" s="48">
        <v>0.55</v>
      </c>
      <c r="E183" s="48">
        <v>0.55</v>
      </c>
      <c r="F183" s="21" t="s">
        <v>8530</v>
      </c>
      <c r="G183" s="27">
        <f t="shared" si="2"/>
        <v>98.74</v>
      </c>
      <c r="H183" s="27" t="s">
        <v>8605</v>
      </c>
    </row>
    <row r="184" s="2" customFormat="1" ht="27" customHeight="1" spans="1:8">
      <c r="A184" s="36">
        <v>179</v>
      </c>
      <c r="B184" s="27" t="s">
        <v>8677</v>
      </c>
      <c r="C184" s="27" t="s">
        <v>6286</v>
      </c>
      <c r="D184" s="48">
        <v>1.46</v>
      </c>
      <c r="E184" s="48">
        <v>1.46</v>
      </c>
      <c r="F184" s="21" t="s">
        <v>8530</v>
      </c>
      <c r="G184" s="27">
        <f t="shared" si="2"/>
        <v>262.11</v>
      </c>
      <c r="H184" s="27" t="s">
        <v>8605</v>
      </c>
    </row>
    <row r="185" s="2" customFormat="1" ht="27" customHeight="1" spans="1:8">
      <c r="A185" s="36">
        <v>180</v>
      </c>
      <c r="B185" s="70" t="s">
        <v>8678</v>
      </c>
      <c r="C185" s="27" t="s">
        <v>6332</v>
      </c>
      <c r="D185" s="48">
        <v>3.65</v>
      </c>
      <c r="E185" s="48">
        <v>3.65</v>
      </c>
      <c r="F185" s="21" t="s">
        <v>8530</v>
      </c>
      <c r="G185" s="27">
        <f t="shared" si="2"/>
        <v>655.28</v>
      </c>
      <c r="H185" s="27" t="s">
        <v>8605</v>
      </c>
    </row>
    <row r="186" s="2" customFormat="1" ht="27" customHeight="1" spans="1:8">
      <c r="A186" s="36">
        <v>181</v>
      </c>
      <c r="B186" s="70" t="s">
        <v>8679</v>
      </c>
      <c r="C186" s="27" t="s">
        <v>6344</v>
      </c>
      <c r="D186" s="48">
        <v>1.5</v>
      </c>
      <c r="E186" s="48">
        <v>1.5</v>
      </c>
      <c r="F186" s="21" t="s">
        <v>8530</v>
      </c>
      <c r="G186" s="27">
        <f t="shared" si="2"/>
        <v>269.3</v>
      </c>
      <c r="H186" s="27" t="s">
        <v>8605</v>
      </c>
    </row>
    <row r="187" s="2" customFormat="1" ht="27" customHeight="1" spans="1:8">
      <c r="A187" s="36">
        <v>182</v>
      </c>
      <c r="B187" s="27" t="s">
        <v>8680</v>
      </c>
      <c r="C187" s="21" t="s">
        <v>6624</v>
      </c>
      <c r="D187" s="48">
        <v>6.58</v>
      </c>
      <c r="E187" s="48">
        <v>6.58</v>
      </c>
      <c r="F187" s="21" t="s">
        <v>8530</v>
      </c>
      <c r="G187" s="27">
        <f t="shared" si="2"/>
        <v>1181.31</v>
      </c>
      <c r="H187" s="22" t="s">
        <v>8681</v>
      </c>
    </row>
    <row r="188" s="2" customFormat="1" ht="31" customHeight="1" spans="1:8">
      <c r="A188" s="36">
        <v>183</v>
      </c>
      <c r="B188" s="27" t="s">
        <v>8682</v>
      </c>
      <c r="C188" s="21" t="s">
        <v>6280</v>
      </c>
      <c r="D188" s="48">
        <v>0.5</v>
      </c>
      <c r="E188" s="48">
        <v>0.5</v>
      </c>
      <c r="F188" s="21" t="s">
        <v>8530</v>
      </c>
      <c r="G188" s="27">
        <f t="shared" si="2"/>
        <v>89.77</v>
      </c>
      <c r="H188" s="22" t="s">
        <v>8681</v>
      </c>
    </row>
    <row r="189" s="2" customFormat="1" ht="31" customHeight="1" spans="1:8">
      <c r="A189" s="36">
        <v>184</v>
      </c>
      <c r="B189" s="27" t="s">
        <v>8683</v>
      </c>
      <c r="C189" s="21" t="s">
        <v>6398</v>
      </c>
      <c r="D189" s="48">
        <v>2.19</v>
      </c>
      <c r="E189" s="48">
        <v>2.19</v>
      </c>
      <c r="F189" s="21" t="s">
        <v>8530</v>
      </c>
      <c r="G189" s="27">
        <f t="shared" si="2"/>
        <v>393.17</v>
      </c>
      <c r="H189" s="22" t="s">
        <v>8681</v>
      </c>
    </row>
    <row r="190" s="2" customFormat="1" ht="31" customHeight="1" spans="1:8">
      <c r="A190" s="36">
        <v>185</v>
      </c>
      <c r="B190" s="27" t="s">
        <v>3775</v>
      </c>
      <c r="C190" s="21" t="s">
        <v>6332</v>
      </c>
      <c r="D190" s="48">
        <v>2.29</v>
      </c>
      <c r="E190" s="48">
        <v>2.29</v>
      </c>
      <c r="F190" s="21" t="s">
        <v>8530</v>
      </c>
      <c r="G190" s="27">
        <f t="shared" si="2"/>
        <v>411.12</v>
      </c>
      <c r="H190" s="22" t="s">
        <v>8681</v>
      </c>
    </row>
    <row r="191" s="2" customFormat="1" ht="31" customHeight="1" spans="1:8">
      <c r="A191" s="36">
        <v>186</v>
      </c>
      <c r="B191" s="27" t="s">
        <v>8684</v>
      </c>
      <c r="C191" s="21" t="s">
        <v>6387</v>
      </c>
      <c r="D191" s="48">
        <v>2.49</v>
      </c>
      <c r="E191" s="48">
        <v>2.49</v>
      </c>
      <c r="F191" s="21" t="s">
        <v>8530</v>
      </c>
      <c r="G191" s="27">
        <f t="shared" si="2"/>
        <v>447.03</v>
      </c>
      <c r="H191" s="22" t="s">
        <v>8681</v>
      </c>
    </row>
    <row r="192" s="2" customFormat="1" ht="31" customHeight="1" spans="1:8">
      <c r="A192" s="36">
        <v>187</v>
      </c>
      <c r="B192" s="27" t="s">
        <v>8685</v>
      </c>
      <c r="C192" s="21" t="s">
        <v>6274</v>
      </c>
      <c r="D192" s="48">
        <v>2.15</v>
      </c>
      <c r="E192" s="48">
        <v>2.15</v>
      </c>
      <c r="F192" s="21" t="s">
        <v>8530</v>
      </c>
      <c r="G192" s="27">
        <f t="shared" si="2"/>
        <v>385.99</v>
      </c>
      <c r="H192" s="22" t="s">
        <v>8681</v>
      </c>
    </row>
    <row r="193" s="2" customFormat="1" ht="31" customHeight="1" spans="1:8">
      <c r="A193" s="36">
        <v>188</v>
      </c>
      <c r="B193" s="27" t="s">
        <v>4970</v>
      </c>
      <c r="C193" s="21" t="s">
        <v>6474</v>
      </c>
      <c r="D193" s="48">
        <v>5.19</v>
      </c>
      <c r="E193" s="48">
        <v>5.19</v>
      </c>
      <c r="F193" s="21" t="s">
        <v>8530</v>
      </c>
      <c r="G193" s="27">
        <f t="shared" si="2"/>
        <v>931.76</v>
      </c>
      <c r="H193" s="22" t="s">
        <v>8681</v>
      </c>
    </row>
    <row r="194" s="2" customFormat="1" ht="31" customHeight="1" spans="1:8">
      <c r="A194" s="36">
        <v>189</v>
      </c>
      <c r="B194" s="27" t="s">
        <v>8686</v>
      </c>
      <c r="C194" s="21" t="s">
        <v>6274</v>
      </c>
      <c r="D194" s="48">
        <v>3.61</v>
      </c>
      <c r="E194" s="48">
        <v>3.61</v>
      </c>
      <c r="F194" s="21" t="s">
        <v>8530</v>
      </c>
      <c r="G194" s="27">
        <f t="shared" si="2"/>
        <v>648.1</v>
      </c>
      <c r="H194" s="22" t="s">
        <v>8681</v>
      </c>
    </row>
    <row r="195" s="2" customFormat="1" ht="31" customHeight="1" spans="1:8">
      <c r="A195" s="36">
        <v>190</v>
      </c>
      <c r="B195" s="27" t="s">
        <v>8687</v>
      </c>
      <c r="C195" s="21" t="s">
        <v>6387</v>
      </c>
      <c r="D195" s="48">
        <v>1.13</v>
      </c>
      <c r="E195" s="48">
        <v>1.13</v>
      </c>
      <c r="F195" s="21" t="s">
        <v>8530</v>
      </c>
      <c r="G195" s="27">
        <f t="shared" si="2"/>
        <v>202.87</v>
      </c>
      <c r="H195" s="22" t="s">
        <v>8681</v>
      </c>
    </row>
    <row r="196" s="2" customFormat="1" ht="31" customHeight="1" spans="1:8">
      <c r="A196" s="36">
        <v>191</v>
      </c>
      <c r="B196" s="27" t="s">
        <v>851</v>
      </c>
      <c r="C196" s="21" t="s">
        <v>6347</v>
      </c>
      <c r="D196" s="48">
        <v>1.91</v>
      </c>
      <c r="E196" s="48">
        <v>1.91</v>
      </c>
      <c r="F196" s="21" t="s">
        <v>8530</v>
      </c>
      <c r="G196" s="27">
        <f t="shared" si="2"/>
        <v>342.9</v>
      </c>
      <c r="H196" s="22" t="s">
        <v>8681</v>
      </c>
    </row>
    <row r="197" s="2" customFormat="1" ht="31" customHeight="1" spans="1:8">
      <c r="A197" s="36">
        <v>192</v>
      </c>
      <c r="B197" s="27" t="s">
        <v>8688</v>
      </c>
      <c r="C197" s="21" t="s">
        <v>6368</v>
      </c>
      <c r="D197" s="48">
        <v>1.19</v>
      </c>
      <c r="E197" s="48">
        <v>1.19</v>
      </c>
      <c r="F197" s="21" t="s">
        <v>8530</v>
      </c>
      <c r="G197" s="27">
        <f t="shared" si="2"/>
        <v>213.64</v>
      </c>
      <c r="H197" s="22" t="s">
        <v>8681</v>
      </c>
    </row>
    <row r="198" s="2" customFormat="1" ht="31" customHeight="1" spans="1:8">
      <c r="A198" s="36">
        <v>193</v>
      </c>
      <c r="B198" s="27" t="s">
        <v>8689</v>
      </c>
      <c r="C198" s="21" t="s">
        <v>6322</v>
      </c>
      <c r="D198" s="48">
        <v>0.9</v>
      </c>
      <c r="E198" s="48">
        <v>0.9</v>
      </c>
      <c r="F198" s="21" t="s">
        <v>8530</v>
      </c>
      <c r="G198" s="27">
        <f t="shared" ref="G198:G261" si="3">ROUND(E198*F198,2)</f>
        <v>161.58</v>
      </c>
      <c r="H198" s="22" t="s">
        <v>8681</v>
      </c>
    </row>
    <row r="199" s="2" customFormat="1" ht="31" customHeight="1" spans="1:8">
      <c r="A199" s="36">
        <v>194</v>
      </c>
      <c r="B199" s="27" t="s">
        <v>8690</v>
      </c>
      <c r="C199" s="21" t="s">
        <v>6248</v>
      </c>
      <c r="D199" s="48">
        <v>2.76</v>
      </c>
      <c r="E199" s="48">
        <v>2.76</v>
      </c>
      <c r="F199" s="21" t="s">
        <v>8530</v>
      </c>
      <c r="G199" s="27">
        <f t="shared" si="3"/>
        <v>495.5</v>
      </c>
      <c r="H199" s="22" t="s">
        <v>8681</v>
      </c>
    </row>
    <row r="200" s="2" customFormat="1" ht="31" customHeight="1" spans="1:8">
      <c r="A200" s="36">
        <v>195</v>
      </c>
      <c r="B200" s="27" t="s">
        <v>8691</v>
      </c>
      <c r="C200" s="21" t="s">
        <v>6280</v>
      </c>
      <c r="D200" s="48">
        <v>1.56</v>
      </c>
      <c r="E200" s="48">
        <v>1.56</v>
      </c>
      <c r="F200" s="21" t="s">
        <v>8530</v>
      </c>
      <c r="G200" s="27">
        <f t="shared" si="3"/>
        <v>280.07</v>
      </c>
      <c r="H200" s="22" t="s">
        <v>8681</v>
      </c>
    </row>
    <row r="201" s="2" customFormat="1" ht="31" customHeight="1" spans="1:8">
      <c r="A201" s="36">
        <v>196</v>
      </c>
      <c r="B201" s="27" t="s">
        <v>8692</v>
      </c>
      <c r="C201" s="21" t="s">
        <v>6322</v>
      </c>
      <c r="D201" s="48">
        <v>1.49</v>
      </c>
      <c r="E201" s="48">
        <v>1.49</v>
      </c>
      <c r="F201" s="21" t="s">
        <v>8530</v>
      </c>
      <c r="G201" s="27">
        <f t="shared" si="3"/>
        <v>267.5</v>
      </c>
      <c r="H201" s="22" t="s">
        <v>8681</v>
      </c>
    </row>
    <row r="202" s="2" customFormat="1" ht="31" customHeight="1" spans="1:8">
      <c r="A202" s="36">
        <v>197</v>
      </c>
      <c r="B202" s="27" t="s">
        <v>8693</v>
      </c>
      <c r="C202" s="21" t="s">
        <v>6265</v>
      </c>
      <c r="D202" s="48">
        <v>1.2</v>
      </c>
      <c r="E202" s="48">
        <v>1.2</v>
      </c>
      <c r="F202" s="21" t="s">
        <v>8530</v>
      </c>
      <c r="G202" s="27">
        <f t="shared" si="3"/>
        <v>215.44</v>
      </c>
      <c r="H202" s="22" t="s">
        <v>8681</v>
      </c>
    </row>
    <row r="203" s="2" customFormat="1" ht="31" customHeight="1" spans="1:8">
      <c r="A203" s="36">
        <v>198</v>
      </c>
      <c r="B203" s="27" t="s">
        <v>8694</v>
      </c>
      <c r="C203" s="21" t="s">
        <v>6248</v>
      </c>
      <c r="D203" s="48">
        <v>4.72</v>
      </c>
      <c r="E203" s="48">
        <v>4.72</v>
      </c>
      <c r="F203" s="21" t="s">
        <v>8530</v>
      </c>
      <c r="G203" s="27">
        <f t="shared" si="3"/>
        <v>847.38</v>
      </c>
      <c r="H203" s="22" t="s">
        <v>8681</v>
      </c>
    </row>
    <row r="204" s="2" customFormat="1" ht="31" customHeight="1" spans="1:8">
      <c r="A204" s="36">
        <v>199</v>
      </c>
      <c r="B204" s="27" t="s">
        <v>8695</v>
      </c>
      <c r="C204" s="21" t="s">
        <v>6344</v>
      </c>
      <c r="D204" s="48">
        <v>6.4</v>
      </c>
      <c r="E204" s="48">
        <v>6.4</v>
      </c>
      <c r="F204" s="21" t="s">
        <v>8530</v>
      </c>
      <c r="G204" s="27">
        <f t="shared" si="3"/>
        <v>1148.99</v>
      </c>
      <c r="H204" s="22" t="s">
        <v>8681</v>
      </c>
    </row>
    <row r="205" s="2" customFormat="1" ht="31" customHeight="1" spans="1:8">
      <c r="A205" s="36">
        <v>200</v>
      </c>
      <c r="B205" s="27" t="s">
        <v>6123</v>
      </c>
      <c r="C205" s="21" t="s">
        <v>6344</v>
      </c>
      <c r="D205" s="48">
        <v>2.61</v>
      </c>
      <c r="E205" s="48">
        <v>2.61</v>
      </c>
      <c r="F205" s="21" t="s">
        <v>8530</v>
      </c>
      <c r="G205" s="27">
        <f t="shared" si="3"/>
        <v>468.57</v>
      </c>
      <c r="H205" s="22" t="s">
        <v>8681</v>
      </c>
    </row>
    <row r="206" s="2" customFormat="1" ht="31" customHeight="1" spans="1:8">
      <c r="A206" s="36">
        <v>201</v>
      </c>
      <c r="B206" s="27" t="s">
        <v>8696</v>
      </c>
      <c r="C206" s="21" t="s">
        <v>6252</v>
      </c>
      <c r="D206" s="48">
        <v>0.95</v>
      </c>
      <c r="E206" s="48">
        <v>0.95</v>
      </c>
      <c r="F206" s="21" t="s">
        <v>8530</v>
      </c>
      <c r="G206" s="27">
        <f t="shared" si="3"/>
        <v>170.55</v>
      </c>
      <c r="H206" s="22" t="s">
        <v>8681</v>
      </c>
    </row>
    <row r="207" s="2" customFormat="1" ht="31" customHeight="1" spans="1:8">
      <c r="A207" s="36">
        <v>202</v>
      </c>
      <c r="B207" s="27" t="s">
        <v>8697</v>
      </c>
      <c r="C207" s="21" t="s">
        <v>6248</v>
      </c>
      <c r="D207" s="48">
        <v>1.34</v>
      </c>
      <c r="E207" s="48">
        <v>1.34</v>
      </c>
      <c r="F207" s="21" t="s">
        <v>8530</v>
      </c>
      <c r="G207" s="27">
        <f t="shared" si="3"/>
        <v>240.57</v>
      </c>
      <c r="H207" s="22" t="s">
        <v>8681</v>
      </c>
    </row>
    <row r="208" s="2" customFormat="1" ht="31" customHeight="1" spans="1:8">
      <c r="A208" s="36">
        <v>203</v>
      </c>
      <c r="B208" s="27" t="s">
        <v>8698</v>
      </c>
      <c r="C208" s="21" t="s">
        <v>6387</v>
      </c>
      <c r="D208" s="48">
        <v>0.72</v>
      </c>
      <c r="E208" s="48">
        <v>0.72</v>
      </c>
      <c r="F208" s="21" t="s">
        <v>8530</v>
      </c>
      <c r="G208" s="27">
        <f t="shared" si="3"/>
        <v>129.26</v>
      </c>
      <c r="H208" s="22" t="s">
        <v>8681</v>
      </c>
    </row>
    <row r="209" s="2" customFormat="1" ht="31" customHeight="1" spans="1:8">
      <c r="A209" s="36">
        <v>204</v>
      </c>
      <c r="B209" s="27" t="s">
        <v>8699</v>
      </c>
      <c r="C209" s="21" t="s">
        <v>6248</v>
      </c>
      <c r="D209" s="48">
        <v>0.87</v>
      </c>
      <c r="E209" s="48">
        <v>0.87</v>
      </c>
      <c r="F209" s="21" t="s">
        <v>8530</v>
      </c>
      <c r="G209" s="27">
        <f t="shared" si="3"/>
        <v>156.19</v>
      </c>
      <c r="H209" s="22" t="s">
        <v>8681</v>
      </c>
    </row>
    <row r="210" s="2" customFormat="1" ht="31" customHeight="1" spans="1:8">
      <c r="A210" s="36">
        <v>205</v>
      </c>
      <c r="B210" s="27" t="s">
        <v>8700</v>
      </c>
      <c r="C210" s="21" t="s">
        <v>6923</v>
      </c>
      <c r="D210" s="48">
        <v>1.13</v>
      </c>
      <c r="E210" s="48">
        <v>1.13</v>
      </c>
      <c r="F210" s="21" t="s">
        <v>8530</v>
      </c>
      <c r="G210" s="27">
        <f t="shared" si="3"/>
        <v>202.87</v>
      </c>
      <c r="H210" s="22" t="s">
        <v>8681</v>
      </c>
    </row>
    <row r="211" s="2" customFormat="1" ht="31" customHeight="1" spans="1:8">
      <c r="A211" s="36">
        <v>206</v>
      </c>
      <c r="B211" s="27" t="s">
        <v>608</v>
      </c>
      <c r="C211" s="21" t="s">
        <v>6368</v>
      </c>
      <c r="D211" s="48">
        <v>1.93</v>
      </c>
      <c r="E211" s="48">
        <v>1.93</v>
      </c>
      <c r="F211" s="21" t="s">
        <v>8530</v>
      </c>
      <c r="G211" s="27">
        <f t="shared" si="3"/>
        <v>346.49</v>
      </c>
      <c r="H211" s="22" t="s">
        <v>8681</v>
      </c>
    </row>
    <row r="212" s="2" customFormat="1" ht="31" customHeight="1" spans="1:8">
      <c r="A212" s="36">
        <v>207</v>
      </c>
      <c r="B212" s="27" t="s">
        <v>711</v>
      </c>
      <c r="C212" s="21" t="s">
        <v>6312</v>
      </c>
      <c r="D212" s="48">
        <v>2.71</v>
      </c>
      <c r="E212" s="48">
        <v>2.71</v>
      </c>
      <c r="F212" s="21" t="s">
        <v>8530</v>
      </c>
      <c r="G212" s="27">
        <f t="shared" si="3"/>
        <v>486.53</v>
      </c>
      <c r="H212" s="22" t="s">
        <v>8681</v>
      </c>
    </row>
    <row r="213" s="2" customFormat="1" ht="31" customHeight="1" spans="1:8">
      <c r="A213" s="36">
        <v>208</v>
      </c>
      <c r="B213" s="27" t="s">
        <v>3793</v>
      </c>
      <c r="C213" s="21" t="s">
        <v>6280</v>
      </c>
      <c r="D213" s="48">
        <v>1.37</v>
      </c>
      <c r="E213" s="48">
        <v>1.37</v>
      </c>
      <c r="F213" s="21" t="s">
        <v>8530</v>
      </c>
      <c r="G213" s="27">
        <f t="shared" si="3"/>
        <v>245.96</v>
      </c>
      <c r="H213" s="22" t="s">
        <v>8681</v>
      </c>
    </row>
    <row r="214" s="2" customFormat="1" ht="31" customHeight="1" spans="1:8">
      <c r="A214" s="36">
        <v>209</v>
      </c>
      <c r="B214" s="27" t="s">
        <v>4006</v>
      </c>
      <c r="C214" s="21" t="s">
        <v>6252</v>
      </c>
      <c r="D214" s="48">
        <v>2.54</v>
      </c>
      <c r="E214" s="48">
        <v>2.54</v>
      </c>
      <c r="F214" s="21" t="s">
        <v>8530</v>
      </c>
      <c r="G214" s="27">
        <f t="shared" si="3"/>
        <v>456.01</v>
      </c>
      <c r="H214" s="22" t="s">
        <v>8681</v>
      </c>
    </row>
    <row r="215" s="2" customFormat="1" ht="31" customHeight="1" spans="1:8">
      <c r="A215" s="36">
        <v>210</v>
      </c>
      <c r="B215" s="27" t="s">
        <v>8701</v>
      </c>
      <c r="C215" s="21" t="s">
        <v>6248</v>
      </c>
      <c r="D215" s="48">
        <v>3.909</v>
      </c>
      <c r="E215" s="48">
        <v>3.909</v>
      </c>
      <c r="F215" s="21" t="s">
        <v>8530</v>
      </c>
      <c r="G215" s="27">
        <f t="shared" si="3"/>
        <v>701.78</v>
      </c>
      <c r="H215" s="22" t="s">
        <v>8681</v>
      </c>
    </row>
    <row r="216" s="2" customFormat="1" ht="31" customHeight="1" spans="1:8">
      <c r="A216" s="36">
        <v>211</v>
      </c>
      <c r="B216" s="27" t="s">
        <v>8702</v>
      </c>
      <c r="C216" s="21" t="s">
        <v>6248</v>
      </c>
      <c r="D216" s="48">
        <v>0.85</v>
      </c>
      <c r="E216" s="48">
        <v>0.85</v>
      </c>
      <c r="F216" s="21" t="s">
        <v>8530</v>
      </c>
      <c r="G216" s="27">
        <f t="shared" si="3"/>
        <v>152.6</v>
      </c>
      <c r="H216" s="22" t="s">
        <v>8681</v>
      </c>
    </row>
    <row r="217" s="2" customFormat="1" ht="31" customHeight="1" spans="1:8">
      <c r="A217" s="36">
        <v>212</v>
      </c>
      <c r="B217" s="27" t="s">
        <v>8703</v>
      </c>
      <c r="C217" s="21" t="s">
        <v>6252</v>
      </c>
      <c r="D217" s="48">
        <v>1.2</v>
      </c>
      <c r="E217" s="48">
        <v>1.2</v>
      </c>
      <c r="F217" s="21" t="s">
        <v>8530</v>
      </c>
      <c r="G217" s="27">
        <f t="shared" si="3"/>
        <v>215.44</v>
      </c>
      <c r="H217" s="22" t="s">
        <v>8681</v>
      </c>
    </row>
    <row r="218" s="2" customFormat="1" ht="31" customHeight="1" spans="1:8">
      <c r="A218" s="36">
        <v>213</v>
      </c>
      <c r="B218" s="27" t="s">
        <v>8704</v>
      </c>
      <c r="C218" s="21" t="s">
        <v>6248</v>
      </c>
      <c r="D218" s="48">
        <v>2.74</v>
      </c>
      <c r="E218" s="48">
        <v>2.74</v>
      </c>
      <c r="F218" s="21" t="s">
        <v>8530</v>
      </c>
      <c r="G218" s="27">
        <f t="shared" si="3"/>
        <v>491.91</v>
      </c>
      <c r="H218" s="22" t="s">
        <v>8681</v>
      </c>
    </row>
    <row r="219" s="2" customFormat="1" ht="31" customHeight="1" spans="1:8">
      <c r="A219" s="36">
        <v>214</v>
      </c>
      <c r="B219" s="27" t="s">
        <v>8150</v>
      </c>
      <c r="C219" s="21" t="s">
        <v>6254</v>
      </c>
      <c r="D219" s="48">
        <v>5.04</v>
      </c>
      <c r="E219" s="48">
        <v>5.04</v>
      </c>
      <c r="F219" s="21" t="s">
        <v>8530</v>
      </c>
      <c r="G219" s="27">
        <f t="shared" si="3"/>
        <v>904.83</v>
      </c>
      <c r="H219" s="22" t="s">
        <v>8681</v>
      </c>
    </row>
    <row r="220" s="2" customFormat="1" ht="31" customHeight="1" spans="1:8">
      <c r="A220" s="36">
        <v>215</v>
      </c>
      <c r="B220" s="27" t="s">
        <v>8705</v>
      </c>
      <c r="C220" s="21" t="s">
        <v>5065</v>
      </c>
      <c r="D220" s="48">
        <v>2.47</v>
      </c>
      <c r="E220" s="48">
        <v>2.47</v>
      </c>
      <c r="F220" s="21" t="s">
        <v>8530</v>
      </c>
      <c r="G220" s="27">
        <f t="shared" si="3"/>
        <v>443.44</v>
      </c>
      <c r="H220" s="22" t="s">
        <v>8681</v>
      </c>
    </row>
    <row r="221" s="2" customFormat="1" ht="31" customHeight="1" spans="1:8">
      <c r="A221" s="36">
        <v>216</v>
      </c>
      <c r="B221" s="27" t="s">
        <v>8706</v>
      </c>
      <c r="C221" s="21" t="s">
        <v>6252</v>
      </c>
      <c r="D221" s="48">
        <v>2.63</v>
      </c>
      <c r="E221" s="48">
        <v>2.63</v>
      </c>
      <c r="F221" s="21" t="s">
        <v>8530</v>
      </c>
      <c r="G221" s="27">
        <f t="shared" si="3"/>
        <v>472.16</v>
      </c>
      <c r="H221" s="22" t="s">
        <v>8681</v>
      </c>
    </row>
    <row r="222" s="2" customFormat="1" ht="31" customHeight="1" spans="1:8">
      <c r="A222" s="36">
        <v>217</v>
      </c>
      <c r="B222" s="27" t="s">
        <v>8707</v>
      </c>
      <c r="C222" s="21" t="s">
        <v>8708</v>
      </c>
      <c r="D222" s="48">
        <v>3.7</v>
      </c>
      <c r="E222" s="48">
        <v>3.7</v>
      </c>
      <c r="F222" s="21" t="s">
        <v>8530</v>
      </c>
      <c r="G222" s="27">
        <f t="shared" si="3"/>
        <v>664.26</v>
      </c>
      <c r="H222" s="22" t="s">
        <v>8681</v>
      </c>
    </row>
    <row r="223" s="2" customFormat="1" ht="31" customHeight="1" spans="1:8">
      <c r="A223" s="36">
        <v>218</v>
      </c>
      <c r="B223" s="27" t="s">
        <v>8709</v>
      </c>
      <c r="C223" s="21" t="s">
        <v>6308</v>
      </c>
      <c r="D223" s="48">
        <v>5.06</v>
      </c>
      <c r="E223" s="48">
        <v>5.06</v>
      </c>
      <c r="F223" s="21" t="s">
        <v>8530</v>
      </c>
      <c r="G223" s="27">
        <f t="shared" si="3"/>
        <v>908.42</v>
      </c>
      <c r="H223" s="22" t="s">
        <v>8681</v>
      </c>
    </row>
    <row r="224" s="2" customFormat="1" ht="31" customHeight="1" spans="1:8">
      <c r="A224" s="36">
        <v>219</v>
      </c>
      <c r="B224" s="27" t="s">
        <v>8710</v>
      </c>
      <c r="C224" s="21" t="s">
        <v>6254</v>
      </c>
      <c r="D224" s="48">
        <v>1.32</v>
      </c>
      <c r="E224" s="48">
        <v>1.32</v>
      </c>
      <c r="F224" s="21" t="s">
        <v>8530</v>
      </c>
      <c r="G224" s="27">
        <f t="shared" si="3"/>
        <v>236.98</v>
      </c>
      <c r="H224" s="22" t="s">
        <v>8681</v>
      </c>
    </row>
    <row r="225" s="2" customFormat="1" ht="31" customHeight="1" spans="1:8">
      <c r="A225" s="36">
        <v>220</v>
      </c>
      <c r="B225" s="27" t="s">
        <v>4679</v>
      </c>
      <c r="C225" s="21" t="s">
        <v>6274</v>
      </c>
      <c r="D225" s="48">
        <v>0.96</v>
      </c>
      <c r="E225" s="48">
        <v>0.96</v>
      </c>
      <c r="F225" s="21" t="s">
        <v>8530</v>
      </c>
      <c r="G225" s="27">
        <f t="shared" si="3"/>
        <v>172.35</v>
      </c>
      <c r="H225" s="22" t="s">
        <v>8681</v>
      </c>
    </row>
    <row r="226" s="2" customFormat="1" ht="31" customHeight="1" spans="1:8">
      <c r="A226" s="36">
        <v>221</v>
      </c>
      <c r="B226" s="27" t="s">
        <v>8711</v>
      </c>
      <c r="C226" s="21" t="s">
        <v>6271</v>
      </c>
      <c r="D226" s="48">
        <v>2.92</v>
      </c>
      <c r="E226" s="48">
        <v>2.92</v>
      </c>
      <c r="F226" s="21" t="s">
        <v>8530</v>
      </c>
      <c r="G226" s="27">
        <f t="shared" si="3"/>
        <v>524.23</v>
      </c>
      <c r="H226" s="22" t="s">
        <v>8681</v>
      </c>
    </row>
    <row r="227" s="2" customFormat="1" ht="31" customHeight="1" spans="1:8">
      <c r="A227" s="36">
        <v>222</v>
      </c>
      <c r="B227" s="27" t="s">
        <v>8712</v>
      </c>
      <c r="C227" s="21" t="s">
        <v>6577</v>
      </c>
      <c r="D227" s="48">
        <v>0.85</v>
      </c>
      <c r="E227" s="48">
        <v>0.85</v>
      </c>
      <c r="F227" s="21" t="s">
        <v>8530</v>
      </c>
      <c r="G227" s="27">
        <f t="shared" si="3"/>
        <v>152.6</v>
      </c>
      <c r="H227" s="22" t="s">
        <v>8681</v>
      </c>
    </row>
    <row r="228" s="2" customFormat="1" ht="31" customHeight="1" spans="1:8">
      <c r="A228" s="36">
        <v>223</v>
      </c>
      <c r="B228" s="27" t="s">
        <v>4866</v>
      </c>
      <c r="C228" s="21" t="s">
        <v>6312</v>
      </c>
      <c r="D228" s="48">
        <v>0.85</v>
      </c>
      <c r="E228" s="48">
        <v>0.85</v>
      </c>
      <c r="F228" s="21" t="s">
        <v>8530</v>
      </c>
      <c r="G228" s="27">
        <f t="shared" si="3"/>
        <v>152.6</v>
      </c>
      <c r="H228" s="22" t="s">
        <v>8681</v>
      </c>
    </row>
    <row r="229" s="2" customFormat="1" ht="31" customHeight="1" spans="1:8">
      <c r="A229" s="36">
        <v>224</v>
      </c>
      <c r="B229" s="27" t="s">
        <v>8713</v>
      </c>
      <c r="C229" s="21" t="s">
        <v>6271</v>
      </c>
      <c r="D229" s="48">
        <v>3.05</v>
      </c>
      <c r="E229" s="48">
        <v>3.05</v>
      </c>
      <c r="F229" s="21" t="s">
        <v>8530</v>
      </c>
      <c r="G229" s="27">
        <f t="shared" si="3"/>
        <v>547.57</v>
      </c>
      <c r="H229" s="22" t="s">
        <v>8681</v>
      </c>
    </row>
    <row r="230" s="2" customFormat="1" ht="31" customHeight="1" spans="1:8">
      <c r="A230" s="36">
        <v>225</v>
      </c>
      <c r="B230" s="27" t="s">
        <v>7939</v>
      </c>
      <c r="C230" s="21" t="s">
        <v>6312</v>
      </c>
      <c r="D230" s="48">
        <v>3.3</v>
      </c>
      <c r="E230" s="48">
        <v>3.3</v>
      </c>
      <c r="F230" s="21" t="s">
        <v>8530</v>
      </c>
      <c r="G230" s="27">
        <f t="shared" si="3"/>
        <v>592.45</v>
      </c>
      <c r="H230" s="22" t="s">
        <v>8681</v>
      </c>
    </row>
    <row r="231" s="2" customFormat="1" ht="31" customHeight="1" spans="1:8">
      <c r="A231" s="36">
        <v>226</v>
      </c>
      <c r="B231" s="27" t="s">
        <v>8714</v>
      </c>
      <c r="C231" s="21" t="s">
        <v>6577</v>
      </c>
      <c r="D231" s="48">
        <v>0.93</v>
      </c>
      <c r="E231" s="48">
        <v>0.93</v>
      </c>
      <c r="F231" s="21" t="s">
        <v>8530</v>
      </c>
      <c r="G231" s="27">
        <f t="shared" si="3"/>
        <v>166.96</v>
      </c>
      <c r="H231" s="22" t="s">
        <v>8681</v>
      </c>
    </row>
    <row r="232" s="2" customFormat="1" ht="31" customHeight="1" spans="1:8">
      <c r="A232" s="36">
        <v>227</v>
      </c>
      <c r="B232" s="27" t="s">
        <v>8715</v>
      </c>
      <c r="C232" s="21" t="s">
        <v>6344</v>
      </c>
      <c r="D232" s="48">
        <v>1.37</v>
      </c>
      <c r="E232" s="48">
        <v>1.37</v>
      </c>
      <c r="F232" s="21" t="s">
        <v>8530</v>
      </c>
      <c r="G232" s="27">
        <f t="shared" si="3"/>
        <v>245.96</v>
      </c>
      <c r="H232" s="22" t="s">
        <v>8681</v>
      </c>
    </row>
    <row r="233" s="2" customFormat="1" ht="31" customHeight="1" spans="1:8">
      <c r="A233" s="36">
        <v>228</v>
      </c>
      <c r="B233" s="27" t="s">
        <v>8716</v>
      </c>
      <c r="C233" s="21" t="s">
        <v>6478</v>
      </c>
      <c r="D233" s="48">
        <v>1.03</v>
      </c>
      <c r="E233" s="48">
        <v>1.03</v>
      </c>
      <c r="F233" s="21" t="s">
        <v>8530</v>
      </c>
      <c r="G233" s="27">
        <f t="shared" si="3"/>
        <v>184.92</v>
      </c>
      <c r="H233" s="22" t="s">
        <v>8681</v>
      </c>
    </row>
    <row r="234" s="2" customFormat="1" ht="31" customHeight="1" spans="1:8">
      <c r="A234" s="36">
        <v>229</v>
      </c>
      <c r="B234" s="27" t="s">
        <v>8717</v>
      </c>
      <c r="C234" s="21" t="s">
        <v>6269</v>
      </c>
      <c r="D234" s="48">
        <v>6.35</v>
      </c>
      <c r="E234" s="48">
        <v>6.35</v>
      </c>
      <c r="F234" s="21" t="s">
        <v>8530</v>
      </c>
      <c r="G234" s="27">
        <f t="shared" si="3"/>
        <v>1140.02</v>
      </c>
      <c r="H234" s="22" t="s">
        <v>8681</v>
      </c>
    </row>
    <row r="235" s="2" customFormat="1" ht="31" customHeight="1" spans="1:8">
      <c r="A235" s="36">
        <v>230</v>
      </c>
      <c r="B235" s="27" t="s">
        <v>8718</v>
      </c>
      <c r="C235" s="21" t="s">
        <v>6737</v>
      </c>
      <c r="D235" s="48">
        <v>1.11</v>
      </c>
      <c r="E235" s="48">
        <v>1.11</v>
      </c>
      <c r="F235" s="21" t="s">
        <v>8530</v>
      </c>
      <c r="G235" s="27">
        <f t="shared" si="3"/>
        <v>199.28</v>
      </c>
      <c r="H235" s="22" t="s">
        <v>8681</v>
      </c>
    </row>
    <row r="236" s="2" customFormat="1" ht="31" customHeight="1" spans="1:8">
      <c r="A236" s="36">
        <v>231</v>
      </c>
      <c r="B236" s="27" t="s">
        <v>7870</v>
      </c>
      <c r="C236" s="27" t="s">
        <v>6271</v>
      </c>
      <c r="D236" s="48">
        <v>0.68</v>
      </c>
      <c r="E236" s="48">
        <v>0.68</v>
      </c>
      <c r="F236" s="21" t="s">
        <v>8530</v>
      </c>
      <c r="G236" s="27">
        <f t="shared" si="3"/>
        <v>122.08</v>
      </c>
      <c r="H236" s="22" t="s">
        <v>8681</v>
      </c>
    </row>
    <row r="237" s="2" customFormat="1" ht="31" customHeight="1" spans="1:8">
      <c r="A237" s="36">
        <v>232</v>
      </c>
      <c r="B237" s="27" t="s">
        <v>8719</v>
      </c>
      <c r="C237" s="27" t="s">
        <v>6248</v>
      </c>
      <c r="D237" s="48">
        <v>0.24</v>
      </c>
      <c r="E237" s="48">
        <v>0.24</v>
      </c>
      <c r="F237" s="21" t="s">
        <v>8530</v>
      </c>
      <c r="G237" s="27">
        <f t="shared" si="3"/>
        <v>43.09</v>
      </c>
      <c r="H237" s="22" t="s">
        <v>8681</v>
      </c>
    </row>
    <row r="238" s="2" customFormat="1" ht="31" customHeight="1" spans="1:8">
      <c r="A238" s="36">
        <v>233</v>
      </c>
      <c r="B238" s="27" t="s">
        <v>8484</v>
      </c>
      <c r="C238" s="21" t="s">
        <v>6312</v>
      </c>
      <c r="D238" s="48">
        <v>3.12</v>
      </c>
      <c r="E238" s="48">
        <v>3.12</v>
      </c>
      <c r="F238" s="21" t="s">
        <v>8530</v>
      </c>
      <c r="G238" s="27">
        <f t="shared" si="3"/>
        <v>560.13</v>
      </c>
      <c r="H238" s="22" t="s">
        <v>8681</v>
      </c>
    </row>
    <row r="239" s="2" customFormat="1" ht="31" customHeight="1" spans="1:8">
      <c r="A239" s="36">
        <v>234</v>
      </c>
      <c r="B239" s="27" t="s">
        <v>8720</v>
      </c>
      <c r="C239" s="21" t="s">
        <v>6252</v>
      </c>
      <c r="D239" s="48">
        <v>2.85</v>
      </c>
      <c r="E239" s="48">
        <v>2.85</v>
      </c>
      <c r="F239" s="21" t="s">
        <v>8530</v>
      </c>
      <c r="G239" s="27">
        <f t="shared" si="3"/>
        <v>511.66</v>
      </c>
      <c r="H239" s="22" t="s">
        <v>8681</v>
      </c>
    </row>
    <row r="240" s="2" customFormat="1" ht="31" customHeight="1" spans="1:8">
      <c r="A240" s="36">
        <v>235</v>
      </c>
      <c r="B240" s="27" t="s">
        <v>8459</v>
      </c>
      <c r="C240" s="21" t="s">
        <v>6363</v>
      </c>
      <c r="D240" s="48">
        <v>3.46</v>
      </c>
      <c r="E240" s="48">
        <v>3.46</v>
      </c>
      <c r="F240" s="21" t="s">
        <v>8530</v>
      </c>
      <c r="G240" s="27">
        <f t="shared" si="3"/>
        <v>621.17</v>
      </c>
      <c r="H240" s="22" t="s">
        <v>8681</v>
      </c>
    </row>
    <row r="241" s="2" customFormat="1" ht="31" customHeight="1" spans="1:8">
      <c r="A241" s="36">
        <v>236</v>
      </c>
      <c r="B241" s="27" t="s">
        <v>8721</v>
      </c>
      <c r="C241" s="21" t="s">
        <v>6322</v>
      </c>
      <c r="D241" s="48">
        <v>1</v>
      </c>
      <c r="E241" s="48">
        <v>1</v>
      </c>
      <c r="F241" s="21" t="s">
        <v>8530</v>
      </c>
      <c r="G241" s="27">
        <f t="shared" si="3"/>
        <v>179.53</v>
      </c>
      <c r="H241" s="22" t="s">
        <v>8681</v>
      </c>
    </row>
    <row r="242" s="2" customFormat="1" ht="31" customHeight="1" spans="1:8">
      <c r="A242" s="36">
        <v>237</v>
      </c>
      <c r="B242" s="27" t="s">
        <v>8722</v>
      </c>
      <c r="C242" s="21" t="s">
        <v>6368</v>
      </c>
      <c r="D242" s="48">
        <v>9.68</v>
      </c>
      <c r="E242" s="48">
        <v>9.68</v>
      </c>
      <c r="F242" s="21" t="s">
        <v>8530</v>
      </c>
      <c r="G242" s="27">
        <f t="shared" si="3"/>
        <v>1737.85</v>
      </c>
      <c r="H242" s="22" t="s">
        <v>8681</v>
      </c>
    </row>
    <row r="243" s="2" customFormat="1" ht="31" customHeight="1" spans="1:8">
      <c r="A243" s="36">
        <v>238</v>
      </c>
      <c r="B243" s="27" t="s">
        <v>8723</v>
      </c>
      <c r="C243" s="21" t="s">
        <v>6263</v>
      </c>
      <c r="D243" s="48">
        <v>5.36</v>
      </c>
      <c r="E243" s="48">
        <v>5.36</v>
      </c>
      <c r="F243" s="21" t="s">
        <v>8530</v>
      </c>
      <c r="G243" s="27">
        <f t="shared" si="3"/>
        <v>962.28</v>
      </c>
      <c r="H243" s="22" t="s">
        <v>8681</v>
      </c>
    </row>
    <row r="244" s="2" customFormat="1" ht="31" customHeight="1" spans="1:8">
      <c r="A244" s="36">
        <v>239</v>
      </c>
      <c r="B244" s="27" t="s">
        <v>8724</v>
      </c>
      <c r="C244" s="21" t="s">
        <v>6312</v>
      </c>
      <c r="D244" s="48">
        <v>1.42</v>
      </c>
      <c r="E244" s="48">
        <v>1.42</v>
      </c>
      <c r="F244" s="21" t="s">
        <v>8530</v>
      </c>
      <c r="G244" s="27">
        <f t="shared" si="3"/>
        <v>254.93</v>
      </c>
      <c r="H244" s="22" t="s">
        <v>8681</v>
      </c>
    </row>
    <row r="245" s="2" customFormat="1" ht="31" customHeight="1" spans="1:8">
      <c r="A245" s="36">
        <v>240</v>
      </c>
      <c r="B245" s="27" t="s">
        <v>530</v>
      </c>
      <c r="C245" s="21" t="s">
        <v>6254</v>
      </c>
      <c r="D245" s="48">
        <v>2.61</v>
      </c>
      <c r="E245" s="48">
        <v>2.61</v>
      </c>
      <c r="F245" s="21" t="s">
        <v>8530</v>
      </c>
      <c r="G245" s="27">
        <f t="shared" si="3"/>
        <v>468.57</v>
      </c>
      <c r="H245" s="22" t="s">
        <v>8681</v>
      </c>
    </row>
    <row r="246" s="2" customFormat="1" ht="31" customHeight="1" spans="1:8">
      <c r="A246" s="36">
        <v>241</v>
      </c>
      <c r="B246" s="27" t="s">
        <v>8725</v>
      </c>
      <c r="C246" s="21" t="s">
        <v>6387</v>
      </c>
      <c r="D246" s="48">
        <v>0.68</v>
      </c>
      <c r="E246" s="48">
        <v>0.68</v>
      </c>
      <c r="F246" s="21" t="s">
        <v>8530</v>
      </c>
      <c r="G246" s="27">
        <f t="shared" si="3"/>
        <v>122.08</v>
      </c>
      <c r="H246" s="22" t="s">
        <v>8681</v>
      </c>
    </row>
    <row r="247" s="2" customFormat="1" ht="31" customHeight="1" spans="1:8">
      <c r="A247" s="36">
        <v>242</v>
      </c>
      <c r="B247" s="27" t="s">
        <v>8726</v>
      </c>
      <c r="C247" s="21" t="s">
        <v>6492</v>
      </c>
      <c r="D247" s="48">
        <v>1.7</v>
      </c>
      <c r="E247" s="48">
        <v>1.7</v>
      </c>
      <c r="F247" s="21" t="s">
        <v>8530</v>
      </c>
      <c r="G247" s="27">
        <f t="shared" si="3"/>
        <v>305.2</v>
      </c>
      <c r="H247" s="22" t="s">
        <v>8681</v>
      </c>
    </row>
    <row r="248" s="2" customFormat="1" ht="31" customHeight="1" spans="1:8">
      <c r="A248" s="36">
        <v>243</v>
      </c>
      <c r="B248" s="27" t="s">
        <v>4047</v>
      </c>
      <c r="C248" s="21" t="s">
        <v>6286</v>
      </c>
      <c r="D248" s="48">
        <v>3.35</v>
      </c>
      <c r="E248" s="48">
        <v>3.35</v>
      </c>
      <c r="F248" s="21" t="s">
        <v>8530</v>
      </c>
      <c r="G248" s="27">
        <f t="shared" si="3"/>
        <v>601.43</v>
      </c>
      <c r="H248" s="22" t="s">
        <v>8681</v>
      </c>
    </row>
    <row r="249" s="2" customFormat="1" ht="31" customHeight="1" spans="1:8">
      <c r="A249" s="36">
        <v>244</v>
      </c>
      <c r="B249" s="27" t="s">
        <v>8727</v>
      </c>
      <c r="C249" s="21" t="s">
        <v>6296</v>
      </c>
      <c r="D249" s="48">
        <v>1</v>
      </c>
      <c r="E249" s="48">
        <v>1</v>
      </c>
      <c r="F249" s="21" t="s">
        <v>8530</v>
      </c>
      <c r="G249" s="27">
        <f t="shared" si="3"/>
        <v>179.53</v>
      </c>
      <c r="H249" s="22" t="s">
        <v>8681</v>
      </c>
    </row>
    <row r="250" s="2" customFormat="1" ht="31" customHeight="1" spans="1:8">
      <c r="A250" s="36">
        <v>245</v>
      </c>
      <c r="B250" s="27" t="s">
        <v>8728</v>
      </c>
      <c r="C250" s="21" t="s">
        <v>6254</v>
      </c>
      <c r="D250" s="48">
        <v>3.4</v>
      </c>
      <c r="E250" s="48">
        <v>3.4</v>
      </c>
      <c r="F250" s="21" t="s">
        <v>8530</v>
      </c>
      <c r="G250" s="27">
        <f t="shared" si="3"/>
        <v>610.4</v>
      </c>
      <c r="H250" s="22" t="s">
        <v>8681</v>
      </c>
    </row>
    <row r="251" s="2" customFormat="1" ht="31" customHeight="1" spans="1:8">
      <c r="A251" s="36">
        <v>246</v>
      </c>
      <c r="B251" s="27" t="s">
        <v>8729</v>
      </c>
      <c r="C251" s="21" t="s">
        <v>6322</v>
      </c>
      <c r="D251" s="48">
        <v>0.97</v>
      </c>
      <c r="E251" s="48">
        <v>0.97</v>
      </c>
      <c r="F251" s="21" t="s">
        <v>8530</v>
      </c>
      <c r="G251" s="27">
        <f t="shared" si="3"/>
        <v>174.14</v>
      </c>
      <c r="H251" s="22" t="s">
        <v>8681</v>
      </c>
    </row>
    <row r="252" s="2" customFormat="1" ht="31" customHeight="1" spans="1:8">
      <c r="A252" s="36">
        <v>247</v>
      </c>
      <c r="B252" s="27" t="s">
        <v>661</v>
      </c>
      <c r="C252" s="21" t="s">
        <v>6280</v>
      </c>
      <c r="D252" s="48">
        <v>3.69</v>
      </c>
      <c r="E252" s="48">
        <v>3.69</v>
      </c>
      <c r="F252" s="21" t="s">
        <v>8530</v>
      </c>
      <c r="G252" s="27">
        <f t="shared" si="3"/>
        <v>662.47</v>
      </c>
      <c r="H252" s="22" t="s">
        <v>8681</v>
      </c>
    </row>
    <row r="253" s="2" customFormat="1" ht="31" customHeight="1" spans="1:8">
      <c r="A253" s="36">
        <v>248</v>
      </c>
      <c r="B253" s="27" t="s">
        <v>8730</v>
      </c>
      <c r="C253" s="21" t="s">
        <v>6276</v>
      </c>
      <c r="D253" s="48">
        <v>0.73</v>
      </c>
      <c r="E253" s="48">
        <v>0.73</v>
      </c>
      <c r="F253" s="21" t="s">
        <v>8530</v>
      </c>
      <c r="G253" s="27">
        <f t="shared" si="3"/>
        <v>131.06</v>
      </c>
      <c r="H253" s="22" t="s">
        <v>8681</v>
      </c>
    </row>
    <row r="254" s="2" customFormat="1" ht="31" customHeight="1" spans="1:8">
      <c r="A254" s="36">
        <v>249</v>
      </c>
      <c r="B254" s="27" t="s">
        <v>8731</v>
      </c>
      <c r="C254" s="21" t="s">
        <v>6344</v>
      </c>
      <c r="D254" s="48">
        <v>1.87</v>
      </c>
      <c r="E254" s="48">
        <v>1.87</v>
      </c>
      <c r="F254" s="21" t="s">
        <v>8530</v>
      </c>
      <c r="G254" s="27">
        <f t="shared" si="3"/>
        <v>335.72</v>
      </c>
      <c r="H254" s="22" t="s">
        <v>8681</v>
      </c>
    </row>
    <row r="255" s="2" customFormat="1" ht="31" customHeight="1" spans="1:8">
      <c r="A255" s="36">
        <v>250</v>
      </c>
      <c r="B255" s="27" t="s">
        <v>8732</v>
      </c>
      <c r="C255" s="21" t="s">
        <v>6274</v>
      </c>
      <c r="D255" s="48">
        <v>1.43</v>
      </c>
      <c r="E255" s="48">
        <v>1.43</v>
      </c>
      <c r="F255" s="21" t="s">
        <v>8530</v>
      </c>
      <c r="G255" s="27">
        <f t="shared" si="3"/>
        <v>256.73</v>
      </c>
      <c r="H255" s="22" t="s">
        <v>8681</v>
      </c>
    </row>
    <row r="256" s="2" customFormat="1" ht="31" customHeight="1" spans="1:8">
      <c r="A256" s="36">
        <v>251</v>
      </c>
      <c r="B256" s="27" t="s">
        <v>8733</v>
      </c>
      <c r="C256" s="21" t="s">
        <v>6276</v>
      </c>
      <c r="D256" s="48">
        <v>1.76</v>
      </c>
      <c r="E256" s="48">
        <v>1.76</v>
      </c>
      <c r="F256" s="21" t="s">
        <v>8530</v>
      </c>
      <c r="G256" s="27">
        <f t="shared" si="3"/>
        <v>315.97</v>
      </c>
      <c r="H256" s="22" t="s">
        <v>8681</v>
      </c>
    </row>
    <row r="257" s="2" customFormat="1" ht="31" customHeight="1" spans="1:8">
      <c r="A257" s="36">
        <v>252</v>
      </c>
      <c r="B257" s="27" t="s">
        <v>8734</v>
      </c>
      <c r="C257" s="21" t="s">
        <v>6577</v>
      </c>
      <c r="D257" s="48">
        <v>2.73</v>
      </c>
      <c r="E257" s="48">
        <v>2.73</v>
      </c>
      <c r="F257" s="21" t="s">
        <v>8530</v>
      </c>
      <c r="G257" s="27">
        <f t="shared" si="3"/>
        <v>490.12</v>
      </c>
      <c r="H257" s="22" t="s">
        <v>8681</v>
      </c>
    </row>
    <row r="258" s="2" customFormat="1" ht="31" customHeight="1" spans="1:8">
      <c r="A258" s="36">
        <v>253</v>
      </c>
      <c r="B258" s="27" t="s">
        <v>8735</v>
      </c>
      <c r="C258" s="21" t="s">
        <v>6498</v>
      </c>
      <c r="D258" s="48">
        <v>2.36</v>
      </c>
      <c r="E258" s="48">
        <v>2.36</v>
      </c>
      <c r="F258" s="21" t="s">
        <v>8530</v>
      </c>
      <c r="G258" s="27">
        <f t="shared" si="3"/>
        <v>423.69</v>
      </c>
      <c r="H258" s="22" t="s">
        <v>8681</v>
      </c>
    </row>
    <row r="259" s="2" customFormat="1" ht="31" customHeight="1" spans="1:8">
      <c r="A259" s="36">
        <v>254</v>
      </c>
      <c r="B259" s="27" t="s">
        <v>8736</v>
      </c>
      <c r="C259" s="21" t="s">
        <v>6599</v>
      </c>
      <c r="D259" s="48">
        <v>3.75</v>
      </c>
      <c r="E259" s="48">
        <v>3.75</v>
      </c>
      <c r="F259" s="21" t="s">
        <v>8530</v>
      </c>
      <c r="G259" s="27">
        <f t="shared" si="3"/>
        <v>673.24</v>
      </c>
      <c r="H259" s="22" t="s">
        <v>8681</v>
      </c>
    </row>
    <row r="260" s="2" customFormat="1" ht="31" customHeight="1" spans="1:8">
      <c r="A260" s="36">
        <v>255</v>
      </c>
      <c r="B260" s="27" t="s">
        <v>1859</v>
      </c>
      <c r="C260" s="27" t="s">
        <v>6368</v>
      </c>
      <c r="D260" s="48">
        <v>2.12</v>
      </c>
      <c r="E260" s="48">
        <v>2.12</v>
      </c>
      <c r="F260" s="21" t="s">
        <v>8530</v>
      </c>
      <c r="G260" s="27">
        <f t="shared" si="3"/>
        <v>380.6</v>
      </c>
      <c r="H260" s="22" t="s">
        <v>8681</v>
      </c>
    </row>
    <row r="261" s="2" customFormat="1" ht="31" customHeight="1" spans="1:8">
      <c r="A261" s="36">
        <v>256</v>
      </c>
      <c r="B261" s="27" t="s">
        <v>8737</v>
      </c>
      <c r="C261" s="21" t="s">
        <v>6286</v>
      </c>
      <c r="D261" s="48">
        <v>2.1</v>
      </c>
      <c r="E261" s="48">
        <v>2.1</v>
      </c>
      <c r="F261" s="21" t="s">
        <v>8530</v>
      </c>
      <c r="G261" s="27">
        <f t="shared" si="3"/>
        <v>377.01</v>
      </c>
      <c r="H261" s="27" t="s">
        <v>8738</v>
      </c>
    </row>
    <row r="262" s="16" customFormat="1" ht="29" customHeight="1" spans="1:8">
      <c r="A262" s="36">
        <v>257</v>
      </c>
      <c r="B262" s="27" t="s">
        <v>8739</v>
      </c>
      <c r="C262" s="21" t="s">
        <v>6344</v>
      </c>
      <c r="D262" s="48">
        <v>9.44</v>
      </c>
      <c r="E262" s="48">
        <v>9.44</v>
      </c>
      <c r="F262" s="21" t="s">
        <v>8530</v>
      </c>
      <c r="G262" s="27">
        <f t="shared" ref="G262:G325" si="4">ROUND(E262*F262,2)</f>
        <v>1694.76</v>
      </c>
      <c r="H262" s="27" t="s">
        <v>8738</v>
      </c>
    </row>
    <row r="263" s="16" customFormat="1" ht="29" customHeight="1" spans="1:8">
      <c r="A263" s="36">
        <v>258</v>
      </c>
      <c r="B263" s="27" t="s">
        <v>8740</v>
      </c>
      <c r="C263" s="21" t="s">
        <v>6298</v>
      </c>
      <c r="D263" s="48">
        <v>2.35</v>
      </c>
      <c r="E263" s="48">
        <v>2.35</v>
      </c>
      <c r="F263" s="21" t="s">
        <v>8530</v>
      </c>
      <c r="G263" s="27">
        <f t="shared" si="4"/>
        <v>421.9</v>
      </c>
      <c r="H263" s="27" t="s">
        <v>8738</v>
      </c>
    </row>
    <row r="264" s="16" customFormat="1" ht="29" customHeight="1" spans="1:8">
      <c r="A264" s="36">
        <v>259</v>
      </c>
      <c r="B264" s="27" t="s">
        <v>8741</v>
      </c>
      <c r="C264" s="21" t="s">
        <v>6411</v>
      </c>
      <c r="D264" s="48">
        <v>13.13</v>
      </c>
      <c r="E264" s="48">
        <v>13.13</v>
      </c>
      <c r="F264" s="21" t="s">
        <v>8530</v>
      </c>
      <c r="G264" s="27">
        <f t="shared" si="4"/>
        <v>2357.23</v>
      </c>
      <c r="H264" s="27" t="s">
        <v>8738</v>
      </c>
    </row>
    <row r="265" s="16" customFormat="1" ht="29" customHeight="1" spans="1:8">
      <c r="A265" s="36">
        <v>260</v>
      </c>
      <c r="B265" s="27" t="s">
        <v>8742</v>
      </c>
      <c r="C265" s="21" t="s">
        <v>6368</v>
      </c>
      <c r="D265" s="48">
        <v>2.57</v>
      </c>
      <c r="E265" s="48">
        <v>2.57</v>
      </c>
      <c r="F265" s="21" t="s">
        <v>8530</v>
      </c>
      <c r="G265" s="27">
        <f t="shared" si="4"/>
        <v>461.39</v>
      </c>
      <c r="H265" s="27" t="s">
        <v>8738</v>
      </c>
    </row>
    <row r="266" s="16" customFormat="1" ht="29" customHeight="1" spans="1:8">
      <c r="A266" s="36">
        <v>261</v>
      </c>
      <c r="B266" s="27" t="s">
        <v>8743</v>
      </c>
      <c r="C266" s="21" t="s">
        <v>6344</v>
      </c>
      <c r="D266" s="48">
        <v>8.32</v>
      </c>
      <c r="E266" s="48">
        <v>8.32</v>
      </c>
      <c r="F266" s="21" t="s">
        <v>8530</v>
      </c>
      <c r="G266" s="27">
        <f t="shared" si="4"/>
        <v>1493.69</v>
      </c>
      <c r="H266" s="27" t="s">
        <v>8738</v>
      </c>
    </row>
    <row r="267" s="16" customFormat="1" ht="29" customHeight="1" spans="1:8">
      <c r="A267" s="36">
        <v>262</v>
      </c>
      <c r="B267" s="27" t="s">
        <v>8744</v>
      </c>
      <c r="C267" s="21" t="s">
        <v>6263</v>
      </c>
      <c r="D267" s="48">
        <v>7.16</v>
      </c>
      <c r="E267" s="48">
        <v>7.16</v>
      </c>
      <c r="F267" s="21" t="s">
        <v>8530</v>
      </c>
      <c r="G267" s="27">
        <f t="shared" si="4"/>
        <v>1285.43</v>
      </c>
      <c r="H267" s="27" t="s">
        <v>8738</v>
      </c>
    </row>
    <row r="268" s="16" customFormat="1" ht="29" customHeight="1" spans="1:8">
      <c r="A268" s="36">
        <v>263</v>
      </c>
      <c r="B268" s="27" t="s">
        <v>8745</v>
      </c>
      <c r="C268" s="21" t="s">
        <v>6624</v>
      </c>
      <c r="D268" s="48">
        <v>6.61</v>
      </c>
      <c r="E268" s="48">
        <v>6.61</v>
      </c>
      <c r="F268" s="21" t="s">
        <v>8530</v>
      </c>
      <c r="G268" s="27">
        <f t="shared" si="4"/>
        <v>1186.69</v>
      </c>
      <c r="H268" s="27" t="s">
        <v>8738</v>
      </c>
    </row>
    <row r="269" s="16" customFormat="1" ht="29" customHeight="1" spans="1:8">
      <c r="A269" s="36">
        <v>264</v>
      </c>
      <c r="B269" s="27" t="s">
        <v>8746</v>
      </c>
      <c r="C269" s="21" t="s">
        <v>6972</v>
      </c>
      <c r="D269" s="48">
        <v>3.59</v>
      </c>
      <c r="E269" s="48">
        <v>3.59</v>
      </c>
      <c r="F269" s="21" t="s">
        <v>8530</v>
      </c>
      <c r="G269" s="27">
        <f t="shared" si="4"/>
        <v>644.51</v>
      </c>
      <c r="H269" s="27" t="s">
        <v>8738</v>
      </c>
    </row>
    <row r="270" s="16" customFormat="1" ht="29" customHeight="1" spans="1:8">
      <c r="A270" s="36">
        <v>265</v>
      </c>
      <c r="B270" s="27" t="s">
        <v>1797</v>
      </c>
      <c r="C270" s="21" t="s">
        <v>6274</v>
      </c>
      <c r="D270" s="48">
        <v>6.38</v>
      </c>
      <c r="E270" s="48">
        <v>6.38</v>
      </c>
      <c r="F270" s="21" t="s">
        <v>8530</v>
      </c>
      <c r="G270" s="27">
        <f t="shared" si="4"/>
        <v>1145.4</v>
      </c>
      <c r="H270" s="27" t="s">
        <v>8738</v>
      </c>
    </row>
    <row r="271" s="16" customFormat="1" ht="29" customHeight="1" spans="1:8">
      <c r="A271" s="36">
        <v>266</v>
      </c>
      <c r="B271" s="27" t="s">
        <v>8747</v>
      </c>
      <c r="C271" s="21" t="s">
        <v>5065</v>
      </c>
      <c r="D271" s="48">
        <v>4.73</v>
      </c>
      <c r="E271" s="48">
        <v>4.73</v>
      </c>
      <c r="F271" s="21" t="s">
        <v>8530</v>
      </c>
      <c r="G271" s="27">
        <f t="shared" si="4"/>
        <v>849.18</v>
      </c>
      <c r="H271" s="27" t="s">
        <v>8738</v>
      </c>
    </row>
    <row r="272" s="2" customFormat="1" ht="29" customHeight="1" spans="1:8">
      <c r="A272" s="36">
        <v>267</v>
      </c>
      <c r="B272" s="27" t="s">
        <v>7658</v>
      </c>
      <c r="C272" s="21" t="s">
        <v>6312</v>
      </c>
      <c r="D272" s="48">
        <v>3.78</v>
      </c>
      <c r="E272" s="48">
        <v>3.78</v>
      </c>
      <c r="F272" s="21" t="s">
        <v>8530</v>
      </c>
      <c r="G272" s="27">
        <f t="shared" si="4"/>
        <v>678.62</v>
      </c>
      <c r="H272" s="27" t="s">
        <v>8738</v>
      </c>
    </row>
    <row r="273" s="16" customFormat="1" ht="29" customHeight="1" spans="1:8">
      <c r="A273" s="36">
        <v>268</v>
      </c>
      <c r="B273" s="27" t="s">
        <v>8748</v>
      </c>
      <c r="C273" s="21" t="s">
        <v>6363</v>
      </c>
      <c r="D273" s="48">
        <v>10.62</v>
      </c>
      <c r="E273" s="48">
        <v>10.62</v>
      </c>
      <c r="F273" s="21" t="s">
        <v>8530</v>
      </c>
      <c r="G273" s="27">
        <f t="shared" si="4"/>
        <v>1906.61</v>
      </c>
      <c r="H273" s="27" t="s">
        <v>8738</v>
      </c>
    </row>
    <row r="274" s="2" customFormat="1" ht="29" customHeight="1" spans="1:8">
      <c r="A274" s="36">
        <v>269</v>
      </c>
      <c r="B274" s="27" t="s">
        <v>8749</v>
      </c>
      <c r="C274" s="21" t="s">
        <v>5065</v>
      </c>
      <c r="D274" s="48">
        <v>8.77</v>
      </c>
      <c r="E274" s="48">
        <v>8.77</v>
      </c>
      <c r="F274" s="21" t="s">
        <v>8530</v>
      </c>
      <c r="G274" s="27">
        <f t="shared" si="4"/>
        <v>1574.48</v>
      </c>
      <c r="H274" s="27" t="s">
        <v>8738</v>
      </c>
    </row>
    <row r="275" s="16" customFormat="1" ht="29" customHeight="1" spans="1:8">
      <c r="A275" s="36">
        <v>270</v>
      </c>
      <c r="B275" s="27" t="s">
        <v>8750</v>
      </c>
      <c r="C275" s="21" t="s">
        <v>6398</v>
      </c>
      <c r="D275" s="48">
        <v>6.81</v>
      </c>
      <c r="E275" s="48">
        <v>6.81</v>
      </c>
      <c r="F275" s="21" t="s">
        <v>8530</v>
      </c>
      <c r="G275" s="27">
        <f t="shared" si="4"/>
        <v>1222.6</v>
      </c>
      <c r="H275" s="27" t="s">
        <v>8738</v>
      </c>
    </row>
    <row r="276" s="16" customFormat="1" ht="29" customHeight="1" spans="1:8">
      <c r="A276" s="36">
        <v>271</v>
      </c>
      <c r="B276" s="27" t="s">
        <v>8751</v>
      </c>
      <c r="C276" s="21" t="s">
        <v>7249</v>
      </c>
      <c r="D276" s="48">
        <v>2.54</v>
      </c>
      <c r="E276" s="48">
        <v>2.54</v>
      </c>
      <c r="F276" s="21" t="s">
        <v>8530</v>
      </c>
      <c r="G276" s="27">
        <f t="shared" si="4"/>
        <v>456.01</v>
      </c>
      <c r="H276" s="27" t="s">
        <v>8738</v>
      </c>
    </row>
    <row r="277" s="16" customFormat="1" ht="29" customHeight="1" spans="1:8">
      <c r="A277" s="36">
        <v>272</v>
      </c>
      <c r="B277" s="27" t="s">
        <v>8752</v>
      </c>
      <c r="C277" s="21" t="s">
        <v>6274</v>
      </c>
      <c r="D277" s="48">
        <v>9.72</v>
      </c>
      <c r="E277" s="48">
        <v>9.72</v>
      </c>
      <c r="F277" s="21" t="s">
        <v>8530</v>
      </c>
      <c r="G277" s="27">
        <f t="shared" si="4"/>
        <v>1745.03</v>
      </c>
      <c r="H277" s="27" t="s">
        <v>8738</v>
      </c>
    </row>
    <row r="278" s="16" customFormat="1" ht="29" customHeight="1" spans="1:8">
      <c r="A278" s="36">
        <v>273</v>
      </c>
      <c r="B278" s="27" t="s">
        <v>8753</v>
      </c>
      <c r="C278" s="21" t="s">
        <v>6248</v>
      </c>
      <c r="D278" s="48">
        <v>8.98</v>
      </c>
      <c r="E278" s="48">
        <v>8.98</v>
      </c>
      <c r="F278" s="21" t="s">
        <v>8530</v>
      </c>
      <c r="G278" s="27">
        <f t="shared" si="4"/>
        <v>1612.18</v>
      </c>
      <c r="H278" s="27" t="s">
        <v>8738</v>
      </c>
    </row>
    <row r="279" s="16" customFormat="1" ht="29" customHeight="1" spans="1:8">
      <c r="A279" s="36">
        <v>274</v>
      </c>
      <c r="B279" s="27" t="s">
        <v>8754</v>
      </c>
      <c r="C279" s="21" t="s">
        <v>6312</v>
      </c>
      <c r="D279" s="48">
        <v>6.84</v>
      </c>
      <c r="E279" s="48">
        <v>6.84</v>
      </c>
      <c r="F279" s="21" t="s">
        <v>8530</v>
      </c>
      <c r="G279" s="27">
        <f t="shared" si="4"/>
        <v>1227.99</v>
      </c>
      <c r="H279" s="27" t="s">
        <v>8738</v>
      </c>
    </row>
    <row r="280" s="16" customFormat="1" ht="29" customHeight="1" spans="1:8">
      <c r="A280" s="36">
        <v>275</v>
      </c>
      <c r="B280" s="27" t="s">
        <v>8593</v>
      </c>
      <c r="C280" s="21" t="s">
        <v>6276</v>
      </c>
      <c r="D280" s="48">
        <v>4.54</v>
      </c>
      <c r="E280" s="48">
        <v>4.54</v>
      </c>
      <c r="F280" s="21" t="s">
        <v>8530</v>
      </c>
      <c r="G280" s="27">
        <f t="shared" si="4"/>
        <v>815.07</v>
      </c>
      <c r="H280" s="27" t="s">
        <v>8738</v>
      </c>
    </row>
    <row r="281" s="16" customFormat="1" ht="29" customHeight="1" spans="1:8">
      <c r="A281" s="36">
        <v>276</v>
      </c>
      <c r="B281" s="27" t="s">
        <v>8755</v>
      </c>
      <c r="C281" s="21" t="s">
        <v>6387</v>
      </c>
      <c r="D281" s="48">
        <v>1.4</v>
      </c>
      <c r="E281" s="48">
        <v>1.4</v>
      </c>
      <c r="F281" s="21" t="s">
        <v>8530</v>
      </c>
      <c r="G281" s="27">
        <f t="shared" si="4"/>
        <v>251.34</v>
      </c>
      <c r="H281" s="27" t="s">
        <v>8738</v>
      </c>
    </row>
    <row r="282" s="2" customFormat="1" ht="29" customHeight="1" spans="1:8">
      <c r="A282" s="36">
        <v>277</v>
      </c>
      <c r="B282" s="27" t="s">
        <v>8756</v>
      </c>
      <c r="C282" s="21" t="s">
        <v>6474</v>
      </c>
      <c r="D282" s="48">
        <v>7.67</v>
      </c>
      <c r="E282" s="48">
        <v>7.67</v>
      </c>
      <c r="F282" s="21" t="s">
        <v>8530</v>
      </c>
      <c r="G282" s="27">
        <f t="shared" si="4"/>
        <v>1377</v>
      </c>
      <c r="H282" s="27" t="s">
        <v>8738</v>
      </c>
    </row>
    <row r="283" s="16" customFormat="1" ht="29" customHeight="1" spans="1:8">
      <c r="A283" s="36">
        <v>278</v>
      </c>
      <c r="B283" s="27" t="s">
        <v>8757</v>
      </c>
      <c r="C283" s="21" t="s">
        <v>6387</v>
      </c>
      <c r="D283" s="48">
        <v>4.69</v>
      </c>
      <c r="E283" s="48">
        <v>4.69</v>
      </c>
      <c r="F283" s="21" t="s">
        <v>8530</v>
      </c>
      <c r="G283" s="27">
        <f t="shared" si="4"/>
        <v>842</v>
      </c>
      <c r="H283" s="27" t="s">
        <v>8738</v>
      </c>
    </row>
    <row r="284" s="16" customFormat="1" ht="29" customHeight="1" spans="1:8">
      <c r="A284" s="36">
        <v>279</v>
      </c>
      <c r="B284" s="27" t="s">
        <v>4183</v>
      </c>
      <c r="C284" s="21" t="s">
        <v>6368</v>
      </c>
      <c r="D284" s="48">
        <v>11</v>
      </c>
      <c r="E284" s="48">
        <v>11</v>
      </c>
      <c r="F284" s="21" t="s">
        <v>8530</v>
      </c>
      <c r="G284" s="27">
        <f t="shared" si="4"/>
        <v>1974.83</v>
      </c>
      <c r="H284" s="27" t="s">
        <v>8738</v>
      </c>
    </row>
    <row r="285" s="16" customFormat="1" ht="29" customHeight="1" spans="1:8">
      <c r="A285" s="36">
        <v>280</v>
      </c>
      <c r="B285" s="27" t="s">
        <v>8758</v>
      </c>
      <c r="C285" s="21" t="s">
        <v>6271</v>
      </c>
      <c r="D285" s="48">
        <v>7.65</v>
      </c>
      <c r="E285" s="48">
        <v>7.65</v>
      </c>
      <c r="F285" s="21" t="s">
        <v>8530</v>
      </c>
      <c r="G285" s="27">
        <f t="shared" si="4"/>
        <v>1373.4</v>
      </c>
      <c r="H285" s="27" t="s">
        <v>8738</v>
      </c>
    </row>
    <row r="286" s="16" customFormat="1" ht="29" customHeight="1" spans="1:8">
      <c r="A286" s="36">
        <v>281</v>
      </c>
      <c r="B286" s="27" t="s">
        <v>8759</v>
      </c>
      <c r="C286" s="21" t="s">
        <v>6276</v>
      </c>
      <c r="D286" s="48">
        <v>3.88</v>
      </c>
      <c r="E286" s="48">
        <v>3.88</v>
      </c>
      <c r="F286" s="21" t="s">
        <v>8530</v>
      </c>
      <c r="G286" s="27">
        <f t="shared" si="4"/>
        <v>696.58</v>
      </c>
      <c r="H286" s="27" t="s">
        <v>8738</v>
      </c>
    </row>
    <row r="287" s="16" customFormat="1" ht="29" customHeight="1" spans="1:8">
      <c r="A287" s="36">
        <v>282</v>
      </c>
      <c r="B287" s="27" t="s">
        <v>8760</v>
      </c>
      <c r="C287" s="21" t="s">
        <v>6417</v>
      </c>
      <c r="D287" s="48">
        <v>5.43</v>
      </c>
      <c r="E287" s="48">
        <v>5.43</v>
      </c>
      <c r="F287" s="21" t="s">
        <v>8530</v>
      </c>
      <c r="G287" s="27">
        <f t="shared" si="4"/>
        <v>974.85</v>
      </c>
      <c r="H287" s="27" t="s">
        <v>8738</v>
      </c>
    </row>
    <row r="288" s="16" customFormat="1" ht="29" customHeight="1" spans="1:8">
      <c r="A288" s="36">
        <v>283</v>
      </c>
      <c r="B288" s="27" t="s">
        <v>8761</v>
      </c>
      <c r="C288" s="21" t="s">
        <v>6344</v>
      </c>
      <c r="D288" s="48">
        <v>6.93</v>
      </c>
      <c r="E288" s="48">
        <v>6.93</v>
      </c>
      <c r="F288" s="21" t="s">
        <v>8530</v>
      </c>
      <c r="G288" s="27">
        <f t="shared" si="4"/>
        <v>1244.14</v>
      </c>
      <c r="H288" s="27" t="s">
        <v>8738</v>
      </c>
    </row>
    <row r="289" s="16" customFormat="1" ht="29" customHeight="1" spans="1:8">
      <c r="A289" s="36">
        <v>284</v>
      </c>
      <c r="B289" s="27" t="s">
        <v>8762</v>
      </c>
      <c r="C289" s="21" t="s">
        <v>8763</v>
      </c>
      <c r="D289" s="48">
        <v>5.78</v>
      </c>
      <c r="E289" s="48">
        <v>5.78</v>
      </c>
      <c r="F289" s="21" t="s">
        <v>8530</v>
      </c>
      <c r="G289" s="27">
        <f t="shared" si="4"/>
        <v>1037.68</v>
      </c>
      <c r="H289" s="27" t="s">
        <v>8738</v>
      </c>
    </row>
    <row r="290" s="16" customFormat="1" ht="29" customHeight="1" spans="1:8">
      <c r="A290" s="36">
        <v>285</v>
      </c>
      <c r="B290" s="27" t="s">
        <v>1411</v>
      </c>
      <c r="C290" s="21" t="s">
        <v>6254</v>
      </c>
      <c r="D290" s="48">
        <v>3.27</v>
      </c>
      <c r="E290" s="48">
        <v>3.27</v>
      </c>
      <c r="F290" s="21" t="s">
        <v>8530</v>
      </c>
      <c r="G290" s="27">
        <f t="shared" si="4"/>
        <v>587.06</v>
      </c>
      <c r="H290" s="27" t="s">
        <v>8738</v>
      </c>
    </row>
    <row r="291" s="16" customFormat="1" ht="29" customHeight="1" spans="1:8">
      <c r="A291" s="36">
        <v>286</v>
      </c>
      <c r="B291" s="27" t="s">
        <v>8764</v>
      </c>
      <c r="C291" s="21" t="s">
        <v>6462</v>
      </c>
      <c r="D291" s="48">
        <v>8.51</v>
      </c>
      <c r="E291" s="48">
        <v>8.51</v>
      </c>
      <c r="F291" s="21" t="s">
        <v>8530</v>
      </c>
      <c r="G291" s="27">
        <f t="shared" si="4"/>
        <v>1527.8</v>
      </c>
      <c r="H291" s="27" t="s">
        <v>8738</v>
      </c>
    </row>
    <row r="292" s="16" customFormat="1" ht="29" customHeight="1" spans="1:8">
      <c r="A292" s="36">
        <v>287</v>
      </c>
      <c r="B292" s="27" t="s">
        <v>5799</v>
      </c>
      <c r="C292" s="21" t="s">
        <v>6280</v>
      </c>
      <c r="D292" s="48">
        <v>3.45</v>
      </c>
      <c r="E292" s="48">
        <v>3.45</v>
      </c>
      <c r="F292" s="21" t="s">
        <v>8530</v>
      </c>
      <c r="G292" s="27">
        <f t="shared" si="4"/>
        <v>619.38</v>
      </c>
      <c r="H292" s="27" t="s">
        <v>8738</v>
      </c>
    </row>
    <row r="293" s="16" customFormat="1" ht="29" customHeight="1" spans="1:8">
      <c r="A293" s="36">
        <v>288</v>
      </c>
      <c r="B293" s="27" t="s">
        <v>8765</v>
      </c>
      <c r="C293" s="21" t="s">
        <v>6269</v>
      </c>
      <c r="D293" s="48">
        <v>8.1</v>
      </c>
      <c r="E293" s="48">
        <v>8.1</v>
      </c>
      <c r="F293" s="21" t="s">
        <v>8530</v>
      </c>
      <c r="G293" s="27">
        <f t="shared" si="4"/>
        <v>1454.19</v>
      </c>
      <c r="H293" s="27" t="s">
        <v>8738</v>
      </c>
    </row>
    <row r="294" s="2" customFormat="1" ht="29" customHeight="1" spans="1:8">
      <c r="A294" s="36">
        <v>289</v>
      </c>
      <c r="B294" s="27" t="s">
        <v>8766</v>
      </c>
      <c r="C294" s="21" t="s">
        <v>6387</v>
      </c>
      <c r="D294" s="48">
        <v>4.96</v>
      </c>
      <c r="E294" s="48">
        <v>4.96</v>
      </c>
      <c r="F294" s="21" t="s">
        <v>8530</v>
      </c>
      <c r="G294" s="27">
        <f t="shared" si="4"/>
        <v>890.47</v>
      </c>
      <c r="H294" s="27" t="s">
        <v>8738</v>
      </c>
    </row>
    <row r="295" s="16" customFormat="1" ht="29" customHeight="1" spans="1:8">
      <c r="A295" s="36">
        <v>290</v>
      </c>
      <c r="B295" s="27" t="s">
        <v>1834</v>
      </c>
      <c r="C295" s="21" t="s">
        <v>6387</v>
      </c>
      <c r="D295" s="48">
        <v>6.84</v>
      </c>
      <c r="E295" s="48">
        <v>6.84</v>
      </c>
      <c r="F295" s="21" t="s">
        <v>8530</v>
      </c>
      <c r="G295" s="27">
        <f t="shared" si="4"/>
        <v>1227.99</v>
      </c>
      <c r="H295" s="27" t="s">
        <v>8738</v>
      </c>
    </row>
    <row r="296" s="16" customFormat="1" ht="29" customHeight="1" spans="1:8">
      <c r="A296" s="36">
        <v>291</v>
      </c>
      <c r="B296" s="27" t="s">
        <v>8767</v>
      </c>
      <c r="C296" s="21" t="s">
        <v>6322</v>
      </c>
      <c r="D296" s="48">
        <v>2.57</v>
      </c>
      <c r="E296" s="48">
        <v>2.57</v>
      </c>
      <c r="F296" s="21" t="s">
        <v>8530</v>
      </c>
      <c r="G296" s="27">
        <f t="shared" si="4"/>
        <v>461.39</v>
      </c>
      <c r="H296" s="27" t="s">
        <v>8738</v>
      </c>
    </row>
    <row r="297" s="16" customFormat="1" ht="29" customHeight="1" spans="1:8">
      <c r="A297" s="36">
        <v>292</v>
      </c>
      <c r="B297" s="27" t="s">
        <v>8768</v>
      </c>
      <c r="C297" s="21" t="s">
        <v>6368</v>
      </c>
      <c r="D297" s="48">
        <v>4.66</v>
      </c>
      <c r="E297" s="48">
        <v>4.66</v>
      </c>
      <c r="F297" s="21" t="s">
        <v>8530</v>
      </c>
      <c r="G297" s="27">
        <f t="shared" si="4"/>
        <v>836.61</v>
      </c>
      <c r="H297" s="27" t="s">
        <v>8738</v>
      </c>
    </row>
    <row r="298" s="16" customFormat="1" ht="29" customHeight="1" spans="1:8">
      <c r="A298" s="36">
        <v>293</v>
      </c>
      <c r="B298" s="27" t="s">
        <v>8769</v>
      </c>
      <c r="C298" s="21" t="s">
        <v>7063</v>
      </c>
      <c r="D298" s="48">
        <v>3.23</v>
      </c>
      <c r="E298" s="48">
        <v>3.23</v>
      </c>
      <c r="F298" s="21" t="s">
        <v>8530</v>
      </c>
      <c r="G298" s="27">
        <f t="shared" si="4"/>
        <v>579.88</v>
      </c>
      <c r="H298" s="27" t="s">
        <v>8738</v>
      </c>
    </row>
    <row r="299" s="16" customFormat="1" ht="29" customHeight="1" spans="1:8">
      <c r="A299" s="36">
        <v>294</v>
      </c>
      <c r="B299" s="27" t="s">
        <v>8770</v>
      </c>
      <c r="C299" s="21" t="s">
        <v>6322</v>
      </c>
      <c r="D299" s="48">
        <v>8.39</v>
      </c>
      <c r="E299" s="48">
        <v>8.39</v>
      </c>
      <c r="F299" s="21" t="s">
        <v>8530</v>
      </c>
      <c r="G299" s="27">
        <f t="shared" si="4"/>
        <v>1506.26</v>
      </c>
      <c r="H299" s="27" t="s">
        <v>8738</v>
      </c>
    </row>
    <row r="300" s="16" customFormat="1" ht="29" customHeight="1" spans="1:8">
      <c r="A300" s="36">
        <v>295</v>
      </c>
      <c r="B300" s="27" t="s">
        <v>8771</v>
      </c>
      <c r="C300" s="21" t="s">
        <v>6363</v>
      </c>
      <c r="D300" s="48">
        <v>13.16</v>
      </c>
      <c r="E300" s="48">
        <v>13.16</v>
      </c>
      <c r="F300" s="21" t="s">
        <v>8530</v>
      </c>
      <c r="G300" s="27">
        <f t="shared" si="4"/>
        <v>2362.61</v>
      </c>
      <c r="H300" s="27" t="s">
        <v>8738</v>
      </c>
    </row>
    <row r="301" s="16" customFormat="1" ht="29" customHeight="1" spans="1:8">
      <c r="A301" s="36">
        <v>296</v>
      </c>
      <c r="B301" s="27" t="s">
        <v>8772</v>
      </c>
      <c r="C301" s="21" t="s">
        <v>6387</v>
      </c>
      <c r="D301" s="48">
        <v>4.95</v>
      </c>
      <c r="E301" s="48">
        <v>4.95</v>
      </c>
      <c r="F301" s="21" t="s">
        <v>8530</v>
      </c>
      <c r="G301" s="27">
        <f t="shared" si="4"/>
        <v>888.67</v>
      </c>
      <c r="H301" s="27" t="s">
        <v>8738</v>
      </c>
    </row>
    <row r="302" s="16" customFormat="1" ht="29" customHeight="1" spans="1:8">
      <c r="A302" s="36">
        <v>297</v>
      </c>
      <c r="B302" s="27" t="s">
        <v>8773</v>
      </c>
      <c r="C302" s="21" t="s">
        <v>6347</v>
      </c>
      <c r="D302" s="48">
        <v>3.88</v>
      </c>
      <c r="E302" s="48">
        <v>3.88</v>
      </c>
      <c r="F302" s="21" t="s">
        <v>8530</v>
      </c>
      <c r="G302" s="27">
        <f t="shared" si="4"/>
        <v>696.58</v>
      </c>
      <c r="H302" s="27" t="s">
        <v>8738</v>
      </c>
    </row>
    <row r="303" s="16" customFormat="1" ht="29" customHeight="1" spans="1:8">
      <c r="A303" s="36">
        <v>298</v>
      </c>
      <c r="B303" s="27" t="s">
        <v>8774</v>
      </c>
      <c r="C303" s="21" t="s">
        <v>6248</v>
      </c>
      <c r="D303" s="48">
        <v>7.6</v>
      </c>
      <c r="E303" s="48">
        <v>7.6</v>
      </c>
      <c r="F303" s="21" t="s">
        <v>8530</v>
      </c>
      <c r="G303" s="27">
        <f t="shared" si="4"/>
        <v>1364.43</v>
      </c>
      <c r="H303" s="27" t="s">
        <v>8738</v>
      </c>
    </row>
    <row r="304" s="16" customFormat="1" ht="29" customHeight="1" spans="1:8">
      <c r="A304" s="36">
        <v>299</v>
      </c>
      <c r="B304" s="27" t="s">
        <v>8775</v>
      </c>
      <c r="C304" s="21" t="s">
        <v>6280</v>
      </c>
      <c r="D304" s="48">
        <v>3.51</v>
      </c>
      <c r="E304" s="48">
        <v>3.51</v>
      </c>
      <c r="F304" s="21" t="s">
        <v>8530</v>
      </c>
      <c r="G304" s="27">
        <f t="shared" si="4"/>
        <v>630.15</v>
      </c>
      <c r="H304" s="27" t="s">
        <v>8738</v>
      </c>
    </row>
    <row r="305" s="16" customFormat="1" ht="29" customHeight="1" spans="1:8">
      <c r="A305" s="36">
        <v>300</v>
      </c>
      <c r="B305" s="27" t="s">
        <v>8776</v>
      </c>
      <c r="C305" s="21" t="s">
        <v>6462</v>
      </c>
      <c r="D305" s="48">
        <v>9.19</v>
      </c>
      <c r="E305" s="48">
        <v>9.19</v>
      </c>
      <c r="F305" s="21" t="s">
        <v>8530</v>
      </c>
      <c r="G305" s="27">
        <f t="shared" si="4"/>
        <v>1649.88</v>
      </c>
      <c r="H305" s="27" t="s">
        <v>8738</v>
      </c>
    </row>
    <row r="306" s="16" customFormat="1" ht="29" customHeight="1" spans="1:8">
      <c r="A306" s="36">
        <v>301</v>
      </c>
      <c r="B306" s="27" t="s">
        <v>8777</v>
      </c>
      <c r="C306" s="21" t="s">
        <v>6344</v>
      </c>
      <c r="D306" s="48">
        <v>5.11</v>
      </c>
      <c r="E306" s="48">
        <v>5.11</v>
      </c>
      <c r="F306" s="21" t="s">
        <v>8530</v>
      </c>
      <c r="G306" s="27">
        <f t="shared" si="4"/>
        <v>917.4</v>
      </c>
      <c r="H306" s="27" t="s">
        <v>8738</v>
      </c>
    </row>
    <row r="307" s="16" customFormat="1" ht="29" customHeight="1" spans="1:8">
      <c r="A307" s="36">
        <v>302</v>
      </c>
      <c r="B307" s="27" t="s">
        <v>8778</v>
      </c>
      <c r="C307" s="21" t="s">
        <v>6624</v>
      </c>
      <c r="D307" s="48">
        <v>4.19</v>
      </c>
      <c r="E307" s="48">
        <v>4.19</v>
      </c>
      <c r="F307" s="21" t="s">
        <v>8530</v>
      </c>
      <c r="G307" s="27">
        <f t="shared" si="4"/>
        <v>752.23</v>
      </c>
      <c r="H307" s="27" t="s">
        <v>8738</v>
      </c>
    </row>
    <row r="308" s="16" customFormat="1" ht="29" customHeight="1" spans="1:8">
      <c r="A308" s="36">
        <v>303</v>
      </c>
      <c r="B308" s="27" t="s">
        <v>8779</v>
      </c>
      <c r="C308" s="21" t="s">
        <v>6274</v>
      </c>
      <c r="D308" s="48">
        <v>6.54</v>
      </c>
      <c r="E308" s="48">
        <v>6.54</v>
      </c>
      <c r="F308" s="21" t="s">
        <v>8530</v>
      </c>
      <c r="G308" s="27">
        <f t="shared" si="4"/>
        <v>1174.13</v>
      </c>
      <c r="H308" s="27" t="s">
        <v>8738</v>
      </c>
    </row>
    <row r="309" s="16" customFormat="1" ht="29" customHeight="1" spans="1:8">
      <c r="A309" s="36">
        <v>304</v>
      </c>
      <c r="B309" s="27" t="s">
        <v>8780</v>
      </c>
      <c r="C309" s="21" t="s">
        <v>6274</v>
      </c>
      <c r="D309" s="48">
        <v>10.03</v>
      </c>
      <c r="E309" s="48">
        <v>10.03</v>
      </c>
      <c r="F309" s="21" t="s">
        <v>8530</v>
      </c>
      <c r="G309" s="27">
        <f t="shared" si="4"/>
        <v>1800.69</v>
      </c>
      <c r="H309" s="27" t="s">
        <v>8738</v>
      </c>
    </row>
    <row r="310" s="16" customFormat="1" ht="29" customHeight="1" spans="1:8">
      <c r="A310" s="36">
        <v>305</v>
      </c>
      <c r="B310" s="27" t="s">
        <v>851</v>
      </c>
      <c r="C310" s="21" t="s">
        <v>6347</v>
      </c>
      <c r="D310" s="48">
        <v>6.73</v>
      </c>
      <c r="E310" s="48">
        <v>6.73</v>
      </c>
      <c r="F310" s="21" t="s">
        <v>8530</v>
      </c>
      <c r="G310" s="27">
        <f t="shared" si="4"/>
        <v>1208.24</v>
      </c>
      <c r="H310" s="27" t="s">
        <v>8738</v>
      </c>
    </row>
    <row r="311" s="2" customFormat="1" ht="29" customHeight="1" spans="1:8">
      <c r="A311" s="36">
        <v>306</v>
      </c>
      <c r="B311" s="27" t="s">
        <v>8781</v>
      </c>
      <c r="C311" s="21" t="s">
        <v>6322</v>
      </c>
      <c r="D311" s="48">
        <v>5.86</v>
      </c>
      <c r="E311" s="48">
        <v>5.86</v>
      </c>
      <c r="F311" s="21" t="s">
        <v>8530</v>
      </c>
      <c r="G311" s="27">
        <f t="shared" si="4"/>
        <v>1052.05</v>
      </c>
      <c r="H311" s="27" t="s">
        <v>8738</v>
      </c>
    </row>
    <row r="312" s="16" customFormat="1" ht="29" customHeight="1" spans="1:8">
      <c r="A312" s="36">
        <v>307</v>
      </c>
      <c r="B312" s="27" t="s">
        <v>1468</v>
      </c>
      <c r="C312" s="21" t="s">
        <v>6737</v>
      </c>
      <c r="D312" s="48">
        <v>7.44</v>
      </c>
      <c r="E312" s="48">
        <v>7.44</v>
      </c>
      <c r="F312" s="21" t="s">
        <v>8530</v>
      </c>
      <c r="G312" s="27">
        <f t="shared" si="4"/>
        <v>1335.7</v>
      </c>
      <c r="H312" s="27" t="s">
        <v>8738</v>
      </c>
    </row>
    <row r="313" s="2" customFormat="1" ht="29" customHeight="1" spans="1:8">
      <c r="A313" s="36">
        <v>308</v>
      </c>
      <c r="B313" s="27" t="s">
        <v>8782</v>
      </c>
      <c r="C313" s="21" t="s">
        <v>6298</v>
      </c>
      <c r="D313" s="48">
        <v>7.84</v>
      </c>
      <c r="E313" s="48">
        <v>7.84</v>
      </c>
      <c r="F313" s="21" t="s">
        <v>8530</v>
      </c>
      <c r="G313" s="27">
        <f t="shared" si="4"/>
        <v>1407.52</v>
      </c>
      <c r="H313" s="27" t="s">
        <v>8738</v>
      </c>
    </row>
    <row r="314" s="16" customFormat="1" ht="29" customHeight="1" spans="1:8">
      <c r="A314" s="36">
        <v>309</v>
      </c>
      <c r="B314" s="27" t="s">
        <v>5866</v>
      </c>
      <c r="C314" s="21" t="s">
        <v>6296</v>
      </c>
      <c r="D314" s="48">
        <v>4.93</v>
      </c>
      <c r="E314" s="48">
        <v>4.93</v>
      </c>
      <c r="F314" s="21" t="s">
        <v>8530</v>
      </c>
      <c r="G314" s="27">
        <f t="shared" si="4"/>
        <v>885.08</v>
      </c>
      <c r="H314" s="27" t="s">
        <v>8738</v>
      </c>
    </row>
    <row r="315" s="16" customFormat="1" ht="29" customHeight="1" spans="1:8">
      <c r="A315" s="36">
        <v>310</v>
      </c>
      <c r="B315" s="27" t="s">
        <v>8783</v>
      </c>
      <c r="C315" s="21" t="s">
        <v>8784</v>
      </c>
      <c r="D315" s="48">
        <v>5.41</v>
      </c>
      <c r="E315" s="48">
        <v>5.41</v>
      </c>
      <c r="F315" s="21" t="s">
        <v>8530</v>
      </c>
      <c r="G315" s="27">
        <f t="shared" si="4"/>
        <v>971.26</v>
      </c>
      <c r="H315" s="27" t="s">
        <v>8738</v>
      </c>
    </row>
    <row r="316" s="2" customFormat="1" ht="29" customHeight="1" spans="1:8">
      <c r="A316" s="36">
        <v>311</v>
      </c>
      <c r="B316" s="27" t="s">
        <v>8785</v>
      </c>
      <c r="C316" s="21" t="s">
        <v>6523</v>
      </c>
      <c r="D316" s="48">
        <v>2.83</v>
      </c>
      <c r="E316" s="48">
        <v>2.83</v>
      </c>
      <c r="F316" s="21" t="s">
        <v>8530</v>
      </c>
      <c r="G316" s="27">
        <f t="shared" si="4"/>
        <v>508.07</v>
      </c>
      <c r="H316" s="27" t="s">
        <v>8738</v>
      </c>
    </row>
    <row r="317" s="16" customFormat="1" ht="29" customHeight="1" spans="1:8">
      <c r="A317" s="36">
        <v>312</v>
      </c>
      <c r="B317" s="27" t="s">
        <v>8786</v>
      </c>
      <c r="C317" s="21" t="s">
        <v>6464</v>
      </c>
      <c r="D317" s="48">
        <v>5.25</v>
      </c>
      <c r="E317" s="48">
        <v>5.25</v>
      </c>
      <c r="F317" s="21" t="s">
        <v>8530</v>
      </c>
      <c r="G317" s="27">
        <f t="shared" si="4"/>
        <v>942.53</v>
      </c>
      <c r="H317" s="27" t="s">
        <v>8738</v>
      </c>
    </row>
    <row r="318" s="16" customFormat="1" ht="29" customHeight="1" spans="1:8">
      <c r="A318" s="36">
        <v>313</v>
      </c>
      <c r="B318" s="27" t="s">
        <v>8787</v>
      </c>
      <c r="C318" s="21" t="s">
        <v>6322</v>
      </c>
      <c r="D318" s="48">
        <v>6.28</v>
      </c>
      <c r="E318" s="48">
        <v>6.28</v>
      </c>
      <c r="F318" s="21" t="s">
        <v>8530</v>
      </c>
      <c r="G318" s="27">
        <f t="shared" si="4"/>
        <v>1127.45</v>
      </c>
      <c r="H318" s="27" t="s">
        <v>8738</v>
      </c>
    </row>
    <row r="319" s="16" customFormat="1" ht="29" customHeight="1" spans="1:8">
      <c r="A319" s="36">
        <v>314</v>
      </c>
      <c r="B319" s="27" t="s">
        <v>845</v>
      </c>
      <c r="C319" s="21" t="s">
        <v>6280</v>
      </c>
      <c r="D319" s="48">
        <v>5.54</v>
      </c>
      <c r="E319" s="48">
        <v>5.54</v>
      </c>
      <c r="F319" s="21" t="s">
        <v>8530</v>
      </c>
      <c r="G319" s="27">
        <f t="shared" si="4"/>
        <v>994.6</v>
      </c>
      <c r="H319" s="27" t="s">
        <v>8738</v>
      </c>
    </row>
    <row r="320" s="16" customFormat="1" ht="29" customHeight="1" spans="1:8">
      <c r="A320" s="36">
        <v>315</v>
      </c>
      <c r="B320" s="27" t="s">
        <v>8788</v>
      </c>
      <c r="C320" s="21" t="s">
        <v>6276</v>
      </c>
      <c r="D320" s="48">
        <v>4.84</v>
      </c>
      <c r="E320" s="48">
        <v>4.84</v>
      </c>
      <c r="F320" s="21" t="s">
        <v>8530</v>
      </c>
      <c r="G320" s="27">
        <f t="shared" si="4"/>
        <v>868.93</v>
      </c>
      <c r="H320" s="27" t="s">
        <v>8738</v>
      </c>
    </row>
    <row r="321" s="2" customFormat="1" ht="29" customHeight="1" spans="1:8">
      <c r="A321" s="36">
        <v>316</v>
      </c>
      <c r="B321" s="27" t="s">
        <v>8789</v>
      </c>
      <c r="C321" s="21" t="s">
        <v>6276</v>
      </c>
      <c r="D321" s="48">
        <v>6.33</v>
      </c>
      <c r="E321" s="48">
        <v>6.33</v>
      </c>
      <c r="F321" s="21" t="s">
        <v>8530</v>
      </c>
      <c r="G321" s="27">
        <f t="shared" si="4"/>
        <v>1136.42</v>
      </c>
      <c r="H321" s="27" t="s">
        <v>8738</v>
      </c>
    </row>
    <row r="322" s="16" customFormat="1" ht="29" customHeight="1" spans="1:8">
      <c r="A322" s="36">
        <v>317</v>
      </c>
      <c r="B322" s="27" t="s">
        <v>8790</v>
      </c>
      <c r="C322" s="21" t="s">
        <v>6280</v>
      </c>
      <c r="D322" s="48">
        <v>8.96</v>
      </c>
      <c r="E322" s="48">
        <v>8.96</v>
      </c>
      <c r="F322" s="21" t="s">
        <v>8530</v>
      </c>
      <c r="G322" s="27">
        <f t="shared" si="4"/>
        <v>1608.59</v>
      </c>
      <c r="H322" s="27" t="s">
        <v>8738</v>
      </c>
    </row>
    <row r="323" s="16" customFormat="1" ht="29" customHeight="1" spans="1:8">
      <c r="A323" s="36">
        <v>318</v>
      </c>
      <c r="B323" s="27" t="s">
        <v>3516</v>
      </c>
      <c r="C323" s="21" t="s">
        <v>6863</v>
      </c>
      <c r="D323" s="48">
        <v>8.55</v>
      </c>
      <c r="E323" s="48">
        <v>8.55</v>
      </c>
      <c r="F323" s="21" t="s">
        <v>8530</v>
      </c>
      <c r="G323" s="27">
        <f t="shared" si="4"/>
        <v>1534.98</v>
      </c>
      <c r="H323" s="27" t="s">
        <v>8738</v>
      </c>
    </row>
    <row r="324" s="16" customFormat="1" ht="29" customHeight="1" spans="1:8">
      <c r="A324" s="36">
        <v>319</v>
      </c>
      <c r="B324" s="27" t="s">
        <v>8791</v>
      </c>
      <c r="C324" s="21" t="s">
        <v>6620</v>
      </c>
      <c r="D324" s="48">
        <v>3.73</v>
      </c>
      <c r="E324" s="48">
        <v>3.73</v>
      </c>
      <c r="F324" s="21" t="s">
        <v>8530</v>
      </c>
      <c r="G324" s="27">
        <f t="shared" si="4"/>
        <v>669.65</v>
      </c>
      <c r="H324" s="27" t="s">
        <v>8738</v>
      </c>
    </row>
    <row r="325" s="16" customFormat="1" ht="29" customHeight="1" spans="1:8">
      <c r="A325" s="36">
        <v>320</v>
      </c>
      <c r="B325" s="27" t="s">
        <v>8792</v>
      </c>
      <c r="C325" s="21" t="s">
        <v>6417</v>
      </c>
      <c r="D325" s="48">
        <v>4.37</v>
      </c>
      <c r="E325" s="48">
        <v>4.37</v>
      </c>
      <c r="F325" s="21" t="s">
        <v>8530</v>
      </c>
      <c r="G325" s="27">
        <f t="shared" si="4"/>
        <v>784.55</v>
      </c>
      <c r="H325" s="27" t="s">
        <v>8738</v>
      </c>
    </row>
    <row r="326" s="16" customFormat="1" ht="29" customHeight="1" spans="1:8">
      <c r="A326" s="36">
        <v>321</v>
      </c>
      <c r="B326" s="27" t="s">
        <v>8793</v>
      </c>
      <c r="C326" s="21" t="s">
        <v>6624</v>
      </c>
      <c r="D326" s="48">
        <v>7.88</v>
      </c>
      <c r="E326" s="48">
        <v>7.88</v>
      </c>
      <c r="F326" s="21" t="s">
        <v>8530</v>
      </c>
      <c r="G326" s="27">
        <f t="shared" ref="G326:G389" si="5">ROUND(E326*F326,2)</f>
        <v>1414.7</v>
      </c>
      <c r="H326" s="27" t="s">
        <v>8738</v>
      </c>
    </row>
    <row r="327" s="2" customFormat="1" ht="29" customHeight="1" spans="1:8">
      <c r="A327" s="36">
        <v>322</v>
      </c>
      <c r="B327" s="27" t="s">
        <v>8794</v>
      </c>
      <c r="C327" s="21" t="s">
        <v>6368</v>
      </c>
      <c r="D327" s="48">
        <v>7.12</v>
      </c>
      <c r="E327" s="48">
        <v>7.12</v>
      </c>
      <c r="F327" s="21" t="s">
        <v>8530</v>
      </c>
      <c r="G327" s="27">
        <f t="shared" si="5"/>
        <v>1278.25</v>
      </c>
      <c r="H327" s="22" t="s">
        <v>8795</v>
      </c>
    </row>
    <row r="328" s="2" customFormat="1" ht="30" customHeight="1" spans="1:8">
      <c r="A328" s="36">
        <v>323</v>
      </c>
      <c r="B328" s="27" t="s">
        <v>8796</v>
      </c>
      <c r="C328" s="21" t="s">
        <v>6332</v>
      </c>
      <c r="D328" s="48">
        <v>5.64</v>
      </c>
      <c r="E328" s="48">
        <v>5.64</v>
      </c>
      <c r="F328" s="21" t="s">
        <v>8530</v>
      </c>
      <c r="G328" s="27">
        <f t="shared" si="5"/>
        <v>1012.55</v>
      </c>
      <c r="H328" s="22" t="s">
        <v>8795</v>
      </c>
    </row>
    <row r="329" s="2" customFormat="1" ht="30" customHeight="1" spans="1:8">
      <c r="A329" s="36">
        <v>324</v>
      </c>
      <c r="B329" s="27" t="s">
        <v>8797</v>
      </c>
      <c r="C329" s="21" t="s">
        <v>6248</v>
      </c>
      <c r="D329" s="48">
        <v>2.05</v>
      </c>
      <c r="E329" s="48">
        <v>2.05</v>
      </c>
      <c r="F329" s="21" t="s">
        <v>8530</v>
      </c>
      <c r="G329" s="27">
        <f t="shared" si="5"/>
        <v>368.04</v>
      </c>
      <c r="H329" s="22" t="s">
        <v>8795</v>
      </c>
    </row>
    <row r="330" s="2" customFormat="1" ht="30" customHeight="1" spans="1:8">
      <c r="A330" s="36">
        <v>325</v>
      </c>
      <c r="B330" s="27" t="s">
        <v>8798</v>
      </c>
      <c r="C330" s="21" t="s">
        <v>6620</v>
      </c>
      <c r="D330" s="48">
        <v>1.96</v>
      </c>
      <c r="E330" s="48">
        <v>1.96</v>
      </c>
      <c r="F330" s="21" t="s">
        <v>8530</v>
      </c>
      <c r="G330" s="27">
        <f t="shared" si="5"/>
        <v>351.88</v>
      </c>
      <c r="H330" s="22" t="s">
        <v>8795</v>
      </c>
    </row>
    <row r="331" s="2" customFormat="1" ht="30" customHeight="1" spans="1:8">
      <c r="A331" s="36">
        <v>326</v>
      </c>
      <c r="B331" s="27" t="s">
        <v>8799</v>
      </c>
      <c r="C331" s="21" t="s">
        <v>6332</v>
      </c>
      <c r="D331" s="48">
        <v>1.68</v>
      </c>
      <c r="E331" s="48">
        <v>1.68</v>
      </c>
      <c r="F331" s="21" t="s">
        <v>8530</v>
      </c>
      <c r="G331" s="27">
        <f t="shared" si="5"/>
        <v>301.61</v>
      </c>
      <c r="H331" s="22" t="s">
        <v>8795</v>
      </c>
    </row>
    <row r="332" s="2" customFormat="1" ht="30" customHeight="1" spans="1:8">
      <c r="A332" s="36">
        <v>327</v>
      </c>
      <c r="B332" s="27" t="s">
        <v>8800</v>
      </c>
      <c r="C332" s="21" t="s">
        <v>6344</v>
      </c>
      <c r="D332" s="48">
        <v>5.71</v>
      </c>
      <c r="E332" s="48">
        <v>5.71</v>
      </c>
      <c r="F332" s="21" t="s">
        <v>8530</v>
      </c>
      <c r="G332" s="27">
        <f t="shared" si="5"/>
        <v>1025.12</v>
      </c>
      <c r="H332" s="22" t="s">
        <v>8795</v>
      </c>
    </row>
    <row r="333" s="2" customFormat="1" ht="30" customHeight="1" spans="1:8">
      <c r="A333" s="36">
        <v>328</v>
      </c>
      <c r="B333" s="27" t="s">
        <v>8801</v>
      </c>
      <c r="C333" s="21" t="s">
        <v>6757</v>
      </c>
      <c r="D333" s="48">
        <v>4.66</v>
      </c>
      <c r="E333" s="48">
        <v>4.66</v>
      </c>
      <c r="F333" s="21" t="s">
        <v>8530</v>
      </c>
      <c r="G333" s="27">
        <f t="shared" si="5"/>
        <v>836.61</v>
      </c>
      <c r="H333" s="22" t="s">
        <v>8795</v>
      </c>
    </row>
    <row r="334" s="2" customFormat="1" ht="30" customHeight="1" spans="1:8">
      <c r="A334" s="36">
        <v>329</v>
      </c>
      <c r="B334" s="27" t="s">
        <v>8802</v>
      </c>
      <c r="C334" s="21" t="s">
        <v>6259</v>
      </c>
      <c r="D334" s="48">
        <v>2.97</v>
      </c>
      <c r="E334" s="48">
        <v>2.97</v>
      </c>
      <c r="F334" s="21" t="s">
        <v>8530</v>
      </c>
      <c r="G334" s="27">
        <f t="shared" si="5"/>
        <v>533.2</v>
      </c>
      <c r="H334" s="22" t="s">
        <v>8795</v>
      </c>
    </row>
    <row r="335" s="2" customFormat="1" ht="30" customHeight="1" spans="1:8">
      <c r="A335" s="36">
        <v>330</v>
      </c>
      <c r="B335" s="27" t="s">
        <v>8803</v>
      </c>
      <c r="C335" s="21" t="s">
        <v>6624</v>
      </c>
      <c r="D335" s="48">
        <v>2.14</v>
      </c>
      <c r="E335" s="48">
        <v>2.14</v>
      </c>
      <c r="F335" s="21" t="s">
        <v>8530</v>
      </c>
      <c r="G335" s="27">
        <f t="shared" si="5"/>
        <v>384.19</v>
      </c>
      <c r="H335" s="22" t="s">
        <v>8795</v>
      </c>
    </row>
    <row r="336" s="2" customFormat="1" ht="30" customHeight="1" spans="1:8">
      <c r="A336" s="36">
        <v>331</v>
      </c>
      <c r="B336" s="27" t="s">
        <v>8804</v>
      </c>
      <c r="C336" s="21" t="s">
        <v>6296</v>
      </c>
      <c r="D336" s="48">
        <v>3.75</v>
      </c>
      <c r="E336" s="48">
        <v>3.75</v>
      </c>
      <c r="F336" s="21" t="s">
        <v>8530</v>
      </c>
      <c r="G336" s="27">
        <f t="shared" si="5"/>
        <v>673.24</v>
      </c>
      <c r="H336" s="22" t="s">
        <v>8795</v>
      </c>
    </row>
    <row r="337" s="2" customFormat="1" ht="30" customHeight="1" spans="1:8">
      <c r="A337" s="36">
        <v>332</v>
      </c>
      <c r="B337" s="27" t="s">
        <v>8805</v>
      </c>
      <c r="C337" s="21" t="s">
        <v>6252</v>
      </c>
      <c r="D337" s="48">
        <v>1.98</v>
      </c>
      <c r="E337" s="48">
        <v>1.98</v>
      </c>
      <c r="F337" s="21" t="s">
        <v>8530</v>
      </c>
      <c r="G337" s="27">
        <f t="shared" si="5"/>
        <v>355.47</v>
      </c>
      <c r="H337" s="22" t="s">
        <v>8795</v>
      </c>
    </row>
    <row r="338" s="2" customFormat="1" ht="30" customHeight="1" spans="1:8">
      <c r="A338" s="36">
        <v>333</v>
      </c>
      <c r="B338" s="27" t="s">
        <v>8806</v>
      </c>
      <c r="C338" s="21" t="s">
        <v>6344</v>
      </c>
      <c r="D338" s="48">
        <v>2.26</v>
      </c>
      <c r="E338" s="48">
        <v>2.26</v>
      </c>
      <c r="F338" s="21" t="s">
        <v>8530</v>
      </c>
      <c r="G338" s="27">
        <f t="shared" si="5"/>
        <v>405.74</v>
      </c>
      <c r="H338" s="22" t="s">
        <v>8795</v>
      </c>
    </row>
    <row r="339" s="2" customFormat="1" ht="30" customHeight="1" spans="1:8">
      <c r="A339" s="36">
        <v>334</v>
      </c>
      <c r="B339" s="27" t="s">
        <v>8807</v>
      </c>
      <c r="C339" s="21" t="s">
        <v>6298</v>
      </c>
      <c r="D339" s="48">
        <v>1.57</v>
      </c>
      <c r="E339" s="48">
        <v>1.57</v>
      </c>
      <c r="F339" s="21" t="s">
        <v>8530</v>
      </c>
      <c r="G339" s="27">
        <f t="shared" si="5"/>
        <v>281.86</v>
      </c>
      <c r="H339" s="22" t="s">
        <v>8795</v>
      </c>
    </row>
    <row r="340" s="2" customFormat="1" ht="30" customHeight="1" spans="1:8">
      <c r="A340" s="36">
        <v>335</v>
      </c>
      <c r="B340" s="27" t="s">
        <v>8808</v>
      </c>
      <c r="C340" s="21" t="s">
        <v>6248</v>
      </c>
      <c r="D340" s="48">
        <v>9.01</v>
      </c>
      <c r="E340" s="48">
        <v>9.01</v>
      </c>
      <c r="F340" s="21" t="s">
        <v>8530</v>
      </c>
      <c r="G340" s="27">
        <f t="shared" si="5"/>
        <v>1617.57</v>
      </c>
      <c r="H340" s="22" t="s">
        <v>8795</v>
      </c>
    </row>
    <row r="341" s="2" customFormat="1" ht="30" customHeight="1" spans="1:8">
      <c r="A341" s="36">
        <v>336</v>
      </c>
      <c r="B341" s="27" t="s">
        <v>8809</v>
      </c>
      <c r="C341" s="21" t="s">
        <v>7529</v>
      </c>
      <c r="D341" s="48">
        <v>7.84</v>
      </c>
      <c r="E341" s="48">
        <v>7.84</v>
      </c>
      <c r="F341" s="21" t="s">
        <v>8530</v>
      </c>
      <c r="G341" s="27">
        <f t="shared" si="5"/>
        <v>1407.52</v>
      </c>
      <c r="H341" s="22" t="s">
        <v>8795</v>
      </c>
    </row>
    <row r="342" s="2" customFormat="1" ht="30" customHeight="1" spans="1:8">
      <c r="A342" s="36">
        <v>337</v>
      </c>
      <c r="B342" s="27" t="s">
        <v>8810</v>
      </c>
      <c r="C342" s="21" t="s">
        <v>6368</v>
      </c>
      <c r="D342" s="48">
        <v>6.76</v>
      </c>
      <c r="E342" s="48">
        <v>6.76</v>
      </c>
      <c r="F342" s="21" t="s">
        <v>8530</v>
      </c>
      <c r="G342" s="27">
        <f t="shared" si="5"/>
        <v>1213.62</v>
      </c>
      <c r="H342" s="22" t="s">
        <v>8795</v>
      </c>
    </row>
    <row r="343" s="2" customFormat="1" ht="30" customHeight="1" spans="1:8">
      <c r="A343" s="36">
        <v>338</v>
      </c>
      <c r="B343" s="27" t="s">
        <v>8811</v>
      </c>
      <c r="C343" s="21" t="s">
        <v>6252</v>
      </c>
      <c r="D343" s="48">
        <v>8.29</v>
      </c>
      <c r="E343" s="48">
        <v>8.29</v>
      </c>
      <c r="F343" s="21" t="s">
        <v>8530</v>
      </c>
      <c r="G343" s="27">
        <f t="shared" si="5"/>
        <v>1488.3</v>
      </c>
      <c r="H343" s="22" t="s">
        <v>8795</v>
      </c>
    </row>
    <row r="344" s="2" customFormat="1" ht="30" customHeight="1" spans="1:8">
      <c r="A344" s="36">
        <v>339</v>
      </c>
      <c r="B344" s="27" t="s">
        <v>8812</v>
      </c>
      <c r="C344" s="21" t="s">
        <v>6280</v>
      </c>
      <c r="D344" s="48">
        <v>8.17</v>
      </c>
      <c r="E344" s="48">
        <v>8.17</v>
      </c>
      <c r="F344" s="21" t="s">
        <v>8530</v>
      </c>
      <c r="G344" s="27">
        <f t="shared" si="5"/>
        <v>1466.76</v>
      </c>
      <c r="H344" s="22" t="s">
        <v>8795</v>
      </c>
    </row>
    <row r="345" s="2" customFormat="1" ht="30" customHeight="1" spans="1:8">
      <c r="A345" s="36">
        <v>340</v>
      </c>
      <c r="B345" s="27" t="s">
        <v>8813</v>
      </c>
      <c r="C345" s="21" t="s">
        <v>6271</v>
      </c>
      <c r="D345" s="48">
        <v>1.68</v>
      </c>
      <c r="E345" s="48">
        <v>1.68</v>
      </c>
      <c r="F345" s="21" t="s">
        <v>8530</v>
      </c>
      <c r="G345" s="27">
        <f t="shared" si="5"/>
        <v>301.61</v>
      </c>
      <c r="H345" s="22" t="s">
        <v>8795</v>
      </c>
    </row>
    <row r="346" s="2" customFormat="1" ht="30" customHeight="1" spans="1:8">
      <c r="A346" s="36">
        <v>341</v>
      </c>
      <c r="B346" s="27" t="s">
        <v>8814</v>
      </c>
      <c r="C346" s="21" t="s">
        <v>6252</v>
      </c>
      <c r="D346" s="48">
        <v>6.82</v>
      </c>
      <c r="E346" s="48">
        <v>6.82</v>
      </c>
      <c r="F346" s="21" t="s">
        <v>8530</v>
      </c>
      <c r="G346" s="27">
        <f t="shared" si="5"/>
        <v>1224.39</v>
      </c>
      <c r="H346" s="22" t="s">
        <v>8795</v>
      </c>
    </row>
    <row r="347" s="2" customFormat="1" ht="30" customHeight="1" spans="1:8">
      <c r="A347" s="36">
        <v>342</v>
      </c>
      <c r="B347" s="27" t="s">
        <v>8815</v>
      </c>
      <c r="C347" s="21" t="s">
        <v>6312</v>
      </c>
      <c r="D347" s="48">
        <v>2.63</v>
      </c>
      <c r="E347" s="48">
        <v>2.63</v>
      </c>
      <c r="F347" s="21" t="s">
        <v>8530</v>
      </c>
      <c r="G347" s="27">
        <f t="shared" si="5"/>
        <v>472.16</v>
      </c>
      <c r="H347" s="22" t="s">
        <v>8795</v>
      </c>
    </row>
    <row r="348" s="2" customFormat="1" ht="30" customHeight="1" spans="1:8">
      <c r="A348" s="36">
        <v>343</v>
      </c>
      <c r="B348" s="27" t="s">
        <v>8816</v>
      </c>
      <c r="C348" s="21" t="s">
        <v>6271</v>
      </c>
      <c r="D348" s="48">
        <v>6.62</v>
      </c>
      <c r="E348" s="48">
        <v>6.62</v>
      </c>
      <c r="F348" s="21" t="s">
        <v>8530</v>
      </c>
      <c r="G348" s="27">
        <f t="shared" si="5"/>
        <v>1188.49</v>
      </c>
      <c r="H348" s="22" t="s">
        <v>8795</v>
      </c>
    </row>
    <row r="349" s="2" customFormat="1" ht="30" customHeight="1" spans="1:8">
      <c r="A349" s="36">
        <v>344</v>
      </c>
      <c r="B349" s="27" t="s">
        <v>8817</v>
      </c>
      <c r="C349" s="21" t="s">
        <v>6347</v>
      </c>
      <c r="D349" s="48">
        <v>1.53</v>
      </c>
      <c r="E349" s="48">
        <v>1.53</v>
      </c>
      <c r="F349" s="21" t="s">
        <v>8530</v>
      </c>
      <c r="G349" s="27">
        <f t="shared" si="5"/>
        <v>274.68</v>
      </c>
      <c r="H349" s="22" t="s">
        <v>8795</v>
      </c>
    </row>
    <row r="350" s="2" customFormat="1" ht="30" customHeight="1" spans="1:8">
      <c r="A350" s="36">
        <v>345</v>
      </c>
      <c r="B350" s="27" t="s">
        <v>8818</v>
      </c>
      <c r="C350" s="21" t="s">
        <v>6620</v>
      </c>
      <c r="D350" s="48">
        <v>6.69</v>
      </c>
      <c r="E350" s="48">
        <v>6.69</v>
      </c>
      <c r="F350" s="21" t="s">
        <v>8530</v>
      </c>
      <c r="G350" s="27">
        <f t="shared" si="5"/>
        <v>1201.06</v>
      </c>
      <c r="H350" s="22" t="s">
        <v>8795</v>
      </c>
    </row>
    <row r="351" s="2" customFormat="1" ht="30" customHeight="1" spans="1:8">
      <c r="A351" s="36">
        <v>346</v>
      </c>
      <c r="B351" s="27" t="s">
        <v>8819</v>
      </c>
      <c r="C351" s="21" t="s">
        <v>6599</v>
      </c>
      <c r="D351" s="48">
        <v>3.46</v>
      </c>
      <c r="E351" s="48">
        <v>3.46</v>
      </c>
      <c r="F351" s="21" t="s">
        <v>8530</v>
      </c>
      <c r="G351" s="27">
        <f t="shared" si="5"/>
        <v>621.17</v>
      </c>
      <c r="H351" s="22" t="s">
        <v>8795</v>
      </c>
    </row>
    <row r="352" s="2" customFormat="1" ht="30" customHeight="1" spans="1:8">
      <c r="A352" s="36">
        <v>347</v>
      </c>
      <c r="B352" s="27" t="s">
        <v>8820</v>
      </c>
      <c r="C352" s="21" t="s">
        <v>6245</v>
      </c>
      <c r="D352" s="48">
        <v>5.36</v>
      </c>
      <c r="E352" s="48">
        <v>5.36</v>
      </c>
      <c r="F352" s="21" t="s">
        <v>8530</v>
      </c>
      <c r="G352" s="27">
        <f t="shared" si="5"/>
        <v>962.28</v>
      </c>
      <c r="H352" s="22" t="s">
        <v>8795</v>
      </c>
    </row>
    <row r="353" s="2" customFormat="1" ht="30" customHeight="1" spans="1:8">
      <c r="A353" s="36">
        <v>348</v>
      </c>
      <c r="B353" s="27" t="s">
        <v>8821</v>
      </c>
      <c r="C353" s="21" t="s">
        <v>6360</v>
      </c>
      <c r="D353" s="48">
        <v>7.91</v>
      </c>
      <c r="E353" s="48">
        <v>7.91</v>
      </c>
      <c r="F353" s="21" t="s">
        <v>8530</v>
      </c>
      <c r="G353" s="27">
        <f t="shared" si="5"/>
        <v>1420.08</v>
      </c>
      <c r="H353" s="22" t="s">
        <v>8795</v>
      </c>
    </row>
    <row r="354" s="2" customFormat="1" ht="30" customHeight="1" spans="1:8">
      <c r="A354" s="36">
        <v>349</v>
      </c>
      <c r="B354" s="27" t="s">
        <v>8822</v>
      </c>
      <c r="C354" s="21" t="s">
        <v>6298</v>
      </c>
      <c r="D354" s="48">
        <v>4.08</v>
      </c>
      <c r="E354" s="48">
        <v>4.08</v>
      </c>
      <c r="F354" s="21" t="s">
        <v>8530</v>
      </c>
      <c r="G354" s="27">
        <f t="shared" si="5"/>
        <v>732.48</v>
      </c>
      <c r="H354" s="22" t="s">
        <v>8795</v>
      </c>
    </row>
    <row r="355" s="2" customFormat="1" ht="30" customHeight="1" spans="1:8">
      <c r="A355" s="36">
        <v>350</v>
      </c>
      <c r="B355" s="27" t="s">
        <v>8823</v>
      </c>
      <c r="C355" s="21" t="s">
        <v>6332</v>
      </c>
      <c r="D355" s="48">
        <v>1.34</v>
      </c>
      <c r="E355" s="48">
        <v>1.34</v>
      </c>
      <c r="F355" s="21" t="s">
        <v>8530</v>
      </c>
      <c r="G355" s="27">
        <f t="shared" si="5"/>
        <v>240.57</v>
      </c>
      <c r="H355" s="22" t="s">
        <v>8795</v>
      </c>
    </row>
    <row r="356" s="2" customFormat="1" ht="30" customHeight="1" spans="1:8">
      <c r="A356" s="36">
        <v>351</v>
      </c>
      <c r="B356" s="27" t="s">
        <v>8824</v>
      </c>
      <c r="C356" s="21" t="s">
        <v>6387</v>
      </c>
      <c r="D356" s="48">
        <v>2.46</v>
      </c>
      <c r="E356" s="48">
        <v>2.46</v>
      </c>
      <c r="F356" s="21" t="s">
        <v>8530</v>
      </c>
      <c r="G356" s="27">
        <f t="shared" si="5"/>
        <v>441.64</v>
      </c>
      <c r="H356" s="22" t="s">
        <v>8795</v>
      </c>
    </row>
    <row r="357" s="2" customFormat="1" ht="30" customHeight="1" spans="1:8">
      <c r="A357" s="36">
        <v>352</v>
      </c>
      <c r="B357" s="27" t="s">
        <v>8825</v>
      </c>
      <c r="C357" s="21" t="s">
        <v>6271</v>
      </c>
      <c r="D357" s="48">
        <v>9.86</v>
      </c>
      <c r="E357" s="48">
        <v>9.86</v>
      </c>
      <c r="F357" s="21" t="s">
        <v>8530</v>
      </c>
      <c r="G357" s="27">
        <f t="shared" si="5"/>
        <v>1770.17</v>
      </c>
      <c r="H357" s="22" t="s">
        <v>8795</v>
      </c>
    </row>
    <row r="358" s="2" customFormat="1" ht="30" customHeight="1" spans="1:8">
      <c r="A358" s="36">
        <v>353</v>
      </c>
      <c r="B358" s="27" t="s">
        <v>8826</v>
      </c>
      <c r="C358" s="21" t="s">
        <v>6951</v>
      </c>
      <c r="D358" s="48">
        <v>5.45</v>
      </c>
      <c r="E358" s="48">
        <v>5.45</v>
      </c>
      <c r="F358" s="21" t="s">
        <v>8530</v>
      </c>
      <c r="G358" s="27">
        <f t="shared" si="5"/>
        <v>978.44</v>
      </c>
      <c r="H358" s="22" t="s">
        <v>8795</v>
      </c>
    </row>
    <row r="359" s="2" customFormat="1" ht="30" customHeight="1" spans="1:8">
      <c r="A359" s="36">
        <v>354</v>
      </c>
      <c r="B359" s="27" t="s">
        <v>8827</v>
      </c>
      <c r="C359" s="21" t="s">
        <v>6298</v>
      </c>
      <c r="D359" s="48">
        <v>8.05</v>
      </c>
      <c r="E359" s="48">
        <v>8.05</v>
      </c>
      <c r="F359" s="21" t="s">
        <v>8530</v>
      </c>
      <c r="G359" s="27">
        <f t="shared" si="5"/>
        <v>1445.22</v>
      </c>
      <c r="H359" s="22" t="s">
        <v>8795</v>
      </c>
    </row>
    <row r="360" s="2" customFormat="1" ht="30" customHeight="1" spans="1:8">
      <c r="A360" s="36">
        <v>355</v>
      </c>
      <c r="B360" s="27" t="s">
        <v>8828</v>
      </c>
      <c r="C360" s="21" t="s">
        <v>6344</v>
      </c>
      <c r="D360" s="48">
        <v>0.98</v>
      </c>
      <c r="E360" s="48">
        <v>0.98</v>
      </c>
      <c r="F360" s="21" t="s">
        <v>8530</v>
      </c>
      <c r="G360" s="27">
        <f t="shared" si="5"/>
        <v>175.94</v>
      </c>
      <c r="H360" s="22" t="s">
        <v>8795</v>
      </c>
    </row>
    <row r="361" s="2" customFormat="1" ht="30" customHeight="1" spans="1:8">
      <c r="A361" s="36">
        <v>356</v>
      </c>
      <c r="B361" s="27" t="s">
        <v>8829</v>
      </c>
      <c r="C361" s="21" t="s">
        <v>6590</v>
      </c>
      <c r="D361" s="48">
        <v>1.71</v>
      </c>
      <c r="E361" s="48">
        <v>1.71</v>
      </c>
      <c r="F361" s="21" t="s">
        <v>8530</v>
      </c>
      <c r="G361" s="27">
        <f t="shared" si="5"/>
        <v>307</v>
      </c>
      <c r="H361" s="22" t="s">
        <v>8795</v>
      </c>
    </row>
    <row r="362" s="2" customFormat="1" ht="30" customHeight="1" spans="1:8">
      <c r="A362" s="36">
        <v>357</v>
      </c>
      <c r="B362" s="27" t="s">
        <v>8830</v>
      </c>
      <c r="C362" s="21" t="s">
        <v>6624</v>
      </c>
      <c r="D362" s="48">
        <v>8.39</v>
      </c>
      <c r="E362" s="48">
        <v>8.39</v>
      </c>
      <c r="F362" s="21" t="s">
        <v>8530</v>
      </c>
      <c r="G362" s="27">
        <f t="shared" si="5"/>
        <v>1506.26</v>
      </c>
      <c r="H362" s="22" t="s">
        <v>8795</v>
      </c>
    </row>
    <row r="363" s="2" customFormat="1" ht="30" customHeight="1" spans="1:8">
      <c r="A363" s="36">
        <v>358</v>
      </c>
      <c r="B363" s="27" t="s">
        <v>8630</v>
      </c>
      <c r="C363" s="21" t="s">
        <v>6286</v>
      </c>
      <c r="D363" s="48">
        <v>1.33</v>
      </c>
      <c r="E363" s="48">
        <v>1.33</v>
      </c>
      <c r="F363" s="21" t="s">
        <v>8530</v>
      </c>
      <c r="G363" s="27">
        <f t="shared" si="5"/>
        <v>238.77</v>
      </c>
      <c r="H363" s="22" t="s">
        <v>8795</v>
      </c>
    </row>
    <row r="364" s="2" customFormat="1" ht="30" customHeight="1" spans="1:8">
      <c r="A364" s="36">
        <v>359</v>
      </c>
      <c r="B364" s="27" t="s">
        <v>8831</v>
      </c>
      <c r="C364" s="21" t="s">
        <v>6271</v>
      </c>
      <c r="D364" s="48">
        <v>10.31</v>
      </c>
      <c r="E364" s="48">
        <v>10.31</v>
      </c>
      <c r="F364" s="21" t="s">
        <v>8530</v>
      </c>
      <c r="G364" s="27">
        <f t="shared" si="5"/>
        <v>1850.95</v>
      </c>
      <c r="H364" s="22" t="s">
        <v>8795</v>
      </c>
    </row>
    <row r="365" s="2" customFormat="1" ht="30" customHeight="1" spans="1:8">
      <c r="A365" s="36">
        <v>360</v>
      </c>
      <c r="B365" s="27" t="s">
        <v>8354</v>
      </c>
      <c r="C365" s="21" t="s">
        <v>6368</v>
      </c>
      <c r="D365" s="48">
        <v>5.13</v>
      </c>
      <c r="E365" s="48">
        <v>5.13</v>
      </c>
      <c r="F365" s="21" t="s">
        <v>8530</v>
      </c>
      <c r="G365" s="27">
        <f t="shared" si="5"/>
        <v>920.99</v>
      </c>
      <c r="H365" s="22" t="s">
        <v>8795</v>
      </c>
    </row>
    <row r="366" s="2" customFormat="1" ht="30" customHeight="1" spans="1:8">
      <c r="A366" s="36">
        <v>361</v>
      </c>
      <c r="B366" s="27" t="s">
        <v>7623</v>
      </c>
      <c r="C366" s="21" t="s">
        <v>6280</v>
      </c>
      <c r="D366" s="48">
        <v>3.77</v>
      </c>
      <c r="E366" s="48">
        <v>3.77</v>
      </c>
      <c r="F366" s="21" t="s">
        <v>8530</v>
      </c>
      <c r="G366" s="27">
        <f t="shared" si="5"/>
        <v>676.83</v>
      </c>
      <c r="H366" s="22" t="s">
        <v>8795</v>
      </c>
    </row>
    <row r="367" s="2" customFormat="1" ht="30" customHeight="1" spans="1:8">
      <c r="A367" s="36">
        <v>362</v>
      </c>
      <c r="B367" s="27" t="s">
        <v>8832</v>
      </c>
      <c r="C367" s="21" t="s">
        <v>5065</v>
      </c>
      <c r="D367" s="48">
        <v>4.5</v>
      </c>
      <c r="E367" s="48">
        <v>4.5</v>
      </c>
      <c r="F367" s="21" t="s">
        <v>8530</v>
      </c>
      <c r="G367" s="27">
        <f t="shared" si="5"/>
        <v>807.89</v>
      </c>
      <c r="H367" s="22" t="s">
        <v>8795</v>
      </c>
    </row>
    <row r="368" s="2" customFormat="1" ht="30" customHeight="1" spans="1:8">
      <c r="A368" s="36">
        <v>363</v>
      </c>
      <c r="B368" s="27" t="s">
        <v>8833</v>
      </c>
      <c r="C368" s="21" t="s">
        <v>6863</v>
      </c>
      <c r="D368" s="48">
        <v>8.39</v>
      </c>
      <c r="E368" s="48">
        <v>8.39</v>
      </c>
      <c r="F368" s="21" t="s">
        <v>8530</v>
      </c>
      <c r="G368" s="27">
        <f t="shared" si="5"/>
        <v>1506.26</v>
      </c>
      <c r="H368" s="22" t="s">
        <v>8795</v>
      </c>
    </row>
    <row r="369" s="2" customFormat="1" ht="30" customHeight="1" spans="1:8">
      <c r="A369" s="36">
        <v>364</v>
      </c>
      <c r="B369" s="27" t="s">
        <v>609</v>
      </c>
      <c r="C369" s="21" t="s">
        <v>6474</v>
      </c>
      <c r="D369" s="48">
        <v>1.34</v>
      </c>
      <c r="E369" s="48">
        <v>1.34</v>
      </c>
      <c r="F369" s="21" t="s">
        <v>8530</v>
      </c>
      <c r="G369" s="27">
        <f t="shared" si="5"/>
        <v>240.57</v>
      </c>
      <c r="H369" s="22" t="s">
        <v>8795</v>
      </c>
    </row>
    <row r="370" s="2" customFormat="1" ht="30" customHeight="1" spans="1:8">
      <c r="A370" s="36">
        <v>365</v>
      </c>
      <c r="B370" s="27" t="s">
        <v>8834</v>
      </c>
      <c r="C370" s="21" t="s">
        <v>6329</v>
      </c>
      <c r="D370" s="48">
        <v>7.13</v>
      </c>
      <c r="E370" s="48">
        <v>7.13</v>
      </c>
      <c r="F370" s="21" t="s">
        <v>8530</v>
      </c>
      <c r="G370" s="27">
        <f t="shared" si="5"/>
        <v>1280.05</v>
      </c>
      <c r="H370" s="22" t="s">
        <v>8795</v>
      </c>
    </row>
    <row r="371" s="2" customFormat="1" ht="30" customHeight="1" spans="1:8">
      <c r="A371" s="36">
        <v>366</v>
      </c>
      <c r="B371" s="27" t="s">
        <v>8694</v>
      </c>
      <c r="C371" s="21" t="s">
        <v>6298</v>
      </c>
      <c r="D371" s="48">
        <v>8.69</v>
      </c>
      <c r="E371" s="48">
        <v>8.69</v>
      </c>
      <c r="F371" s="21" t="s">
        <v>8530</v>
      </c>
      <c r="G371" s="27">
        <f t="shared" si="5"/>
        <v>1560.12</v>
      </c>
      <c r="H371" s="22" t="s">
        <v>8795</v>
      </c>
    </row>
    <row r="372" s="2" customFormat="1" ht="30" customHeight="1" spans="1:8">
      <c r="A372" s="36">
        <v>367</v>
      </c>
      <c r="B372" s="27" t="s">
        <v>8401</v>
      </c>
      <c r="C372" s="21" t="s">
        <v>6624</v>
      </c>
      <c r="D372" s="48">
        <v>4.8</v>
      </c>
      <c r="E372" s="48">
        <v>4.8</v>
      </c>
      <c r="F372" s="21" t="s">
        <v>8530</v>
      </c>
      <c r="G372" s="27">
        <f t="shared" si="5"/>
        <v>861.74</v>
      </c>
      <c r="H372" s="22" t="s">
        <v>8795</v>
      </c>
    </row>
    <row r="373" s="2" customFormat="1" ht="30" customHeight="1" spans="1:8">
      <c r="A373" s="36">
        <v>368</v>
      </c>
      <c r="B373" s="27" t="s">
        <v>8835</v>
      </c>
      <c r="C373" s="21" t="s">
        <v>6308</v>
      </c>
      <c r="D373" s="48">
        <v>1.35</v>
      </c>
      <c r="E373" s="48">
        <v>1.35</v>
      </c>
      <c r="F373" s="21" t="s">
        <v>8530</v>
      </c>
      <c r="G373" s="27">
        <f t="shared" si="5"/>
        <v>242.37</v>
      </c>
      <c r="H373" s="22" t="s">
        <v>8795</v>
      </c>
    </row>
    <row r="374" s="2" customFormat="1" ht="30" customHeight="1" spans="1:8">
      <c r="A374" s="36">
        <v>369</v>
      </c>
      <c r="B374" s="27" t="s">
        <v>4204</v>
      </c>
      <c r="C374" s="21" t="s">
        <v>6349</v>
      </c>
      <c r="D374" s="48">
        <v>1.22</v>
      </c>
      <c r="E374" s="48">
        <v>1.22</v>
      </c>
      <c r="F374" s="21" t="s">
        <v>8530</v>
      </c>
      <c r="G374" s="27">
        <f t="shared" si="5"/>
        <v>219.03</v>
      </c>
      <c r="H374" s="22" t="s">
        <v>8795</v>
      </c>
    </row>
    <row r="375" s="2" customFormat="1" ht="30" customHeight="1" spans="1:8">
      <c r="A375" s="36">
        <v>370</v>
      </c>
      <c r="B375" s="27" t="s">
        <v>8836</v>
      </c>
      <c r="C375" s="21" t="s">
        <v>6263</v>
      </c>
      <c r="D375" s="48">
        <v>6.72</v>
      </c>
      <c r="E375" s="48">
        <v>6.72</v>
      </c>
      <c r="F375" s="21" t="s">
        <v>8530</v>
      </c>
      <c r="G375" s="27">
        <f t="shared" si="5"/>
        <v>1206.44</v>
      </c>
      <c r="H375" s="22" t="s">
        <v>8795</v>
      </c>
    </row>
    <row r="376" s="2" customFormat="1" ht="30" customHeight="1" spans="1:8">
      <c r="A376" s="36">
        <v>371</v>
      </c>
      <c r="B376" s="27" t="s">
        <v>8837</v>
      </c>
      <c r="C376" s="21" t="s">
        <v>6442</v>
      </c>
      <c r="D376" s="48">
        <v>5.98</v>
      </c>
      <c r="E376" s="48">
        <v>5.98</v>
      </c>
      <c r="F376" s="21" t="s">
        <v>8530</v>
      </c>
      <c r="G376" s="27">
        <f t="shared" si="5"/>
        <v>1073.59</v>
      </c>
      <c r="H376" s="22" t="s">
        <v>8795</v>
      </c>
    </row>
    <row r="377" s="2" customFormat="1" ht="30" customHeight="1" spans="1:8">
      <c r="A377" s="36">
        <v>372</v>
      </c>
      <c r="B377" s="27" t="s">
        <v>8838</v>
      </c>
      <c r="C377" s="21" t="s">
        <v>6263</v>
      </c>
      <c r="D377" s="48">
        <v>6.75</v>
      </c>
      <c r="E377" s="48">
        <v>6.75</v>
      </c>
      <c r="F377" s="21" t="s">
        <v>8530</v>
      </c>
      <c r="G377" s="27">
        <f t="shared" si="5"/>
        <v>1211.83</v>
      </c>
      <c r="H377" s="22" t="s">
        <v>8795</v>
      </c>
    </row>
    <row r="378" s="2" customFormat="1" ht="30" customHeight="1" spans="1:8">
      <c r="A378" s="36">
        <v>373</v>
      </c>
      <c r="B378" s="27" t="s">
        <v>3732</v>
      </c>
      <c r="C378" s="21" t="s">
        <v>6252</v>
      </c>
      <c r="D378" s="48">
        <v>9.61</v>
      </c>
      <c r="E378" s="48">
        <v>9.61</v>
      </c>
      <c r="F378" s="21" t="s">
        <v>8530</v>
      </c>
      <c r="G378" s="27">
        <f t="shared" si="5"/>
        <v>1725.28</v>
      </c>
      <c r="H378" s="22" t="s">
        <v>8795</v>
      </c>
    </row>
    <row r="379" s="2" customFormat="1" ht="30" customHeight="1" spans="1:8">
      <c r="A379" s="36">
        <v>374</v>
      </c>
      <c r="B379" s="27" t="s">
        <v>8839</v>
      </c>
      <c r="C379" s="21" t="s">
        <v>6250</v>
      </c>
      <c r="D379" s="48">
        <v>1.54</v>
      </c>
      <c r="E379" s="48">
        <v>1.54</v>
      </c>
      <c r="F379" s="21" t="s">
        <v>8530</v>
      </c>
      <c r="G379" s="27">
        <f t="shared" si="5"/>
        <v>276.48</v>
      </c>
      <c r="H379" s="22" t="s">
        <v>8795</v>
      </c>
    </row>
    <row r="380" s="2" customFormat="1" ht="30" customHeight="1" spans="1:8">
      <c r="A380" s="36">
        <v>375</v>
      </c>
      <c r="B380" s="27" t="s">
        <v>5015</v>
      </c>
      <c r="C380" s="21" t="s">
        <v>6624</v>
      </c>
      <c r="D380" s="48">
        <v>0.88</v>
      </c>
      <c r="E380" s="48">
        <v>0.88</v>
      </c>
      <c r="F380" s="21" t="s">
        <v>8530</v>
      </c>
      <c r="G380" s="27">
        <f t="shared" si="5"/>
        <v>157.99</v>
      </c>
      <c r="H380" s="22" t="s">
        <v>8795</v>
      </c>
    </row>
    <row r="381" s="2" customFormat="1" ht="30" customHeight="1" spans="1:8">
      <c r="A381" s="36">
        <v>376</v>
      </c>
      <c r="B381" s="27" t="s">
        <v>8840</v>
      </c>
      <c r="C381" s="21" t="s">
        <v>6274</v>
      </c>
      <c r="D381" s="48">
        <v>6.32</v>
      </c>
      <c r="E381" s="48">
        <v>6.32</v>
      </c>
      <c r="F381" s="21" t="s">
        <v>8530</v>
      </c>
      <c r="G381" s="27">
        <f t="shared" si="5"/>
        <v>1134.63</v>
      </c>
      <c r="H381" s="22" t="s">
        <v>8795</v>
      </c>
    </row>
    <row r="382" s="2" customFormat="1" ht="30" customHeight="1" spans="1:8">
      <c r="A382" s="36">
        <v>377</v>
      </c>
      <c r="B382" s="27" t="s">
        <v>8841</v>
      </c>
      <c r="C382" s="21" t="s">
        <v>6276</v>
      </c>
      <c r="D382" s="48">
        <v>1.3</v>
      </c>
      <c r="E382" s="48">
        <v>1.3</v>
      </c>
      <c r="F382" s="21" t="s">
        <v>8530</v>
      </c>
      <c r="G382" s="27">
        <f t="shared" si="5"/>
        <v>233.39</v>
      </c>
      <c r="H382" s="22" t="s">
        <v>8795</v>
      </c>
    </row>
    <row r="383" s="2" customFormat="1" ht="30" customHeight="1" spans="1:8">
      <c r="A383" s="36">
        <v>378</v>
      </c>
      <c r="B383" s="27" t="s">
        <v>8842</v>
      </c>
      <c r="C383" s="21" t="s">
        <v>6620</v>
      </c>
      <c r="D383" s="48">
        <v>9.25</v>
      </c>
      <c r="E383" s="48">
        <v>9.25</v>
      </c>
      <c r="F383" s="21" t="s">
        <v>8530</v>
      </c>
      <c r="G383" s="27">
        <f t="shared" si="5"/>
        <v>1660.65</v>
      </c>
      <c r="H383" s="22" t="s">
        <v>8795</v>
      </c>
    </row>
    <row r="384" s="2" customFormat="1" ht="30" customHeight="1" spans="1:8">
      <c r="A384" s="36">
        <v>379</v>
      </c>
      <c r="B384" s="27" t="s">
        <v>8843</v>
      </c>
      <c r="C384" s="21" t="s">
        <v>6344</v>
      </c>
      <c r="D384" s="48">
        <v>1.43</v>
      </c>
      <c r="E384" s="48">
        <v>1.43</v>
      </c>
      <c r="F384" s="21" t="s">
        <v>8530</v>
      </c>
      <c r="G384" s="27">
        <f t="shared" si="5"/>
        <v>256.73</v>
      </c>
      <c r="H384" s="22" t="s">
        <v>8795</v>
      </c>
    </row>
    <row r="385" s="2" customFormat="1" ht="30" customHeight="1" spans="1:8">
      <c r="A385" s="36">
        <v>380</v>
      </c>
      <c r="B385" s="27" t="s">
        <v>8844</v>
      </c>
      <c r="C385" s="21" t="s">
        <v>6254</v>
      </c>
      <c r="D385" s="48">
        <v>0.54</v>
      </c>
      <c r="E385" s="48">
        <v>0.54</v>
      </c>
      <c r="F385" s="21" t="s">
        <v>8530</v>
      </c>
      <c r="G385" s="27">
        <f t="shared" si="5"/>
        <v>96.95</v>
      </c>
      <c r="H385" s="22" t="s">
        <v>8795</v>
      </c>
    </row>
    <row r="386" s="2" customFormat="1" ht="30" customHeight="1" spans="1:8">
      <c r="A386" s="36">
        <v>381</v>
      </c>
      <c r="B386" s="27" t="s">
        <v>8845</v>
      </c>
      <c r="C386" s="21" t="s">
        <v>6332</v>
      </c>
      <c r="D386" s="48">
        <v>7.8</v>
      </c>
      <c r="E386" s="48">
        <v>7.8</v>
      </c>
      <c r="F386" s="21" t="s">
        <v>8530</v>
      </c>
      <c r="G386" s="27">
        <f t="shared" si="5"/>
        <v>1400.33</v>
      </c>
      <c r="H386" s="22" t="s">
        <v>8795</v>
      </c>
    </row>
    <row r="387" s="2" customFormat="1" ht="30" customHeight="1" spans="1:8">
      <c r="A387" s="36">
        <v>382</v>
      </c>
      <c r="B387" s="27" t="s">
        <v>8846</v>
      </c>
      <c r="C387" s="21" t="s">
        <v>8251</v>
      </c>
      <c r="D387" s="48">
        <v>2.81</v>
      </c>
      <c r="E387" s="48">
        <v>2.81</v>
      </c>
      <c r="F387" s="21" t="s">
        <v>8530</v>
      </c>
      <c r="G387" s="27">
        <f t="shared" si="5"/>
        <v>504.48</v>
      </c>
      <c r="H387" s="22" t="s">
        <v>8795</v>
      </c>
    </row>
    <row r="388" s="2" customFormat="1" ht="30" customHeight="1" spans="1:8">
      <c r="A388" s="36">
        <v>383</v>
      </c>
      <c r="B388" s="27" t="s">
        <v>8759</v>
      </c>
      <c r="C388" s="21" t="s">
        <v>8223</v>
      </c>
      <c r="D388" s="48">
        <v>7.07</v>
      </c>
      <c r="E388" s="48">
        <v>7.07</v>
      </c>
      <c r="F388" s="21" t="s">
        <v>8530</v>
      </c>
      <c r="G388" s="27">
        <f t="shared" si="5"/>
        <v>1269.28</v>
      </c>
      <c r="H388" s="22" t="s">
        <v>8847</v>
      </c>
    </row>
    <row r="389" s="2" customFormat="1" ht="31" customHeight="1" spans="1:8">
      <c r="A389" s="36">
        <v>384</v>
      </c>
      <c r="B389" s="27" t="s">
        <v>8848</v>
      </c>
      <c r="C389" s="21" t="s">
        <v>6923</v>
      </c>
      <c r="D389" s="48">
        <v>1.25</v>
      </c>
      <c r="E389" s="48">
        <v>1.25</v>
      </c>
      <c r="F389" s="21" t="s">
        <v>8530</v>
      </c>
      <c r="G389" s="27">
        <f t="shared" si="5"/>
        <v>224.41</v>
      </c>
      <c r="H389" s="22" t="s">
        <v>8847</v>
      </c>
    </row>
    <row r="390" s="2" customFormat="1" ht="31" customHeight="1" spans="1:8">
      <c r="A390" s="36">
        <v>385</v>
      </c>
      <c r="B390" s="27" t="s">
        <v>8849</v>
      </c>
      <c r="C390" s="21" t="s">
        <v>8850</v>
      </c>
      <c r="D390" s="48">
        <v>5.64</v>
      </c>
      <c r="E390" s="48">
        <v>5.64</v>
      </c>
      <c r="F390" s="21" t="s">
        <v>8530</v>
      </c>
      <c r="G390" s="27">
        <f t="shared" ref="G390:G453" si="6">ROUND(E390*F390,2)</f>
        <v>1012.55</v>
      </c>
      <c r="H390" s="22" t="s">
        <v>8847</v>
      </c>
    </row>
    <row r="391" s="2" customFormat="1" ht="31" customHeight="1" spans="1:8">
      <c r="A391" s="36">
        <v>386</v>
      </c>
      <c r="B391" s="27" t="s">
        <v>8851</v>
      </c>
      <c r="C391" s="21" t="s">
        <v>6344</v>
      </c>
      <c r="D391" s="48">
        <v>5.73</v>
      </c>
      <c r="E391" s="48">
        <v>5.73</v>
      </c>
      <c r="F391" s="21" t="s">
        <v>8530</v>
      </c>
      <c r="G391" s="27">
        <f t="shared" si="6"/>
        <v>1028.71</v>
      </c>
      <c r="H391" s="22" t="s">
        <v>8847</v>
      </c>
    </row>
    <row r="392" s="2" customFormat="1" ht="31" customHeight="1" spans="1:8">
      <c r="A392" s="36">
        <v>387</v>
      </c>
      <c r="B392" s="27" t="s">
        <v>8852</v>
      </c>
      <c r="C392" s="21" t="s">
        <v>6624</v>
      </c>
      <c r="D392" s="48">
        <v>4.24</v>
      </c>
      <c r="E392" s="48">
        <v>4.24</v>
      </c>
      <c r="F392" s="21" t="s">
        <v>8530</v>
      </c>
      <c r="G392" s="27">
        <f t="shared" si="6"/>
        <v>761.21</v>
      </c>
      <c r="H392" s="22" t="s">
        <v>8847</v>
      </c>
    </row>
    <row r="393" s="2" customFormat="1" ht="31" customHeight="1" spans="1:8">
      <c r="A393" s="36">
        <v>388</v>
      </c>
      <c r="B393" s="27" t="s">
        <v>8853</v>
      </c>
      <c r="C393" s="21" t="s">
        <v>6462</v>
      </c>
      <c r="D393" s="48">
        <v>3.99</v>
      </c>
      <c r="E393" s="48">
        <v>3.99</v>
      </c>
      <c r="F393" s="21" t="s">
        <v>8530</v>
      </c>
      <c r="G393" s="27">
        <f t="shared" si="6"/>
        <v>716.32</v>
      </c>
      <c r="H393" s="22" t="s">
        <v>8847</v>
      </c>
    </row>
    <row r="394" s="2" customFormat="1" ht="31" customHeight="1" spans="1:8">
      <c r="A394" s="36">
        <v>389</v>
      </c>
      <c r="B394" s="27" t="s">
        <v>2691</v>
      </c>
      <c r="C394" s="21" t="s">
        <v>6276</v>
      </c>
      <c r="D394" s="48">
        <v>8.56</v>
      </c>
      <c r="E394" s="48">
        <v>8.56</v>
      </c>
      <c r="F394" s="21" t="s">
        <v>8530</v>
      </c>
      <c r="G394" s="27">
        <f t="shared" si="6"/>
        <v>1536.78</v>
      </c>
      <c r="H394" s="22" t="s">
        <v>8847</v>
      </c>
    </row>
    <row r="395" s="2" customFormat="1" ht="31" customHeight="1" spans="1:8">
      <c r="A395" s="36">
        <v>390</v>
      </c>
      <c r="B395" s="27" t="s">
        <v>6150</v>
      </c>
      <c r="C395" s="21" t="s">
        <v>6923</v>
      </c>
      <c r="D395" s="48">
        <v>3.72</v>
      </c>
      <c r="E395" s="48">
        <v>3.72</v>
      </c>
      <c r="F395" s="21" t="s">
        <v>8530</v>
      </c>
      <c r="G395" s="27">
        <f t="shared" si="6"/>
        <v>667.85</v>
      </c>
      <c r="H395" s="22" t="s">
        <v>8847</v>
      </c>
    </row>
    <row r="396" s="2" customFormat="1" ht="31" customHeight="1" spans="1:8">
      <c r="A396" s="36">
        <v>391</v>
      </c>
      <c r="B396" s="27" t="s">
        <v>8854</v>
      </c>
      <c r="C396" s="21" t="s">
        <v>6271</v>
      </c>
      <c r="D396" s="48">
        <v>5.97</v>
      </c>
      <c r="E396" s="48">
        <v>5.97</v>
      </c>
      <c r="F396" s="21" t="s">
        <v>8530</v>
      </c>
      <c r="G396" s="27">
        <f t="shared" si="6"/>
        <v>1071.79</v>
      </c>
      <c r="H396" s="22" t="s">
        <v>8847</v>
      </c>
    </row>
    <row r="397" s="2" customFormat="1" ht="31" customHeight="1" spans="1:8">
      <c r="A397" s="36">
        <v>392</v>
      </c>
      <c r="B397" s="27" t="s">
        <v>8855</v>
      </c>
      <c r="C397" s="21" t="s">
        <v>6254</v>
      </c>
      <c r="D397" s="48">
        <v>9.08</v>
      </c>
      <c r="E397" s="48">
        <v>9.08</v>
      </c>
      <c r="F397" s="21" t="s">
        <v>8530</v>
      </c>
      <c r="G397" s="27">
        <f t="shared" si="6"/>
        <v>1630.13</v>
      </c>
      <c r="H397" s="22" t="s">
        <v>8847</v>
      </c>
    </row>
    <row r="398" s="2" customFormat="1" ht="31" customHeight="1" spans="1:8">
      <c r="A398" s="36">
        <v>393</v>
      </c>
      <c r="B398" s="27" t="s">
        <v>8856</v>
      </c>
      <c r="C398" s="21" t="s">
        <v>6329</v>
      </c>
      <c r="D398" s="48">
        <v>8.78</v>
      </c>
      <c r="E398" s="48">
        <v>8.78</v>
      </c>
      <c r="F398" s="21" t="s">
        <v>8530</v>
      </c>
      <c r="G398" s="27">
        <f t="shared" si="6"/>
        <v>1576.27</v>
      </c>
      <c r="H398" s="22" t="s">
        <v>8847</v>
      </c>
    </row>
    <row r="399" s="2" customFormat="1" ht="31" customHeight="1" spans="1:8">
      <c r="A399" s="36">
        <v>394</v>
      </c>
      <c r="B399" s="27" t="s">
        <v>8857</v>
      </c>
      <c r="C399" s="21" t="s">
        <v>8326</v>
      </c>
      <c r="D399" s="48">
        <v>1.61</v>
      </c>
      <c r="E399" s="48">
        <v>1.61</v>
      </c>
      <c r="F399" s="21" t="s">
        <v>8530</v>
      </c>
      <c r="G399" s="27">
        <f t="shared" si="6"/>
        <v>289.04</v>
      </c>
      <c r="H399" s="22" t="s">
        <v>8847</v>
      </c>
    </row>
    <row r="400" s="2" customFormat="1" ht="31" customHeight="1" spans="1:8">
      <c r="A400" s="36">
        <v>395</v>
      </c>
      <c r="B400" s="27" t="s">
        <v>3374</v>
      </c>
      <c r="C400" s="21" t="s">
        <v>6254</v>
      </c>
      <c r="D400" s="48">
        <v>2.03</v>
      </c>
      <c r="E400" s="48">
        <v>2.03</v>
      </c>
      <c r="F400" s="21" t="s">
        <v>8530</v>
      </c>
      <c r="G400" s="27">
        <f t="shared" si="6"/>
        <v>364.45</v>
      </c>
      <c r="H400" s="22" t="s">
        <v>8847</v>
      </c>
    </row>
    <row r="401" s="2" customFormat="1" ht="31" customHeight="1" spans="1:8">
      <c r="A401" s="36">
        <v>396</v>
      </c>
      <c r="B401" s="27" t="s">
        <v>8858</v>
      </c>
      <c r="C401" s="21" t="s">
        <v>7249</v>
      </c>
      <c r="D401" s="48">
        <v>1.27</v>
      </c>
      <c r="E401" s="48">
        <v>1.27</v>
      </c>
      <c r="F401" s="21" t="s">
        <v>8530</v>
      </c>
      <c r="G401" s="27">
        <f t="shared" si="6"/>
        <v>228</v>
      </c>
      <c r="H401" s="22" t="s">
        <v>8847</v>
      </c>
    </row>
    <row r="402" s="2" customFormat="1" ht="31" customHeight="1" spans="1:8">
      <c r="A402" s="36">
        <v>397</v>
      </c>
      <c r="B402" s="27" t="s">
        <v>3851</v>
      </c>
      <c r="C402" s="21" t="s">
        <v>6298</v>
      </c>
      <c r="D402" s="48">
        <v>1.35</v>
      </c>
      <c r="E402" s="48">
        <v>1.35</v>
      </c>
      <c r="F402" s="21" t="s">
        <v>8530</v>
      </c>
      <c r="G402" s="27">
        <f t="shared" si="6"/>
        <v>242.37</v>
      </c>
      <c r="H402" s="22" t="s">
        <v>8847</v>
      </c>
    </row>
    <row r="403" s="2" customFormat="1" ht="31" customHeight="1" spans="1:8">
      <c r="A403" s="36">
        <v>398</v>
      </c>
      <c r="B403" s="27" t="s">
        <v>8859</v>
      </c>
      <c r="C403" s="21" t="s">
        <v>6368</v>
      </c>
      <c r="D403" s="48">
        <v>11.31</v>
      </c>
      <c r="E403" s="48">
        <v>11.31</v>
      </c>
      <c r="F403" s="21" t="s">
        <v>8530</v>
      </c>
      <c r="G403" s="27">
        <f t="shared" si="6"/>
        <v>2030.48</v>
      </c>
      <c r="H403" s="22" t="s">
        <v>8847</v>
      </c>
    </row>
    <row r="404" s="2" customFormat="1" ht="31" customHeight="1" spans="1:8">
      <c r="A404" s="36">
        <v>399</v>
      </c>
      <c r="B404" s="27" t="s">
        <v>8860</v>
      </c>
      <c r="C404" s="21" t="s">
        <v>6464</v>
      </c>
      <c r="D404" s="48">
        <v>5.91</v>
      </c>
      <c r="E404" s="48">
        <v>5.91</v>
      </c>
      <c r="F404" s="21" t="s">
        <v>8530</v>
      </c>
      <c r="G404" s="27">
        <f t="shared" si="6"/>
        <v>1061.02</v>
      </c>
      <c r="H404" s="22" t="s">
        <v>8847</v>
      </c>
    </row>
    <row r="405" s="2" customFormat="1" ht="31" customHeight="1" spans="1:8">
      <c r="A405" s="36">
        <v>400</v>
      </c>
      <c r="B405" s="27" t="s">
        <v>8861</v>
      </c>
      <c r="C405" s="21" t="s">
        <v>6417</v>
      </c>
      <c r="D405" s="48">
        <v>5.42</v>
      </c>
      <c r="E405" s="48">
        <v>5.42</v>
      </c>
      <c r="F405" s="21" t="s">
        <v>8530</v>
      </c>
      <c r="G405" s="27">
        <f t="shared" si="6"/>
        <v>973.05</v>
      </c>
      <c r="H405" s="22" t="s">
        <v>8847</v>
      </c>
    </row>
    <row r="406" s="2" customFormat="1" ht="31" customHeight="1" spans="1:8">
      <c r="A406" s="36">
        <v>401</v>
      </c>
      <c r="B406" s="27" t="s">
        <v>8628</v>
      </c>
      <c r="C406" s="21" t="s">
        <v>6332</v>
      </c>
      <c r="D406" s="48">
        <v>8.78</v>
      </c>
      <c r="E406" s="48">
        <v>8.78</v>
      </c>
      <c r="F406" s="21" t="s">
        <v>8530</v>
      </c>
      <c r="G406" s="27">
        <f t="shared" si="6"/>
        <v>1576.27</v>
      </c>
      <c r="H406" s="22" t="s">
        <v>8847</v>
      </c>
    </row>
    <row r="407" s="2" customFormat="1" ht="31" customHeight="1" spans="1:8">
      <c r="A407" s="36">
        <v>402</v>
      </c>
      <c r="B407" s="27" t="s">
        <v>8862</v>
      </c>
      <c r="C407" s="27" t="s">
        <v>6271</v>
      </c>
      <c r="D407" s="48">
        <v>1.42</v>
      </c>
      <c r="E407" s="48">
        <v>1.42</v>
      </c>
      <c r="F407" s="21" t="s">
        <v>8530</v>
      </c>
      <c r="G407" s="27">
        <f t="shared" si="6"/>
        <v>254.93</v>
      </c>
      <c r="H407" s="22" t="s">
        <v>8847</v>
      </c>
    </row>
    <row r="408" s="2" customFormat="1" ht="31" customHeight="1" spans="1:8">
      <c r="A408" s="36">
        <v>403</v>
      </c>
      <c r="B408" s="27" t="s">
        <v>8863</v>
      </c>
      <c r="C408" s="21" t="s">
        <v>6286</v>
      </c>
      <c r="D408" s="48">
        <v>1.29</v>
      </c>
      <c r="E408" s="48">
        <v>1.29</v>
      </c>
      <c r="F408" s="21" t="s">
        <v>8530</v>
      </c>
      <c r="G408" s="27">
        <f t="shared" si="6"/>
        <v>231.59</v>
      </c>
      <c r="H408" s="22" t="s">
        <v>8847</v>
      </c>
    </row>
    <row r="409" s="2" customFormat="1" ht="31" customHeight="1" spans="1:8">
      <c r="A409" s="36">
        <v>404</v>
      </c>
      <c r="B409" s="27" t="s">
        <v>8864</v>
      </c>
      <c r="C409" s="21" t="s">
        <v>6322</v>
      </c>
      <c r="D409" s="48">
        <v>7.5</v>
      </c>
      <c r="E409" s="48">
        <v>7.5</v>
      </c>
      <c r="F409" s="21" t="s">
        <v>8530</v>
      </c>
      <c r="G409" s="27">
        <f t="shared" si="6"/>
        <v>1346.48</v>
      </c>
      <c r="H409" s="22" t="s">
        <v>8847</v>
      </c>
    </row>
    <row r="410" s="2" customFormat="1" ht="31" customHeight="1" spans="1:8">
      <c r="A410" s="36">
        <v>405</v>
      </c>
      <c r="B410" s="27" t="s">
        <v>8865</v>
      </c>
      <c r="C410" s="21" t="s">
        <v>6259</v>
      </c>
      <c r="D410" s="48">
        <v>1.69</v>
      </c>
      <c r="E410" s="48">
        <v>1.69</v>
      </c>
      <c r="F410" s="21" t="s">
        <v>8530</v>
      </c>
      <c r="G410" s="27">
        <f t="shared" si="6"/>
        <v>303.41</v>
      </c>
      <c r="H410" s="22" t="s">
        <v>8847</v>
      </c>
    </row>
    <row r="411" s="2" customFormat="1" ht="31" customHeight="1" spans="1:8">
      <c r="A411" s="36">
        <v>406</v>
      </c>
      <c r="B411" s="27" t="s">
        <v>8866</v>
      </c>
      <c r="C411" s="27" t="s">
        <v>6417</v>
      </c>
      <c r="D411" s="48">
        <v>0.93</v>
      </c>
      <c r="E411" s="48">
        <v>0.93</v>
      </c>
      <c r="F411" s="21" t="s">
        <v>8530</v>
      </c>
      <c r="G411" s="27">
        <f t="shared" si="6"/>
        <v>166.96</v>
      </c>
      <c r="H411" s="22" t="s">
        <v>8847</v>
      </c>
    </row>
    <row r="412" s="2" customFormat="1" ht="31" customHeight="1" spans="1:8">
      <c r="A412" s="36">
        <v>407</v>
      </c>
      <c r="B412" s="27" t="s">
        <v>8867</v>
      </c>
      <c r="C412" s="21" t="s">
        <v>6462</v>
      </c>
      <c r="D412" s="48">
        <v>3.05</v>
      </c>
      <c r="E412" s="48">
        <v>3.05</v>
      </c>
      <c r="F412" s="21" t="s">
        <v>8530</v>
      </c>
      <c r="G412" s="27">
        <f t="shared" si="6"/>
        <v>547.57</v>
      </c>
      <c r="H412" s="22" t="s">
        <v>8847</v>
      </c>
    </row>
    <row r="413" s="2" customFormat="1" ht="31" customHeight="1" spans="1:8">
      <c r="A413" s="36">
        <v>408</v>
      </c>
      <c r="B413" s="27" t="s">
        <v>8868</v>
      </c>
      <c r="C413" s="21" t="s">
        <v>6254</v>
      </c>
      <c r="D413" s="48">
        <v>1.62</v>
      </c>
      <c r="E413" s="48">
        <v>1.62</v>
      </c>
      <c r="F413" s="21" t="s">
        <v>8530</v>
      </c>
      <c r="G413" s="27">
        <f t="shared" si="6"/>
        <v>290.84</v>
      </c>
      <c r="H413" s="22" t="s">
        <v>8847</v>
      </c>
    </row>
    <row r="414" s="2" customFormat="1" ht="31" customHeight="1" spans="1:8">
      <c r="A414" s="36">
        <v>409</v>
      </c>
      <c r="B414" s="27" t="s">
        <v>8869</v>
      </c>
      <c r="C414" s="21" t="s">
        <v>6280</v>
      </c>
      <c r="D414" s="48">
        <v>10.14</v>
      </c>
      <c r="E414" s="48">
        <v>10.14</v>
      </c>
      <c r="F414" s="21" t="s">
        <v>8530</v>
      </c>
      <c r="G414" s="27">
        <f t="shared" si="6"/>
        <v>1820.43</v>
      </c>
      <c r="H414" s="22" t="s">
        <v>8847</v>
      </c>
    </row>
    <row r="415" s="2" customFormat="1" ht="31" customHeight="1" spans="1:8">
      <c r="A415" s="36">
        <v>410</v>
      </c>
      <c r="B415" s="27" t="s">
        <v>8870</v>
      </c>
      <c r="C415" s="21" t="s">
        <v>6492</v>
      </c>
      <c r="D415" s="48">
        <v>9.89</v>
      </c>
      <c r="E415" s="48">
        <v>9.89</v>
      </c>
      <c r="F415" s="21" t="s">
        <v>8530</v>
      </c>
      <c r="G415" s="27">
        <f t="shared" si="6"/>
        <v>1775.55</v>
      </c>
      <c r="H415" s="22" t="s">
        <v>8847</v>
      </c>
    </row>
    <row r="416" s="2" customFormat="1" ht="31" customHeight="1" spans="1:8">
      <c r="A416" s="36">
        <v>411</v>
      </c>
      <c r="B416" s="27" t="s">
        <v>8871</v>
      </c>
      <c r="C416" s="21" t="s">
        <v>6269</v>
      </c>
      <c r="D416" s="48">
        <v>9.36</v>
      </c>
      <c r="E416" s="48">
        <v>9.36</v>
      </c>
      <c r="F416" s="21" t="s">
        <v>8530</v>
      </c>
      <c r="G416" s="27">
        <f t="shared" si="6"/>
        <v>1680.4</v>
      </c>
      <c r="H416" s="22" t="s">
        <v>8847</v>
      </c>
    </row>
    <row r="417" s="2" customFormat="1" ht="31" customHeight="1" spans="1:8">
      <c r="A417" s="36">
        <v>412</v>
      </c>
      <c r="B417" s="27" t="s">
        <v>8872</v>
      </c>
      <c r="C417" s="21" t="s">
        <v>6248</v>
      </c>
      <c r="D417" s="48">
        <v>9.62</v>
      </c>
      <c r="E417" s="48">
        <v>9.62</v>
      </c>
      <c r="F417" s="21" t="s">
        <v>8530</v>
      </c>
      <c r="G417" s="27">
        <f t="shared" si="6"/>
        <v>1727.08</v>
      </c>
      <c r="H417" s="22" t="s">
        <v>8847</v>
      </c>
    </row>
    <row r="418" s="2" customFormat="1" ht="31" customHeight="1" spans="1:8">
      <c r="A418" s="36">
        <v>413</v>
      </c>
      <c r="B418" s="27" t="s">
        <v>5844</v>
      </c>
      <c r="C418" s="21" t="s">
        <v>6254</v>
      </c>
      <c r="D418" s="48">
        <v>4.62</v>
      </c>
      <c r="E418" s="48">
        <v>4.62</v>
      </c>
      <c r="F418" s="21" t="s">
        <v>8530</v>
      </c>
      <c r="G418" s="27">
        <f t="shared" si="6"/>
        <v>829.43</v>
      </c>
      <c r="H418" s="22" t="s">
        <v>8847</v>
      </c>
    </row>
    <row r="419" s="2" customFormat="1" ht="31" customHeight="1" spans="1:8">
      <c r="A419" s="36">
        <v>414</v>
      </c>
      <c r="B419" s="27" t="s">
        <v>8873</v>
      </c>
      <c r="C419" s="21" t="s">
        <v>6252</v>
      </c>
      <c r="D419" s="48">
        <v>1.39</v>
      </c>
      <c r="E419" s="48">
        <v>1.39</v>
      </c>
      <c r="F419" s="21" t="s">
        <v>8530</v>
      </c>
      <c r="G419" s="27">
        <f t="shared" si="6"/>
        <v>249.55</v>
      </c>
      <c r="H419" s="22" t="s">
        <v>8847</v>
      </c>
    </row>
    <row r="420" s="2" customFormat="1" ht="31" customHeight="1" spans="1:8">
      <c r="A420" s="36">
        <v>415</v>
      </c>
      <c r="B420" s="27" t="s">
        <v>8874</v>
      </c>
      <c r="C420" s="21" t="s">
        <v>275</v>
      </c>
      <c r="D420" s="48">
        <v>2.32</v>
      </c>
      <c r="E420" s="48">
        <v>2.32</v>
      </c>
      <c r="F420" s="21" t="s">
        <v>8530</v>
      </c>
      <c r="G420" s="27">
        <f t="shared" si="6"/>
        <v>416.51</v>
      </c>
      <c r="H420" s="22" t="s">
        <v>8847</v>
      </c>
    </row>
    <row r="421" s="2" customFormat="1" ht="31" customHeight="1" spans="1:8">
      <c r="A421" s="36">
        <v>416</v>
      </c>
      <c r="B421" s="27" t="s">
        <v>8875</v>
      </c>
      <c r="C421" s="21" t="s">
        <v>6298</v>
      </c>
      <c r="D421" s="48">
        <v>2.6</v>
      </c>
      <c r="E421" s="48">
        <v>2.6</v>
      </c>
      <c r="F421" s="21" t="s">
        <v>8530</v>
      </c>
      <c r="G421" s="27">
        <f t="shared" si="6"/>
        <v>466.78</v>
      </c>
      <c r="H421" s="22" t="s">
        <v>8847</v>
      </c>
    </row>
    <row r="422" s="2" customFormat="1" ht="31" customHeight="1" spans="1:8">
      <c r="A422" s="36">
        <v>417</v>
      </c>
      <c r="B422" s="27" t="s">
        <v>8876</v>
      </c>
      <c r="C422" s="21" t="s">
        <v>6271</v>
      </c>
      <c r="D422" s="48">
        <v>9.5</v>
      </c>
      <c r="E422" s="48">
        <v>9.5</v>
      </c>
      <c r="F422" s="21" t="s">
        <v>8530</v>
      </c>
      <c r="G422" s="27">
        <f t="shared" si="6"/>
        <v>1705.54</v>
      </c>
      <c r="H422" s="22" t="s">
        <v>8847</v>
      </c>
    </row>
    <row r="423" s="2" customFormat="1" ht="31" customHeight="1" spans="1:8">
      <c r="A423" s="36">
        <v>418</v>
      </c>
      <c r="B423" s="27" t="s">
        <v>8877</v>
      </c>
      <c r="C423" s="21" t="s">
        <v>6695</v>
      </c>
      <c r="D423" s="48">
        <v>3.35</v>
      </c>
      <c r="E423" s="48">
        <v>3.35</v>
      </c>
      <c r="F423" s="21" t="s">
        <v>8530</v>
      </c>
      <c r="G423" s="27">
        <f t="shared" si="6"/>
        <v>601.43</v>
      </c>
      <c r="H423" s="22" t="s">
        <v>8847</v>
      </c>
    </row>
    <row r="424" s="2" customFormat="1" ht="31" customHeight="1" spans="1:8">
      <c r="A424" s="36">
        <v>419</v>
      </c>
      <c r="B424" s="27" t="s">
        <v>8878</v>
      </c>
      <c r="C424" s="21" t="s">
        <v>6347</v>
      </c>
      <c r="D424" s="48">
        <v>3.73</v>
      </c>
      <c r="E424" s="48">
        <v>3.73</v>
      </c>
      <c r="F424" s="21" t="s">
        <v>8530</v>
      </c>
      <c r="G424" s="27">
        <f t="shared" si="6"/>
        <v>669.65</v>
      </c>
      <c r="H424" s="22" t="s">
        <v>8847</v>
      </c>
    </row>
    <row r="425" s="2" customFormat="1" ht="31" customHeight="1" spans="1:8">
      <c r="A425" s="36">
        <v>420</v>
      </c>
      <c r="B425" s="27" t="s">
        <v>8879</v>
      </c>
      <c r="C425" s="21" t="s">
        <v>6368</v>
      </c>
      <c r="D425" s="48">
        <v>1.44</v>
      </c>
      <c r="E425" s="48">
        <v>1.44</v>
      </c>
      <c r="F425" s="21" t="s">
        <v>8530</v>
      </c>
      <c r="G425" s="27">
        <f t="shared" si="6"/>
        <v>258.52</v>
      </c>
      <c r="H425" s="22" t="s">
        <v>8847</v>
      </c>
    </row>
    <row r="426" s="2" customFormat="1" ht="31" customHeight="1" spans="1:8">
      <c r="A426" s="36">
        <v>421</v>
      </c>
      <c r="B426" s="27" t="s">
        <v>4961</v>
      </c>
      <c r="C426" s="21" t="s">
        <v>6332</v>
      </c>
      <c r="D426" s="48">
        <v>8.07</v>
      </c>
      <c r="E426" s="48">
        <v>8.07</v>
      </c>
      <c r="F426" s="21" t="s">
        <v>8530</v>
      </c>
      <c r="G426" s="27">
        <f t="shared" si="6"/>
        <v>1448.81</v>
      </c>
      <c r="H426" s="22" t="s">
        <v>8847</v>
      </c>
    </row>
    <row r="427" s="2" customFormat="1" ht="31" customHeight="1" spans="1:8">
      <c r="A427" s="36">
        <v>422</v>
      </c>
      <c r="B427" s="27" t="s">
        <v>8880</v>
      </c>
      <c r="C427" s="21" t="s">
        <v>6278</v>
      </c>
      <c r="D427" s="48">
        <v>1.24</v>
      </c>
      <c r="E427" s="48">
        <v>1.24</v>
      </c>
      <c r="F427" s="21" t="s">
        <v>8530</v>
      </c>
      <c r="G427" s="27">
        <f t="shared" si="6"/>
        <v>222.62</v>
      </c>
      <c r="H427" s="22" t="s">
        <v>8847</v>
      </c>
    </row>
    <row r="428" s="2" customFormat="1" ht="31" customHeight="1" spans="1:8">
      <c r="A428" s="36">
        <v>423</v>
      </c>
      <c r="B428" s="27" t="s">
        <v>1411</v>
      </c>
      <c r="C428" s="21" t="s">
        <v>6368</v>
      </c>
      <c r="D428" s="48">
        <v>4.4</v>
      </c>
      <c r="E428" s="48">
        <v>4.4</v>
      </c>
      <c r="F428" s="21" t="s">
        <v>8530</v>
      </c>
      <c r="G428" s="27">
        <f t="shared" si="6"/>
        <v>789.93</v>
      </c>
      <c r="H428" s="22" t="s">
        <v>8847</v>
      </c>
    </row>
    <row r="429" s="2" customFormat="1" ht="31" customHeight="1" spans="1:8">
      <c r="A429" s="36">
        <v>424</v>
      </c>
      <c r="B429" s="27" t="s">
        <v>8881</v>
      </c>
      <c r="C429" s="21" t="s">
        <v>6322</v>
      </c>
      <c r="D429" s="48">
        <v>3.76</v>
      </c>
      <c r="E429" s="48">
        <v>3.76</v>
      </c>
      <c r="F429" s="21" t="s">
        <v>8530</v>
      </c>
      <c r="G429" s="27">
        <f t="shared" si="6"/>
        <v>675.03</v>
      </c>
      <c r="H429" s="22" t="s">
        <v>8847</v>
      </c>
    </row>
    <row r="430" s="2" customFormat="1" ht="31" customHeight="1" spans="1:8">
      <c r="A430" s="36">
        <v>425</v>
      </c>
      <c r="B430" s="27" t="s">
        <v>4198</v>
      </c>
      <c r="C430" s="21" t="s">
        <v>6252</v>
      </c>
      <c r="D430" s="48">
        <v>1.14</v>
      </c>
      <c r="E430" s="48">
        <v>1.14</v>
      </c>
      <c r="F430" s="21" t="s">
        <v>8530</v>
      </c>
      <c r="G430" s="27">
        <f t="shared" si="6"/>
        <v>204.66</v>
      </c>
      <c r="H430" s="22" t="s">
        <v>8847</v>
      </c>
    </row>
    <row r="431" s="2" customFormat="1" ht="31" customHeight="1" spans="1:8">
      <c r="A431" s="36">
        <v>426</v>
      </c>
      <c r="B431" s="27" t="s">
        <v>8882</v>
      </c>
      <c r="C431" s="21" t="s">
        <v>6254</v>
      </c>
      <c r="D431" s="48">
        <v>3.53</v>
      </c>
      <c r="E431" s="48">
        <v>3.53</v>
      </c>
      <c r="F431" s="21" t="s">
        <v>8530</v>
      </c>
      <c r="G431" s="27">
        <f t="shared" si="6"/>
        <v>633.74</v>
      </c>
      <c r="H431" s="22" t="s">
        <v>8847</v>
      </c>
    </row>
    <row r="432" s="2" customFormat="1" ht="31" customHeight="1" spans="1:8">
      <c r="A432" s="36">
        <v>427</v>
      </c>
      <c r="B432" s="27" t="s">
        <v>8883</v>
      </c>
      <c r="C432" s="21" t="s">
        <v>6298</v>
      </c>
      <c r="D432" s="48">
        <v>7.26</v>
      </c>
      <c r="E432" s="48">
        <v>7.26</v>
      </c>
      <c r="F432" s="21" t="s">
        <v>8530</v>
      </c>
      <c r="G432" s="27">
        <f t="shared" si="6"/>
        <v>1303.39</v>
      </c>
      <c r="H432" s="22" t="s">
        <v>8847</v>
      </c>
    </row>
    <row r="433" s="2" customFormat="1" ht="31" customHeight="1" spans="1:8">
      <c r="A433" s="36">
        <v>428</v>
      </c>
      <c r="B433" s="27" t="s">
        <v>3726</v>
      </c>
      <c r="C433" s="21" t="s">
        <v>6259</v>
      </c>
      <c r="D433" s="48">
        <v>2</v>
      </c>
      <c r="E433" s="48">
        <v>2</v>
      </c>
      <c r="F433" s="21" t="s">
        <v>8530</v>
      </c>
      <c r="G433" s="27">
        <f t="shared" si="6"/>
        <v>359.06</v>
      </c>
      <c r="H433" s="22" t="s">
        <v>8847</v>
      </c>
    </row>
    <row r="434" s="2" customFormat="1" ht="31" customHeight="1" spans="1:8">
      <c r="A434" s="36">
        <v>429</v>
      </c>
      <c r="B434" s="27" t="s">
        <v>8884</v>
      </c>
      <c r="C434" s="21" t="s">
        <v>6274</v>
      </c>
      <c r="D434" s="48">
        <v>5.53</v>
      </c>
      <c r="E434" s="48">
        <v>5.53</v>
      </c>
      <c r="F434" s="21" t="s">
        <v>8530</v>
      </c>
      <c r="G434" s="27">
        <f t="shared" si="6"/>
        <v>992.8</v>
      </c>
      <c r="H434" s="22" t="s">
        <v>8847</v>
      </c>
    </row>
    <row r="435" s="2" customFormat="1" ht="31" customHeight="1" spans="1:8">
      <c r="A435" s="36">
        <v>430</v>
      </c>
      <c r="B435" s="27" t="s">
        <v>8885</v>
      </c>
      <c r="C435" s="21" t="s">
        <v>6276</v>
      </c>
      <c r="D435" s="48">
        <v>4.24</v>
      </c>
      <c r="E435" s="48">
        <v>4.24</v>
      </c>
      <c r="F435" s="21" t="s">
        <v>8530</v>
      </c>
      <c r="G435" s="27">
        <f t="shared" si="6"/>
        <v>761.21</v>
      </c>
      <c r="H435" s="22" t="s">
        <v>8847</v>
      </c>
    </row>
    <row r="436" s="2" customFormat="1" ht="31" customHeight="1" spans="1:8">
      <c r="A436" s="36">
        <v>431</v>
      </c>
      <c r="B436" s="27" t="s">
        <v>8886</v>
      </c>
      <c r="C436" s="21" t="s">
        <v>8887</v>
      </c>
      <c r="D436" s="48">
        <v>4.76</v>
      </c>
      <c r="E436" s="48">
        <v>4.76</v>
      </c>
      <c r="F436" s="21" t="s">
        <v>8530</v>
      </c>
      <c r="G436" s="27">
        <f t="shared" si="6"/>
        <v>854.56</v>
      </c>
      <c r="H436" s="22" t="s">
        <v>8847</v>
      </c>
    </row>
    <row r="437" s="2" customFormat="1" ht="31" customHeight="1" spans="1:8">
      <c r="A437" s="36">
        <v>432</v>
      </c>
      <c r="B437" s="27" t="s">
        <v>8888</v>
      </c>
      <c r="C437" s="21" t="s">
        <v>6308</v>
      </c>
      <c r="D437" s="48">
        <v>2.47</v>
      </c>
      <c r="E437" s="48">
        <v>2.47</v>
      </c>
      <c r="F437" s="21" t="s">
        <v>8530</v>
      </c>
      <c r="G437" s="27">
        <f t="shared" si="6"/>
        <v>443.44</v>
      </c>
      <c r="H437" s="22" t="s">
        <v>8847</v>
      </c>
    </row>
    <row r="438" s="2" customFormat="1" ht="31" customHeight="1" spans="1:8">
      <c r="A438" s="36">
        <v>433</v>
      </c>
      <c r="B438" s="27" t="s">
        <v>8889</v>
      </c>
      <c r="C438" s="21" t="s">
        <v>6624</v>
      </c>
      <c r="D438" s="48">
        <v>1.48</v>
      </c>
      <c r="E438" s="48">
        <v>1.48</v>
      </c>
      <c r="F438" s="21" t="s">
        <v>8530</v>
      </c>
      <c r="G438" s="27">
        <f t="shared" si="6"/>
        <v>265.7</v>
      </c>
      <c r="H438" s="22" t="s">
        <v>8847</v>
      </c>
    </row>
    <row r="439" s="2" customFormat="1" ht="31" customHeight="1" spans="1:8">
      <c r="A439" s="36">
        <v>434</v>
      </c>
      <c r="B439" s="27" t="s">
        <v>8890</v>
      </c>
      <c r="C439" s="21" t="s">
        <v>6737</v>
      </c>
      <c r="D439" s="48">
        <v>1.72</v>
      </c>
      <c r="E439" s="48">
        <v>1.72</v>
      </c>
      <c r="F439" s="21" t="s">
        <v>8530</v>
      </c>
      <c r="G439" s="27">
        <f t="shared" si="6"/>
        <v>308.79</v>
      </c>
      <c r="H439" s="22" t="s">
        <v>8847</v>
      </c>
    </row>
    <row r="440" s="2" customFormat="1" ht="31" customHeight="1" spans="1:8">
      <c r="A440" s="36">
        <v>435</v>
      </c>
      <c r="B440" s="27" t="s">
        <v>8891</v>
      </c>
      <c r="C440" s="21" t="s">
        <v>6332</v>
      </c>
      <c r="D440" s="48">
        <v>7.6</v>
      </c>
      <c r="E440" s="48">
        <v>7.6</v>
      </c>
      <c r="F440" s="21" t="s">
        <v>8530</v>
      </c>
      <c r="G440" s="27">
        <f t="shared" si="6"/>
        <v>1364.43</v>
      </c>
      <c r="H440" s="22" t="s">
        <v>8847</v>
      </c>
    </row>
    <row r="441" s="2" customFormat="1" ht="31" customHeight="1" spans="1:8">
      <c r="A441" s="36">
        <v>436</v>
      </c>
      <c r="B441" s="27" t="s">
        <v>8892</v>
      </c>
      <c r="C441" s="21" t="s">
        <v>6347</v>
      </c>
      <c r="D441" s="48">
        <v>4.37</v>
      </c>
      <c r="E441" s="48">
        <v>4.37</v>
      </c>
      <c r="F441" s="21" t="s">
        <v>8530</v>
      </c>
      <c r="G441" s="27">
        <f t="shared" si="6"/>
        <v>784.55</v>
      </c>
      <c r="H441" s="22" t="s">
        <v>8847</v>
      </c>
    </row>
    <row r="442" s="2" customFormat="1" ht="31" customHeight="1" spans="1:8">
      <c r="A442" s="36">
        <v>437</v>
      </c>
      <c r="B442" s="27" t="s">
        <v>4349</v>
      </c>
      <c r="C442" s="21" t="s">
        <v>2024</v>
      </c>
      <c r="D442" s="48">
        <v>6.72</v>
      </c>
      <c r="E442" s="48">
        <v>6.72</v>
      </c>
      <c r="F442" s="21" t="s">
        <v>8530</v>
      </c>
      <c r="G442" s="27">
        <f t="shared" si="6"/>
        <v>1206.44</v>
      </c>
      <c r="H442" s="22" t="s">
        <v>8847</v>
      </c>
    </row>
    <row r="443" s="2" customFormat="1" ht="31" customHeight="1" spans="1:8">
      <c r="A443" s="36">
        <v>438</v>
      </c>
      <c r="B443" s="27" t="s">
        <v>8893</v>
      </c>
      <c r="C443" s="21" t="s">
        <v>6252</v>
      </c>
      <c r="D443" s="48">
        <v>6.64</v>
      </c>
      <c r="E443" s="48">
        <v>6.64</v>
      </c>
      <c r="F443" s="21" t="s">
        <v>8530</v>
      </c>
      <c r="G443" s="27">
        <f t="shared" si="6"/>
        <v>1192.08</v>
      </c>
      <c r="H443" s="22" t="s">
        <v>8847</v>
      </c>
    </row>
    <row r="444" s="2" customFormat="1" ht="31" customHeight="1" spans="1:8">
      <c r="A444" s="36">
        <v>439</v>
      </c>
      <c r="B444" s="27" t="s">
        <v>8894</v>
      </c>
      <c r="C444" s="21" t="s">
        <v>6349</v>
      </c>
      <c r="D444" s="48">
        <v>3.01</v>
      </c>
      <c r="E444" s="48">
        <v>3.01</v>
      </c>
      <c r="F444" s="21" t="s">
        <v>8530</v>
      </c>
      <c r="G444" s="27">
        <f t="shared" si="6"/>
        <v>540.39</v>
      </c>
      <c r="H444" s="22" t="s">
        <v>8847</v>
      </c>
    </row>
    <row r="445" s="2" customFormat="1" ht="31" customHeight="1" spans="1:8">
      <c r="A445" s="36">
        <v>440</v>
      </c>
      <c r="B445" s="27" t="s">
        <v>8895</v>
      </c>
      <c r="C445" s="21" t="s">
        <v>6599</v>
      </c>
      <c r="D445" s="48">
        <v>5.32</v>
      </c>
      <c r="E445" s="48">
        <v>5.32</v>
      </c>
      <c r="F445" s="21" t="s">
        <v>8530</v>
      </c>
      <c r="G445" s="27">
        <f t="shared" si="6"/>
        <v>955.1</v>
      </c>
      <c r="H445" s="22" t="s">
        <v>8847</v>
      </c>
    </row>
    <row r="446" s="2" customFormat="1" ht="31" customHeight="1" spans="1:8">
      <c r="A446" s="36">
        <v>441</v>
      </c>
      <c r="B446" s="27" t="s">
        <v>8896</v>
      </c>
      <c r="C446" s="21" t="s">
        <v>8897</v>
      </c>
      <c r="D446" s="48">
        <v>1.19</v>
      </c>
      <c r="E446" s="48">
        <v>1.19</v>
      </c>
      <c r="F446" s="21" t="s">
        <v>8530</v>
      </c>
      <c r="G446" s="27">
        <f t="shared" si="6"/>
        <v>213.64</v>
      </c>
      <c r="H446" s="22" t="s">
        <v>8847</v>
      </c>
    </row>
    <row r="447" s="2" customFormat="1" ht="31" customHeight="1" spans="1:8">
      <c r="A447" s="36">
        <v>442</v>
      </c>
      <c r="B447" s="27" t="s">
        <v>8898</v>
      </c>
      <c r="C447" s="21" t="s">
        <v>6599</v>
      </c>
      <c r="D447" s="48">
        <v>1.56</v>
      </c>
      <c r="E447" s="48">
        <v>1.56</v>
      </c>
      <c r="F447" s="21" t="s">
        <v>8530</v>
      </c>
      <c r="G447" s="27">
        <f t="shared" si="6"/>
        <v>280.07</v>
      </c>
      <c r="H447" s="22" t="s">
        <v>8847</v>
      </c>
    </row>
    <row r="448" s="2" customFormat="1" ht="31" customHeight="1" spans="1:8">
      <c r="A448" s="36">
        <v>443</v>
      </c>
      <c r="B448" s="27" t="s">
        <v>8899</v>
      </c>
      <c r="C448" s="21" t="s">
        <v>6286</v>
      </c>
      <c r="D448" s="48">
        <v>10.3</v>
      </c>
      <c r="E448" s="48">
        <v>10.3</v>
      </c>
      <c r="F448" s="21" t="s">
        <v>8530</v>
      </c>
      <c r="G448" s="27">
        <f t="shared" si="6"/>
        <v>1849.16</v>
      </c>
      <c r="H448" s="22" t="s">
        <v>8847</v>
      </c>
    </row>
    <row r="449" s="2" customFormat="1" ht="31" customHeight="1" spans="1:8">
      <c r="A449" s="36">
        <v>444</v>
      </c>
      <c r="B449" s="27" t="s">
        <v>8900</v>
      </c>
      <c r="C449" s="21" t="s">
        <v>6624</v>
      </c>
      <c r="D449" s="48">
        <v>2.98</v>
      </c>
      <c r="E449" s="48">
        <v>2.98</v>
      </c>
      <c r="F449" s="21" t="s">
        <v>8530</v>
      </c>
      <c r="G449" s="27">
        <f t="shared" si="6"/>
        <v>535</v>
      </c>
      <c r="H449" s="22" t="s">
        <v>8847</v>
      </c>
    </row>
    <row r="450" s="2" customFormat="1" ht="31" customHeight="1" spans="1:8">
      <c r="A450" s="36">
        <v>445</v>
      </c>
      <c r="B450" s="27" t="s">
        <v>8757</v>
      </c>
      <c r="C450" s="21" t="s">
        <v>6344</v>
      </c>
      <c r="D450" s="48">
        <v>3.26</v>
      </c>
      <c r="E450" s="48">
        <v>3.26</v>
      </c>
      <c r="F450" s="21" t="s">
        <v>8530</v>
      </c>
      <c r="G450" s="27">
        <f t="shared" si="6"/>
        <v>585.27</v>
      </c>
      <c r="H450" s="22" t="s">
        <v>8847</v>
      </c>
    </row>
    <row r="451" s="2" customFormat="1" ht="31" customHeight="1" spans="1:8">
      <c r="A451" s="36">
        <v>446</v>
      </c>
      <c r="B451" s="27" t="s">
        <v>5708</v>
      </c>
      <c r="C451" s="21" t="s">
        <v>6368</v>
      </c>
      <c r="D451" s="48">
        <v>9.23</v>
      </c>
      <c r="E451" s="48">
        <v>9.23</v>
      </c>
      <c r="F451" s="21" t="s">
        <v>8530</v>
      </c>
      <c r="G451" s="27">
        <f t="shared" si="6"/>
        <v>1657.06</v>
      </c>
      <c r="H451" s="22" t="s">
        <v>8847</v>
      </c>
    </row>
    <row r="452" s="2" customFormat="1" ht="31" customHeight="1" spans="1:8">
      <c r="A452" s="36">
        <v>447</v>
      </c>
      <c r="B452" s="27" t="s">
        <v>8901</v>
      </c>
      <c r="C452" s="21" t="s">
        <v>6280</v>
      </c>
      <c r="D452" s="48">
        <v>1.29</v>
      </c>
      <c r="E452" s="48">
        <v>1.29</v>
      </c>
      <c r="F452" s="21" t="s">
        <v>8530</v>
      </c>
      <c r="G452" s="27">
        <f t="shared" si="6"/>
        <v>231.59</v>
      </c>
      <c r="H452" s="22" t="s">
        <v>8847</v>
      </c>
    </row>
    <row r="453" s="2" customFormat="1" ht="31" customHeight="1" spans="1:8">
      <c r="A453" s="36">
        <v>448</v>
      </c>
      <c r="B453" s="27" t="s">
        <v>8902</v>
      </c>
      <c r="C453" s="21" t="s">
        <v>6344</v>
      </c>
      <c r="D453" s="48">
        <v>6.18</v>
      </c>
      <c r="E453" s="48">
        <v>6.18</v>
      </c>
      <c r="F453" s="21" t="s">
        <v>8530</v>
      </c>
      <c r="G453" s="27">
        <f t="shared" si="6"/>
        <v>1109.5</v>
      </c>
      <c r="H453" s="22" t="s">
        <v>8847</v>
      </c>
    </row>
    <row r="454" s="2" customFormat="1" ht="31" customHeight="1" spans="1:8">
      <c r="A454" s="36">
        <v>449</v>
      </c>
      <c r="B454" s="27" t="s">
        <v>8903</v>
      </c>
      <c r="C454" s="21" t="s">
        <v>6248</v>
      </c>
      <c r="D454" s="48">
        <v>3.44</v>
      </c>
      <c r="E454" s="48">
        <v>3.44</v>
      </c>
      <c r="F454" s="21" t="s">
        <v>8530</v>
      </c>
      <c r="G454" s="27">
        <f t="shared" ref="G454:G517" si="7">ROUND(E454*F454,2)</f>
        <v>617.58</v>
      </c>
      <c r="H454" s="22" t="s">
        <v>8847</v>
      </c>
    </row>
    <row r="455" s="2" customFormat="1" ht="31" customHeight="1" spans="1:8">
      <c r="A455" s="36">
        <v>450</v>
      </c>
      <c r="B455" s="27" t="s">
        <v>8904</v>
      </c>
      <c r="C455" s="21" t="s">
        <v>6271</v>
      </c>
      <c r="D455" s="48">
        <v>3.42</v>
      </c>
      <c r="E455" s="48">
        <v>3.42</v>
      </c>
      <c r="F455" s="21" t="s">
        <v>8530</v>
      </c>
      <c r="G455" s="27">
        <f t="shared" si="7"/>
        <v>613.99</v>
      </c>
      <c r="H455" s="22" t="s">
        <v>8847</v>
      </c>
    </row>
    <row r="456" s="2" customFormat="1" ht="31" customHeight="1" spans="1:8">
      <c r="A456" s="36">
        <v>451</v>
      </c>
      <c r="B456" s="27" t="s">
        <v>8905</v>
      </c>
      <c r="C456" s="21" t="s">
        <v>6261</v>
      </c>
      <c r="D456" s="48">
        <v>6.51</v>
      </c>
      <c r="E456" s="48">
        <v>6.51</v>
      </c>
      <c r="F456" s="21" t="s">
        <v>8530</v>
      </c>
      <c r="G456" s="27">
        <f t="shared" si="7"/>
        <v>1168.74</v>
      </c>
      <c r="H456" s="22" t="s">
        <v>8847</v>
      </c>
    </row>
    <row r="457" s="2" customFormat="1" ht="31" customHeight="1" spans="1:8">
      <c r="A457" s="36">
        <v>452</v>
      </c>
      <c r="B457" s="27" t="s">
        <v>6169</v>
      </c>
      <c r="C457" s="21" t="s">
        <v>6271</v>
      </c>
      <c r="D457" s="48">
        <v>5.5</v>
      </c>
      <c r="E457" s="48">
        <v>5.5</v>
      </c>
      <c r="F457" s="21" t="s">
        <v>8530</v>
      </c>
      <c r="G457" s="27">
        <f t="shared" si="7"/>
        <v>987.42</v>
      </c>
      <c r="H457" s="22" t="s">
        <v>8847</v>
      </c>
    </row>
    <row r="458" s="2" customFormat="1" ht="31" customHeight="1" spans="1:8">
      <c r="A458" s="36">
        <v>453</v>
      </c>
      <c r="B458" s="27" t="s">
        <v>8906</v>
      </c>
      <c r="C458" s="21" t="s">
        <v>6252</v>
      </c>
      <c r="D458" s="48">
        <v>6.9</v>
      </c>
      <c r="E458" s="48">
        <v>6.9</v>
      </c>
      <c r="F458" s="21" t="s">
        <v>8530</v>
      </c>
      <c r="G458" s="27">
        <f t="shared" si="7"/>
        <v>1238.76</v>
      </c>
      <c r="H458" s="22" t="s">
        <v>8847</v>
      </c>
    </row>
    <row r="459" s="2" customFormat="1" ht="31" customHeight="1" spans="1:8">
      <c r="A459" s="36">
        <v>454</v>
      </c>
      <c r="B459" s="27" t="s">
        <v>2126</v>
      </c>
      <c r="C459" s="21" t="s">
        <v>6620</v>
      </c>
      <c r="D459" s="48">
        <v>9.62</v>
      </c>
      <c r="E459" s="48">
        <v>9.62</v>
      </c>
      <c r="F459" s="21" t="s">
        <v>8530</v>
      </c>
      <c r="G459" s="27">
        <f t="shared" si="7"/>
        <v>1727.08</v>
      </c>
      <c r="H459" s="22" t="s">
        <v>8847</v>
      </c>
    </row>
    <row r="460" s="2" customFormat="1" ht="31" customHeight="1" spans="1:8">
      <c r="A460" s="36">
        <v>455</v>
      </c>
      <c r="B460" s="27" t="s">
        <v>8907</v>
      </c>
      <c r="C460" s="21" t="s">
        <v>6252</v>
      </c>
      <c r="D460" s="48">
        <v>1.14</v>
      </c>
      <c r="E460" s="48">
        <v>1.14</v>
      </c>
      <c r="F460" s="21" t="s">
        <v>8530</v>
      </c>
      <c r="G460" s="27">
        <f t="shared" si="7"/>
        <v>204.66</v>
      </c>
      <c r="H460" s="22" t="s">
        <v>8847</v>
      </c>
    </row>
    <row r="461" s="2" customFormat="1" ht="31" customHeight="1" spans="1:8">
      <c r="A461" s="36">
        <v>456</v>
      </c>
      <c r="B461" s="27" t="s">
        <v>8908</v>
      </c>
      <c r="C461" s="21" t="s">
        <v>6274</v>
      </c>
      <c r="D461" s="48">
        <v>0.78</v>
      </c>
      <c r="E461" s="48">
        <v>0.78</v>
      </c>
      <c r="F461" s="21" t="s">
        <v>8530</v>
      </c>
      <c r="G461" s="27">
        <f t="shared" si="7"/>
        <v>140.03</v>
      </c>
      <c r="H461" s="27" t="s">
        <v>8909</v>
      </c>
    </row>
    <row r="462" s="2" customFormat="1" ht="30" customHeight="1" spans="1:8">
      <c r="A462" s="36">
        <v>457</v>
      </c>
      <c r="B462" s="27" t="s">
        <v>8910</v>
      </c>
      <c r="C462" s="21" t="s">
        <v>6254</v>
      </c>
      <c r="D462" s="48">
        <v>0.94</v>
      </c>
      <c r="E462" s="48">
        <v>0.94</v>
      </c>
      <c r="F462" s="21" t="s">
        <v>8530</v>
      </c>
      <c r="G462" s="27">
        <f t="shared" si="7"/>
        <v>168.76</v>
      </c>
      <c r="H462" s="27" t="s">
        <v>8909</v>
      </c>
    </row>
    <row r="463" s="2" customFormat="1" ht="30" customHeight="1" spans="1:8">
      <c r="A463" s="36">
        <v>458</v>
      </c>
      <c r="B463" s="27" t="s">
        <v>8911</v>
      </c>
      <c r="C463" s="21" t="s">
        <v>6387</v>
      </c>
      <c r="D463" s="48">
        <v>1.37</v>
      </c>
      <c r="E463" s="48">
        <v>1.37</v>
      </c>
      <c r="F463" s="21" t="s">
        <v>8530</v>
      </c>
      <c r="G463" s="27">
        <f t="shared" si="7"/>
        <v>245.96</v>
      </c>
      <c r="H463" s="27" t="s">
        <v>8909</v>
      </c>
    </row>
    <row r="464" s="2" customFormat="1" ht="30" customHeight="1" spans="1:8">
      <c r="A464" s="36">
        <v>459</v>
      </c>
      <c r="B464" s="27" t="s">
        <v>8912</v>
      </c>
      <c r="C464" s="21" t="s">
        <v>6692</v>
      </c>
      <c r="D464" s="48">
        <v>0.92</v>
      </c>
      <c r="E464" s="48">
        <v>0.92</v>
      </c>
      <c r="F464" s="21" t="s">
        <v>8530</v>
      </c>
      <c r="G464" s="27">
        <f t="shared" si="7"/>
        <v>165.17</v>
      </c>
      <c r="H464" s="27" t="s">
        <v>8909</v>
      </c>
    </row>
    <row r="465" s="2" customFormat="1" ht="30" customHeight="1" spans="1:8">
      <c r="A465" s="36">
        <v>460</v>
      </c>
      <c r="B465" s="27" t="s">
        <v>8913</v>
      </c>
      <c r="C465" s="21" t="s">
        <v>6271</v>
      </c>
      <c r="D465" s="48">
        <v>0.99</v>
      </c>
      <c r="E465" s="48">
        <v>0.99</v>
      </c>
      <c r="F465" s="21" t="s">
        <v>8530</v>
      </c>
      <c r="G465" s="27">
        <f t="shared" si="7"/>
        <v>177.73</v>
      </c>
      <c r="H465" s="27" t="s">
        <v>8909</v>
      </c>
    </row>
    <row r="466" s="2" customFormat="1" ht="30" customHeight="1" spans="1:8">
      <c r="A466" s="36">
        <v>461</v>
      </c>
      <c r="B466" s="27" t="s">
        <v>8914</v>
      </c>
      <c r="C466" s="21" t="s">
        <v>6312</v>
      </c>
      <c r="D466" s="48">
        <v>0.57</v>
      </c>
      <c r="E466" s="48">
        <v>0.57</v>
      </c>
      <c r="F466" s="21" t="s">
        <v>8530</v>
      </c>
      <c r="G466" s="27">
        <f t="shared" si="7"/>
        <v>102.33</v>
      </c>
      <c r="H466" s="27" t="s">
        <v>8909</v>
      </c>
    </row>
    <row r="467" s="2" customFormat="1" ht="30" customHeight="1" spans="1:8">
      <c r="A467" s="36">
        <v>462</v>
      </c>
      <c r="B467" s="27" t="s">
        <v>8915</v>
      </c>
      <c r="C467" s="21" t="s">
        <v>6417</v>
      </c>
      <c r="D467" s="48">
        <v>4.5</v>
      </c>
      <c r="E467" s="48">
        <v>4.5</v>
      </c>
      <c r="F467" s="21" t="s">
        <v>8530</v>
      </c>
      <c r="G467" s="27">
        <f t="shared" si="7"/>
        <v>807.89</v>
      </c>
      <c r="H467" s="27" t="s">
        <v>8909</v>
      </c>
    </row>
    <row r="468" s="2" customFormat="1" ht="30" customHeight="1" spans="1:8">
      <c r="A468" s="36">
        <v>463</v>
      </c>
      <c r="B468" s="27" t="s">
        <v>5799</v>
      </c>
      <c r="C468" s="21" t="s">
        <v>6387</v>
      </c>
      <c r="D468" s="48">
        <v>1.75</v>
      </c>
      <c r="E468" s="48">
        <v>1.75</v>
      </c>
      <c r="F468" s="21" t="s">
        <v>8530</v>
      </c>
      <c r="G468" s="27">
        <f t="shared" si="7"/>
        <v>314.18</v>
      </c>
      <c r="H468" s="27" t="s">
        <v>8909</v>
      </c>
    </row>
    <row r="469" s="2" customFormat="1" ht="30" customHeight="1" spans="1:8">
      <c r="A469" s="36">
        <v>464</v>
      </c>
      <c r="B469" s="27" t="s">
        <v>8916</v>
      </c>
      <c r="C469" s="21" t="s">
        <v>6259</v>
      </c>
      <c r="D469" s="48">
        <v>2.13</v>
      </c>
      <c r="E469" s="48">
        <v>2.13</v>
      </c>
      <c r="F469" s="21" t="s">
        <v>8530</v>
      </c>
      <c r="G469" s="27">
        <f t="shared" si="7"/>
        <v>382.4</v>
      </c>
      <c r="H469" s="27" t="s">
        <v>8909</v>
      </c>
    </row>
    <row r="470" s="2" customFormat="1" ht="30" customHeight="1" spans="1:8">
      <c r="A470" s="36">
        <v>465</v>
      </c>
      <c r="B470" s="27" t="s">
        <v>8917</v>
      </c>
      <c r="C470" s="21" t="s">
        <v>6467</v>
      </c>
      <c r="D470" s="48">
        <v>1.18</v>
      </c>
      <c r="E470" s="48">
        <v>1.18</v>
      </c>
      <c r="F470" s="21" t="s">
        <v>8530</v>
      </c>
      <c r="G470" s="27">
        <f t="shared" si="7"/>
        <v>211.85</v>
      </c>
      <c r="H470" s="27" t="s">
        <v>8909</v>
      </c>
    </row>
    <row r="471" s="2" customFormat="1" ht="30" customHeight="1" spans="1:8">
      <c r="A471" s="36">
        <v>466</v>
      </c>
      <c r="B471" s="27" t="s">
        <v>8918</v>
      </c>
      <c r="C471" s="21" t="s">
        <v>6683</v>
      </c>
      <c r="D471" s="48">
        <v>5.44</v>
      </c>
      <c r="E471" s="48">
        <v>5.44</v>
      </c>
      <c r="F471" s="21" t="s">
        <v>8530</v>
      </c>
      <c r="G471" s="27">
        <f t="shared" si="7"/>
        <v>976.64</v>
      </c>
      <c r="H471" s="27" t="s">
        <v>8909</v>
      </c>
    </row>
    <row r="472" s="2" customFormat="1" ht="30" customHeight="1" spans="1:8">
      <c r="A472" s="36">
        <v>467</v>
      </c>
      <c r="B472" s="27" t="s">
        <v>8852</v>
      </c>
      <c r="C472" s="21" t="s">
        <v>6972</v>
      </c>
      <c r="D472" s="48">
        <v>1.64</v>
      </c>
      <c r="E472" s="48">
        <v>1.64</v>
      </c>
      <c r="F472" s="21" t="s">
        <v>8530</v>
      </c>
      <c r="G472" s="27">
        <f t="shared" si="7"/>
        <v>294.43</v>
      </c>
      <c r="H472" s="27" t="s">
        <v>8909</v>
      </c>
    </row>
    <row r="473" s="2" customFormat="1" ht="30" customHeight="1" spans="1:8">
      <c r="A473" s="36">
        <v>468</v>
      </c>
      <c r="B473" s="27" t="s">
        <v>8919</v>
      </c>
      <c r="C473" s="21" t="s">
        <v>6631</v>
      </c>
      <c r="D473" s="48">
        <v>0.44</v>
      </c>
      <c r="E473" s="48">
        <v>0.44</v>
      </c>
      <c r="F473" s="21" t="s">
        <v>8530</v>
      </c>
      <c r="G473" s="27">
        <f t="shared" si="7"/>
        <v>78.99</v>
      </c>
      <c r="H473" s="27" t="s">
        <v>8909</v>
      </c>
    </row>
    <row r="474" s="2" customFormat="1" ht="30" customHeight="1" spans="1:8">
      <c r="A474" s="36">
        <v>469</v>
      </c>
      <c r="B474" s="27" t="s">
        <v>8920</v>
      </c>
      <c r="C474" s="21" t="s">
        <v>7179</v>
      </c>
      <c r="D474" s="48">
        <v>1</v>
      </c>
      <c r="E474" s="48">
        <v>1</v>
      </c>
      <c r="F474" s="21" t="s">
        <v>8530</v>
      </c>
      <c r="G474" s="27">
        <f t="shared" si="7"/>
        <v>179.53</v>
      </c>
      <c r="H474" s="27" t="s">
        <v>8909</v>
      </c>
    </row>
    <row r="475" s="2" customFormat="1" ht="30" customHeight="1" spans="1:8">
      <c r="A475" s="36">
        <v>470</v>
      </c>
      <c r="B475" s="27" t="s">
        <v>8921</v>
      </c>
      <c r="C475" s="21" t="s">
        <v>6889</v>
      </c>
      <c r="D475" s="48">
        <v>1.32</v>
      </c>
      <c r="E475" s="48">
        <v>1.32</v>
      </c>
      <c r="F475" s="21" t="s">
        <v>8530</v>
      </c>
      <c r="G475" s="27">
        <f t="shared" si="7"/>
        <v>236.98</v>
      </c>
      <c r="H475" s="27" t="s">
        <v>8909</v>
      </c>
    </row>
    <row r="476" s="2" customFormat="1" ht="30" customHeight="1" spans="1:8">
      <c r="A476" s="36">
        <v>471</v>
      </c>
      <c r="B476" s="27" t="s">
        <v>8922</v>
      </c>
      <c r="C476" s="21" t="s">
        <v>6322</v>
      </c>
      <c r="D476" s="48">
        <v>5.61</v>
      </c>
      <c r="E476" s="48">
        <v>5.61</v>
      </c>
      <c r="F476" s="21" t="s">
        <v>8530</v>
      </c>
      <c r="G476" s="27">
        <f t="shared" si="7"/>
        <v>1007.16</v>
      </c>
      <c r="H476" s="27" t="s">
        <v>8909</v>
      </c>
    </row>
    <row r="477" s="2" customFormat="1" ht="30" customHeight="1" spans="1:8">
      <c r="A477" s="36">
        <v>472</v>
      </c>
      <c r="B477" s="27" t="s">
        <v>8923</v>
      </c>
      <c r="C477" s="21" t="s">
        <v>6889</v>
      </c>
      <c r="D477" s="48">
        <v>1.19</v>
      </c>
      <c r="E477" s="48">
        <v>1.19</v>
      </c>
      <c r="F477" s="21" t="s">
        <v>8530</v>
      </c>
      <c r="G477" s="27">
        <f t="shared" si="7"/>
        <v>213.64</v>
      </c>
      <c r="H477" s="27" t="s">
        <v>8909</v>
      </c>
    </row>
    <row r="478" s="2" customFormat="1" ht="30" customHeight="1" spans="1:8">
      <c r="A478" s="36">
        <v>473</v>
      </c>
      <c r="B478" s="27" t="s">
        <v>8924</v>
      </c>
      <c r="C478" s="21" t="s">
        <v>6631</v>
      </c>
      <c r="D478" s="48">
        <v>1.24</v>
      </c>
      <c r="E478" s="48">
        <v>1.24</v>
      </c>
      <c r="F478" s="21" t="s">
        <v>8530</v>
      </c>
      <c r="G478" s="27">
        <f t="shared" si="7"/>
        <v>222.62</v>
      </c>
      <c r="H478" s="27" t="s">
        <v>8909</v>
      </c>
    </row>
    <row r="479" s="2" customFormat="1" ht="30" customHeight="1" spans="1:8">
      <c r="A479" s="36">
        <v>474</v>
      </c>
      <c r="B479" s="27" t="s">
        <v>8925</v>
      </c>
      <c r="C479" s="21" t="s">
        <v>6467</v>
      </c>
      <c r="D479" s="48">
        <v>5.65</v>
      </c>
      <c r="E479" s="48">
        <v>5.65</v>
      </c>
      <c r="F479" s="21" t="s">
        <v>8530</v>
      </c>
      <c r="G479" s="27">
        <f t="shared" si="7"/>
        <v>1014.34</v>
      </c>
      <c r="H479" s="27" t="s">
        <v>8909</v>
      </c>
    </row>
    <row r="480" s="2" customFormat="1" ht="30" customHeight="1" spans="1:8">
      <c r="A480" s="36">
        <v>475</v>
      </c>
      <c r="B480" s="27" t="s">
        <v>8926</v>
      </c>
      <c r="C480" s="21" t="s">
        <v>6322</v>
      </c>
      <c r="D480" s="48">
        <v>6</v>
      </c>
      <c r="E480" s="48">
        <v>6</v>
      </c>
      <c r="F480" s="21" t="s">
        <v>8530</v>
      </c>
      <c r="G480" s="27">
        <f t="shared" si="7"/>
        <v>1077.18</v>
      </c>
      <c r="H480" s="27" t="s">
        <v>8909</v>
      </c>
    </row>
    <row r="481" s="2" customFormat="1" ht="30" customHeight="1" spans="1:8">
      <c r="A481" s="36">
        <v>476</v>
      </c>
      <c r="B481" s="27" t="s">
        <v>8927</v>
      </c>
      <c r="C481" s="21" t="s">
        <v>108</v>
      </c>
      <c r="D481" s="48">
        <v>1.14</v>
      </c>
      <c r="E481" s="48">
        <v>1.14</v>
      </c>
      <c r="F481" s="21" t="s">
        <v>8530</v>
      </c>
      <c r="G481" s="27">
        <f t="shared" si="7"/>
        <v>204.66</v>
      </c>
      <c r="H481" s="27" t="s">
        <v>8909</v>
      </c>
    </row>
    <row r="482" s="2" customFormat="1" ht="30" customHeight="1" spans="1:8">
      <c r="A482" s="36">
        <v>477</v>
      </c>
      <c r="B482" s="27" t="s">
        <v>8782</v>
      </c>
      <c r="C482" s="21" t="s">
        <v>6274</v>
      </c>
      <c r="D482" s="48">
        <v>3.61</v>
      </c>
      <c r="E482" s="48">
        <v>3.61</v>
      </c>
      <c r="F482" s="21" t="s">
        <v>8530</v>
      </c>
      <c r="G482" s="27">
        <f t="shared" si="7"/>
        <v>648.1</v>
      </c>
      <c r="H482" s="27" t="s">
        <v>8909</v>
      </c>
    </row>
    <row r="483" s="2" customFormat="1" ht="30" customHeight="1" spans="1:8">
      <c r="A483" s="36">
        <v>478</v>
      </c>
      <c r="B483" s="27" t="s">
        <v>8928</v>
      </c>
      <c r="C483" s="21" t="s">
        <v>6474</v>
      </c>
      <c r="D483" s="48">
        <v>1.22</v>
      </c>
      <c r="E483" s="48">
        <v>1.22</v>
      </c>
      <c r="F483" s="21" t="s">
        <v>8530</v>
      </c>
      <c r="G483" s="27">
        <f t="shared" si="7"/>
        <v>219.03</v>
      </c>
      <c r="H483" s="27" t="s">
        <v>8909</v>
      </c>
    </row>
    <row r="484" s="2" customFormat="1" ht="30" customHeight="1" spans="1:8">
      <c r="A484" s="36">
        <v>479</v>
      </c>
      <c r="B484" s="27" t="s">
        <v>8929</v>
      </c>
      <c r="C484" s="21" t="s">
        <v>6599</v>
      </c>
      <c r="D484" s="48">
        <v>4.9</v>
      </c>
      <c r="E484" s="48">
        <v>4.9</v>
      </c>
      <c r="F484" s="21" t="s">
        <v>8530</v>
      </c>
      <c r="G484" s="27">
        <f t="shared" si="7"/>
        <v>879.7</v>
      </c>
      <c r="H484" s="27" t="s">
        <v>8909</v>
      </c>
    </row>
    <row r="485" s="2" customFormat="1" ht="30" customHeight="1" spans="1:8">
      <c r="A485" s="36">
        <v>480</v>
      </c>
      <c r="B485" s="27" t="s">
        <v>8930</v>
      </c>
      <c r="C485" s="21" t="s">
        <v>6276</v>
      </c>
      <c r="D485" s="48">
        <v>1.7</v>
      </c>
      <c r="E485" s="48">
        <v>1.7</v>
      </c>
      <c r="F485" s="21" t="s">
        <v>8530</v>
      </c>
      <c r="G485" s="27">
        <f t="shared" si="7"/>
        <v>305.2</v>
      </c>
      <c r="H485" s="27" t="s">
        <v>8909</v>
      </c>
    </row>
    <row r="486" s="2" customFormat="1" ht="30" customHeight="1" spans="1:8">
      <c r="A486" s="36">
        <v>481</v>
      </c>
      <c r="B486" s="27" t="s">
        <v>8931</v>
      </c>
      <c r="C486" s="21" t="s">
        <v>6322</v>
      </c>
      <c r="D486" s="48">
        <v>5.3</v>
      </c>
      <c r="E486" s="48">
        <v>5.3</v>
      </c>
      <c r="F486" s="21" t="s">
        <v>8530</v>
      </c>
      <c r="G486" s="27">
        <f t="shared" si="7"/>
        <v>951.51</v>
      </c>
      <c r="H486" s="27" t="s">
        <v>8909</v>
      </c>
    </row>
    <row r="487" s="2" customFormat="1" ht="30" customHeight="1" spans="1:8">
      <c r="A487" s="36">
        <v>482</v>
      </c>
      <c r="B487" s="27" t="s">
        <v>8932</v>
      </c>
      <c r="C487" s="21" t="s">
        <v>6464</v>
      </c>
      <c r="D487" s="48">
        <v>3.33</v>
      </c>
      <c r="E487" s="48">
        <v>3.33</v>
      </c>
      <c r="F487" s="21" t="s">
        <v>8530</v>
      </c>
      <c r="G487" s="27">
        <f t="shared" si="7"/>
        <v>597.83</v>
      </c>
      <c r="H487" s="27" t="s">
        <v>8909</v>
      </c>
    </row>
    <row r="488" s="2" customFormat="1" ht="30" customHeight="1" spans="1:8">
      <c r="A488" s="36">
        <v>483</v>
      </c>
      <c r="B488" s="27" t="s">
        <v>8933</v>
      </c>
      <c r="C488" s="21" t="s">
        <v>6271</v>
      </c>
      <c r="D488" s="48">
        <v>2.15</v>
      </c>
      <c r="E488" s="48">
        <v>2.15</v>
      </c>
      <c r="F488" s="21" t="s">
        <v>8530</v>
      </c>
      <c r="G488" s="27">
        <f t="shared" si="7"/>
        <v>385.99</v>
      </c>
      <c r="H488" s="27" t="s">
        <v>8909</v>
      </c>
    </row>
    <row r="489" s="2" customFormat="1" ht="30" customHeight="1" spans="1:8">
      <c r="A489" s="36">
        <v>484</v>
      </c>
      <c r="B489" s="27" t="s">
        <v>8934</v>
      </c>
      <c r="C489" s="21" t="s">
        <v>6624</v>
      </c>
      <c r="D489" s="48">
        <v>2.27</v>
      </c>
      <c r="E489" s="48">
        <v>2.27</v>
      </c>
      <c r="F489" s="21" t="s">
        <v>8530</v>
      </c>
      <c r="G489" s="27">
        <f t="shared" si="7"/>
        <v>407.53</v>
      </c>
      <c r="H489" s="27" t="s">
        <v>8909</v>
      </c>
    </row>
    <row r="490" s="2" customFormat="1" ht="30" customHeight="1" spans="1:8">
      <c r="A490" s="36">
        <v>485</v>
      </c>
      <c r="B490" s="27" t="s">
        <v>8935</v>
      </c>
      <c r="C490" s="21" t="s">
        <v>6363</v>
      </c>
      <c r="D490" s="48">
        <v>7.14</v>
      </c>
      <c r="E490" s="48">
        <v>7.14</v>
      </c>
      <c r="F490" s="21" t="s">
        <v>8530</v>
      </c>
      <c r="G490" s="27">
        <f t="shared" si="7"/>
        <v>1281.84</v>
      </c>
      <c r="H490" s="27" t="s">
        <v>8909</v>
      </c>
    </row>
    <row r="491" s="2" customFormat="1" ht="30" customHeight="1" spans="1:8">
      <c r="A491" s="36">
        <v>486</v>
      </c>
      <c r="B491" s="27" t="s">
        <v>2990</v>
      </c>
      <c r="C491" s="21" t="s">
        <v>6300</v>
      </c>
      <c r="D491" s="48">
        <v>4.45</v>
      </c>
      <c r="E491" s="48">
        <v>4.45</v>
      </c>
      <c r="F491" s="21" t="s">
        <v>8530</v>
      </c>
      <c r="G491" s="27">
        <f t="shared" si="7"/>
        <v>798.91</v>
      </c>
      <c r="H491" s="27" t="s">
        <v>8909</v>
      </c>
    </row>
    <row r="492" s="2" customFormat="1" ht="30" customHeight="1" spans="1:8">
      <c r="A492" s="36">
        <v>487</v>
      </c>
      <c r="B492" s="27" t="s">
        <v>8936</v>
      </c>
      <c r="C492" s="27" t="s">
        <v>6261</v>
      </c>
      <c r="D492" s="48">
        <v>3.25</v>
      </c>
      <c r="E492" s="48">
        <v>3.25</v>
      </c>
      <c r="F492" s="21" t="s">
        <v>8530</v>
      </c>
      <c r="G492" s="27">
        <f t="shared" si="7"/>
        <v>583.47</v>
      </c>
      <c r="H492" s="27" t="s">
        <v>8909</v>
      </c>
    </row>
    <row r="493" s="2" customFormat="1" ht="30" customHeight="1" spans="1:8">
      <c r="A493" s="36">
        <v>488</v>
      </c>
      <c r="B493" s="27" t="s">
        <v>8937</v>
      </c>
      <c r="C493" s="21" t="s">
        <v>6813</v>
      </c>
      <c r="D493" s="48">
        <v>2.59</v>
      </c>
      <c r="E493" s="48">
        <v>2.59</v>
      </c>
      <c r="F493" s="21" t="s">
        <v>8530</v>
      </c>
      <c r="G493" s="27">
        <f t="shared" si="7"/>
        <v>464.98</v>
      </c>
      <c r="H493" s="27" t="s">
        <v>8909</v>
      </c>
    </row>
    <row r="494" s="2" customFormat="1" ht="30" customHeight="1" spans="1:8">
      <c r="A494" s="36">
        <v>489</v>
      </c>
      <c r="B494" s="27" t="s">
        <v>8780</v>
      </c>
      <c r="C494" s="21" t="s">
        <v>6464</v>
      </c>
      <c r="D494" s="48">
        <v>6.9</v>
      </c>
      <c r="E494" s="48">
        <v>6.9</v>
      </c>
      <c r="F494" s="21" t="s">
        <v>8530</v>
      </c>
      <c r="G494" s="27">
        <f t="shared" si="7"/>
        <v>1238.76</v>
      </c>
      <c r="H494" s="27" t="s">
        <v>8909</v>
      </c>
    </row>
    <row r="495" s="2" customFormat="1" ht="30" customHeight="1" spans="1:8">
      <c r="A495" s="36">
        <v>490</v>
      </c>
      <c r="B495" s="27" t="s">
        <v>8938</v>
      </c>
      <c r="C495" s="21" t="s">
        <v>6271</v>
      </c>
      <c r="D495" s="48">
        <v>2.69</v>
      </c>
      <c r="E495" s="48">
        <v>2.69</v>
      </c>
      <c r="F495" s="21" t="s">
        <v>8530</v>
      </c>
      <c r="G495" s="27">
        <f t="shared" si="7"/>
        <v>482.94</v>
      </c>
      <c r="H495" s="27" t="s">
        <v>8909</v>
      </c>
    </row>
    <row r="496" s="2" customFormat="1" ht="30" customHeight="1" spans="1:8">
      <c r="A496" s="36">
        <v>491</v>
      </c>
      <c r="B496" s="27" t="s">
        <v>8939</v>
      </c>
      <c r="C496" s="21" t="s">
        <v>6360</v>
      </c>
      <c r="D496" s="48">
        <v>6.68</v>
      </c>
      <c r="E496" s="48">
        <v>6.68</v>
      </c>
      <c r="F496" s="21" t="s">
        <v>8530</v>
      </c>
      <c r="G496" s="27">
        <f t="shared" si="7"/>
        <v>1199.26</v>
      </c>
      <c r="H496" s="27" t="s">
        <v>8909</v>
      </c>
    </row>
    <row r="497" s="2" customFormat="1" ht="30" customHeight="1" spans="1:8">
      <c r="A497" s="36">
        <v>492</v>
      </c>
      <c r="B497" s="27" t="s">
        <v>8940</v>
      </c>
      <c r="C497" s="21" t="s">
        <v>6523</v>
      </c>
      <c r="D497" s="48">
        <v>1.54</v>
      </c>
      <c r="E497" s="48">
        <v>1.54</v>
      </c>
      <c r="F497" s="21" t="s">
        <v>8530</v>
      </c>
      <c r="G497" s="27">
        <f t="shared" si="7"/>
        <v>276.48</v>
      </c>
      <c r="H497" s="27" t="s">
        <v>8909</v>
      </c>
    </row>
    <row r="498" s="2" customFormat="1" ht="30" customHeight="1" spans="1:8">
      <c r="A498" s="36">
        <v>493</v>
      </c>
      <c r="B498" s="27" t="s">
        <v>8941</v>
      </c>
      <c r="C498" s="21" t="s">
        <v>6267</v>
      </c>
      <c r="D498" s="48">
        <v>4.9</v>
      </c>
      <c r="E498" s="48">
        <v>4.9</v>
      </c>
      <c r="F498" s="21" t="s">
        <v>8530</v>
      </c>
      <c r="G498" s="27">
        <f t="shared" si="7"/>
        <v>879.7</v>
      </c>
      <c r="H498" s="27" t="s">
        <v>8909</v>
      </c>
    </row>
    <row r="499" s="2" customFormat="1" ht="30" customHeight="1" spans="1:8">
      <c r="A499" s="36">
        <v>494</v>
      </c>
      <c r="B499" s="27" t="s">
        <v>8942</v>
      </c>
      <c r="C499" s="21" t="s">
        <v>5065</v>
      </c>
      <c r="D499" s="48">
        <v>0.57</v>
      </c>
      <c r="E499" s="48">
        <v>0.57</v>
      </c>
      <c r="F499" s="21" t="s">
        <v>8530</v>
      </c>
      <c r="G499" s="27">
        <f t="shared" si="7"/>
        <v>102.33</v>
      </c>
      <c r="H499" s="27" t="s">
        <v>8909</v>
      </c>
    </row>
    <row r="500" s="2" customFormat="1" ht="30" customHeight="1" spans="1:8">
      <c r="A500" s="36">
        <v>495</v>
      </c>
      <c r="B500" s="27" t="s">
        <v>8943</v>
      </c>
      <c r="C500" s="21" t="s">
        <v>6474</v>
      </c>
      <c r="D500" s="48">
        <v>7.11</v>
      </c>
      <c r="E500" s="48">
        <v>7.11</v>
      </c>
      <c r="F500" s="21" t="s">
        <v>8530</v>
      </c>
      <c r="G500" s="27">
        <f t="shared" si="7"/>
        <v>1276.46</v>
      </c>
      <c r="H500" s="27" t="s">
        <v>8909</v>
      </c>
    </row>
    <row r="501" s="2" customFormat="1" ht="30" customHeight="1" spans="1:8">
      <c r="A501" s="36">
        <v>496</v>
      </c>
      <c r="B501" s="27" t="s">
        <v>8944</v>
      </c>
      <c r="C501" s="21" t="s">
        <v>6271</v>
      </c>
      <c r="D501" s="48">
        <v>0.6</v>
      </c>
      <c r="E501" s="48">
        <v>0.6</v>
      </c>
      <c r="F501" s="21" t="s">
        <v>8530</v>
      </c>
      <c r="G501" s="27">
        <f t="shared" si="7"/>
        <v>107.72</v>
      </c>
      <c r="H501" s="27" t="s">
        <v>8909</v>
      </c>
    </row>
    <row r="502" s="2" customFormat="1" ht="30" customHeight="1" spans="1:8">
      <c r="A502" s="36">
        <v>497</v>
      </c>
      <c r="B502" s="27" t="s">
        <v>8945</v>
      </c>
      <c r="C502" s="21" t="s">
        <v>6368</v>
      </c>
      <c r="D502" s="48">
        <v>1.45</v>
      </c>
      <c r="E502" s="48">
        <v>1.45</v>
      </c>
      <c r="F502" s="21" t="s">
        <v>8530</v>
      </c>
      <c r="G502" s="27">
        <f t="shared" si="7"/>
        <v>260.32</v>
      </c>
      <c r="H502" s="27" t="s">
        <v>8909</v>
      </c>
    </row>
    <row r="503" s="2" customFormat="1" ht="30" customHeight="1" spans="1:8">
      <c r="A503" s="36">
        <v>498</v>
      </c>
      <c r="B503" s="27" t="s">
        <v>455</v>
      </c>
      <c r="C503" s="21" t="s">
        <v>6312</v>
      </c>
      <c r="D503" s="48">
        <v>1.22</v>
      </c>
      <c r="E503" s="48">
        <v>1.22</v>
      </c>
      <c r="F503" s="21" t="s">
        <v>8530</v>
      </c>
      <c r="G503" s="27">
        <f t="shared" si="7"/>
        <v>219.03</v>
      </c>
      <c r="H503" s="27" t="s">
        <v>8909</v>
      </c>
    </row>
    <row r="504" s="2" customFormat="1" ht="30" customHeight="1" spans="1:8">
      <c r="A504" s="36">
        <v>499</v>
      </c>
      <c r="B504" s="27" t="s">
        <v>8946</v>
      </c>
      <c r="C504" s="21" t="s">
        <v>6280</v>
      </c>
      <c r="D504" s="48">
        <v>1.37</v>
      </c>
      <c r="E504" s="48">
        <v>1.37</v>
      </c>
      <c r="F504" s="21" t="s">
        <v>8530</v>
      </c>
      <c r="G504" s="27">
        <f t="shared" si="7"/>
        <v>245.96</v>
      </c>
      <c r="H504" s="27" t="s">
        <v>8909</v>
      </c>
    </row>
    <row r="505" s="2" customFormat="1" ht="30" customHeight="1" spans="1:8">
      <c r="A505" s="36">
        <v>500</v>
      </c>
      <c r="B505" s="27" t="s">
        <v>8947</v>
      </c>
      <c r="C505" s="21" t="s">
        <v>6332</v>
      </c>
      <c r="D505" s="48">
        <v>0.63</v>
      </c>
      <c r="E505" s="48">
        <v>0.63</v>
      </c>
      <c r="F505" s="21" t="s">
        <v>8530</v>
      </c>
      <c r="G505" s="27">
        <f t="shared" si="7"/>
        <v>113.1</v>
      </c>
      <c r="H505" s="27" t="s">
        <v>8909</v>
      </c>
    </row>
    <row r="506" s="2" customFormat="1" ht="30" customHeight="1" spans="1:8">
      <c r="A506" s="36">
        <v>501</v>
      </c>
      <c r="B506" s="27" t="s">
        <v>8948</v>
      </c>
      <c r="C506" s="21" t="s">
        <v>6312</v>
      </c>
      <c r="D506" s="48">
        <v>0.63</v>
      </c>
      <c r="E506" s="48">
        <v>0.63</v>
      </c>
      <c r="F506" s="21" t="s">
        <v>8530</v>
      </c>
      <c r="G506" s="27">
        <f t="shared" si="7"/>
        <v>113.1</v>
      </c>
      <c r="H506" s="27" t="s">
        <v>8909</v>
      </c>
    </row>
    <row r="507" s="2" customFormat="1" ht="30" customHeight="1" spans="1:8">
      <c r="A507" s="36">
        <v>502</v>
      </c>
      <c r="B507" s="27" t="s">
        <v>8949</v>
      </c>
      <c r="C507" s="21" t="s">
        <v>6344</v>
      </c>
      <c r="D507" s="48">
        <v>5.39</v>
      </c>
      <c r="E507" s="48">
        <v>5.39</v>
      </c>
      <c r="F507" s="21" t="s">
        <v>8530</v>
      </c>
      <c r="G507" s="27">
        <f t="shared" si="7"/>
        <v>967.67</v>
      </c>
      <c r="H507" s="27" t="s">
        <v>8909</v>
      </c>
    </row>
    <row r="508" s="2" customFormat="1" ht="30" customHeight="1" spans="1:8">
      <c r="A508" s="36">
        <v>503</v>
      </c>
      <c r="B508" s="27" t="s">
        <v>8950</v>
      </c>
      <c r="C508" s="21" t="s">
        <v>6322</v>
      </c>
      <c r="D508" s="48">
        <v>2.29</v>
      </c>
      <c r="E508" s="48">
        <v>2.29</v>
      </c>
      <c r="F508" s="21" t="s">
        <v>8530</v>
      </c>
      <c r="G508" s="27">
        <f t="shared" si="7"/>
        <v>411.12</v>
      </c>
      <c r="H508" s="27" t="s">
        <v>8909</v>
      </c>
    </row>
    <row r="509" s="2" customFormat="1" ht="30" customHeight="1" spans="1:8">
      <c r="A509" s="36">
        <v>504</v>
      </c>
      <c r="B509" s="27" t="s">
        <v>8951</v>
      </c>
      <c r="C509" s="21" t="s">
        <v>6252</v>
      </c>
      <c r="D509" s="48">
        <v>3.48</v>
      </c>
      <c r="E509" s="48">
        <v>3.48</v>
      </c>
      <c r="F509" s="21" t="s">
        <v>8530</v>
      </c>
      <c r="G509" s="27">
        <f t="shared" si="7"/>
        <v>624.76</v>
      </c>
      <c r="H509" s="27" t="s">
        <v>8909</v>
      </c>
    </row>
    <row r="510" s="2" customFormat="1" ht="30" customHeight="1" spans="1:8">
      <c r="A510" s="36">
        <v>505</v>
      </c>
      <c r="B510" s="27" t="s">
        <v>8952</v>
      </c>
      <c r="C510" s="21" t="s">
        <v>6813</v>
      </c>
      <c r="D510" s="48">
        <v>2.23</v>
      </c>
      <c r="E510" s="48">
        <v>2.23</v>
      </c>
      <c r="F510" s="21" t="s">
        <v>8530</v>
      </c>
      <c r="G510" s="27">
        <f t="shared" si="7"/>
        <v>400.35</v>
      </c>
      <c r="H510" s="27" t="s">
        <v>8909</v>
      </c>
    </row>
    <row r="511" s="2" customFormat="1" ht="30" customHeight="1" spans="1:8">
      <c r="A511" s="36">
        <v>506</v>
      </c>
      <c r="B511" s="27" t="s">
        <v>8953</v>
      </c>
      <c r="C511" s="21" t="s">
        <v>6332</v>
      </c>
      <c r="D511" s="48">
        <v>12.18</v>
      </c>
      <c r="E511" s="48">
        <v>12.18</v>
      </c>
      <c r="F511" s="21" t="s">
        <v>8530</v>
      </c>
      <c r="G511" s="27">
        <f t="shared" si="7"/>
        <v>2186.68</v>
      </c>
      <c r="H511" s="27" t="s">
        <v>8909</v>
      </c>
    </row>
    <row r="512" s="2" customFormat="1" ht="30" customHeight="1" spans="1:8">
      <c r="A512" s="36">
        <v>507</v>
      </c>
      <c r="B512" s="27" t="s">
        <v>8954</v>
      </c>
      <c r="C512" s="21" t="s">
        <v>6398</v>
      </c>
      <c r="D512" s="48">
        <v>0.86</v>
      </c>
      <c r="E512" s="48">
        <v>0.86</v>
      </c>
      <c r="F512" s="21" t="s">
        <v>8530</v>
      </c>
      <c r="G512" s="27">
        <f t="shared" si="7"/>
        <v>154.4</v>
      </c>
      <c r="H512" s="27" t="s">
        <v>8909</v>
      </c>
    </row>
    <row r="513" s="2" customFormat="1" ht="30" customHeight="1" spans="1:8">
      <c r="A513" s="36">
        <v>508</v>
      </c>
      <c r="B513" s="27" t="s">
        <v>8955</v>
      </c>
      <c r="C513" s="21" t="s">
        <v>6813</v>
      </c>
      <c r="D513" s="48">
        <v>1.7</v>
      </c>
      <c r="E513" s="48">
        <v>1.7</v>
      </c>
      <c r="F513" s="21" t="s">
        <v>8530</v>
      </c>
      <c r="G513" s="27">
        <f t="shared" si="7"/>
        <v>305.2</v>
      </c>
      <c r="H513" s="27" t="s">
        <v>8909</v>
      </c>
    </row>
    <row r="514" s="2" customFormat="1" ht="30" customHeight="1" spans="1:8">
      <c r="A514" s="36">
        <v>509</v>
      </c>
      <c r="B514" s="27" t="s">
        <v>8956</v>
      </c>
      <c r="C514" s="21" t="s">
        <v>6889</v>
      </c>
      <c r="D514" s="48">
        <v>1.05</v>
      </c>
      <c r="E514" s="48">
        <v>1.05</v>
      </c>
      <c r="F514" s="21" t="s">
        <v>8530</v>
      </c>
      <c r="G514" s="27">
        <f t="shared" si="7"/>
        <v>188.51</v>
      </c>
      <c r="H514" s="27" t="s">
        <v>8909</v>
      </c>
    </row>
    <row r="515" s="2" customFormat="1" ht="30" customHeight="1" spans="1:8">
      <c r="A515" s="36">
        <v>510</v>
      </c>
      <c r="B515" s="27" t="s">
        <v>8957</v>
      </c>
      <c r="C515" s="21" t="s">
        <v>6312</v>
      </c>
      <c r="D515" s="48">
        <v>0.62</v>
      </c>
      <c r="E515" s="48">
        <v>0.62</v>
      </c>
      <c r="F515" s="21" t="s">
        <v>8530</v>
      </c>
      <c r="G515" s="27">
        <f t="shared" si="7"/>
        <v>111.31</v>
      </c>
      <c r="H515" s="27" t="s">
        <v>8909</v>
      </c>
    </row>
    <row r="516" s="2" customFormat="1" ht="30" customHeight="1" spans="1:8">
      <c r="A516" s="36">
        <v>511</v>
      </c>
      <c r="B516" s="27" t="s">
        <v>8958</v>
      </c>
      <c r="C516" s="21" t="s">
        <v>6274</v>
      </c>
      <c r="D516" s="48">
        <v>4.99</v>
      </c>
      <c r="E516" s="48">
        <v>4.99</v>
      </c>
      <c r="F516" s="21" t="s">
        <v>8530</v>
      </c>
      <c r="G516" s="27">
        <f t="shared" si="7"/>
        <v>895.85</v>
      </c>
      <c r="H516" s="27" t="s">
        <v>8909</v>
      </c>
    </row>
    <row r="517" s="2" customFormat="1" ht="30" customHeight="1" spans="1:8">
      <c r="A517" s="36">
        <v>512</v>
      </c>
      <c r="B517" s="27" t="s">
        <v>8959</v>
      </c>
      <c r="C517" s="21" t="s">
        <v>6462</v>
      </c>
      <c r="D517" s="48">
        <v>1.06</v>
      </c>
      <c r="E517" s="48">
        <v>1.06</v>
      </c>
      <c r="F517" s="21" t="s">
        <v>8530</v>
      </c>
      <c r="G517" s="27">
        <f t="shared" si="7"/>
        <v>190.3</v>
      </c>
      <c r="H517" s="27" t="s">
        <v>8909</v>
      </c>
    </row>
    <row r="518" s="2" customFormat="1" ht="30" customHeight="1" spans="1:8">
      <c r="A518" s="36">
        <v>513</v>
      </c>
      <c r="B518" s="27" t="s">
        <v>8960</v>
      </c>
      <c r="C518" s="21" t="s">
        <v>6464</v>
      </c>
      <c r="D518" s="71">
        <v>2.76</v>
      </c>
      <c r="E518" s="71">
        <v>2.76</v>
      </c>
      <c r="F518" s="21" t="s">
        <v>8530</v>
      </c>
      <c r="G518" s="27">
        <f t="shared" ref="G518:G581" si="8">ROUND(E518*F518,2)</f>
        <v>495.5</v>
      </c>
      <c r="H518" s="27" t="s">
        <v>8909</v>
      </c>
    </row>
    <row r="519" s="2" customFormat="1" ht="30" customHeight="1" spans="1:8">
      <c r="A519" s="36">
        <v>514</v>
      </c>
      <c r="B519" s="27" t="s">
        <v>8961</v>
      </c>
      <c r="C519" s="27" t="s">
        <v>6248</v>
      </c>
      <c r="D519" s="48">
        <v>2.28</v>
      </c>
      <c r="E519" s="48">
        <v>2.28</v>
      </c>
      <c r="F519" s="21" t="s">
        <v>8530</v>
      </c>
      <c r="G519" s="27">
        <f t="shared" si="8"/>
        <v>409.33</v>
      </c>
      <c r="H519" s="27" t="s">
        <v>8909</v>
      </c>
    </row>
    <row r="520" s="2" customFormat="1" ht="30" customHeight="1" spans="1:8">
      <c r="A520" s="36">
        <v>515</v>
      </c>
      <c r="B520" s="27" t="s">
        <v>8962</v>
      </c>
      <c r="C520" s="21" t="s">
        <v>6300</v>
      </c>
      <c r="D520" s="48">
        <v>2.1</v>
      </c>
      <c r="E520" s="48">
        <v>2.1</v>
      </c>
      <c r="F520" s="21" t="s">
        <v>8530</v>
      </c>
      <c r="G520" s="27">
        <f t="shared" si="8"/>
        <v>377.01</v>
      </c>
      <c r="H520" s="27" t="s">
        <v>8909</v>
      </c>
    </row>
    <row r="521" s="2" customFormat="1" ht="30" customHeight="1" spans="1:8">
      <c r="A521" s="36">
        <v>516</v>
      </c>
      <c r="B521" s="72" t="s">
        <v>8963</v>
      </c>
      <c r="C521" s="73" t="s">
        <v>7061</v>
      </c>
      <c r="D521" s="71">
        <v>5.94</v>
      </c>
      <c r="E521" s="71">
        <v>5.94</v>
      </c>
      <c r="F521" s="21" t="s">
        <v>8530</v>
      </c>
      <c r="G521" s="27">
        <f t="shared" si="8"/>
        <v>1066.41</v>
      </c>
      <c r="H521" s="27" t="s">
        <v>8909</v>
      </c>
    </row>
    <row r="522" s="2" customFormat="1" ht="30" customHeight="1" spans="1:8">
      <c r="A522" s="36">
        <v>517</v>
      </c>
      <c r="B522" s="72" t="s">
        <v>8964</v>
      </c>
      <c r="C522" s="73" t="s">
        <v>8377</v>
      </c>
      <c r="D522" s="71">
        <v>2.2</v>
      </c>
      <c r="E522" s="71">
        <v>2.2</v>
      </c>
      <c r="F522" s="21" t="s">
        <v>8530</v>
      </c>
      <c r="G522" s="27">
        <f t="shared" si="8"/>
        <v>394.97</v>
      </c>
      <c r="H522" s="27" t="s">
        <v>8909</v>
      </c>
    </row>
    <row r="523" s="2" customFormat="1" ht="30" customHeight="1" spans="1:8">
      <c r="A523" s="36">
        <v>518</v>
      </c>
      <c r="B523" s="72" t="s">
        <v>1074</v>
      </c>
      <c r="C523" s="73" t="s">
        <v>1168</v>
      </c>
      <c r="D523" s="71">
        <v>1.23</v>
      </c>
      <c r="E523" s="71">
        <v>1.23</v>
      </c>
      <c r="F523" s="21" t="s">
        <v>8530</v>
      </c>
      <c r="G523" s="27">
        <f t="shared" si="8"/>
        <v>220.82</v>
      </c>
      <c r="H523" s="27" t="s">
        <v>8909</v>
      </c>
    </row>
    <row r="524" s="2" customFormat="1" ht="30" customHeight="1" spans="1:8">
      <c r="A524" s="36">
        <v>519</v>
      </c>
      <c r="B524" s="72" t="s">
        <v>8965</v>
      </c>
      <c r="C524" s="73" t="s">
        <v>6957</v>
      </c>
      <c r="D524" s="71">
        <v>5.06</v>
      </c>
      <c r="E524" s="71">
        <v>5.06</v>
      </c>
      <c r="F524" s="21" t="s">
        <v>8530</v>
      </c>
      <c r="G524" s="27">
        <f t="shared" si="8"/>
        <v>908.42</v>
      </c>
      <c r="H524" s="27" t="s">
        <v>8909</v>
      </c>
    </row>
    <row r="525" s="2" customFormat="1" ht="30" customHeight="1" spans="1:8">
      <c r="A525" s="36">
        <v>520</v>
      </c>
      <c r="B525" s="72" t="s">
        <v>8966</v>
      </c>
      <c r="C525" s="73" t="s">
        <v>6276</v>
      </c>
      <c r="D525" s="71">
        <v>5.81</v>
      </c>
      <c r="E525" s="71">
        <v>5.81</v>
      </c>
      <c r="F525" s="21" t="s">
        <v>8530</v>
      </c>
      <c r="G525" s="27">
        <f t="shared" si="8"/>
        <v>1043.07</v>
      </c>
      <c r="H525" s="27" t="s">
        <v>8909</v>
      </c>
    </row>
    <row r="526" s="2" customFormat="1" ht="30" customHeight="1" spans="1:8">
      <c r="A526" s="36">
        <v>521</v>
      </c>
      <c r="B526" s="72" t="s">
        <v>8967</v>
      </c>
      <c r="C526" s="73" t="s">
        <v>6298</v>
      </c>
      <c r="D526" s="71">
        <v>1.81</v>
      </c>
      <c r="E526" s="71">
        <v>1.81</v>
      </c>
      <c r="F526" s="21" t="s">
        <v>8530</v>
      </c>
      <c r="G526" s="27">
        <f t="shared" si="8"/>
        <v>324.95</v>
      </c>
      <c r="H526" s="27" t="s">
        <v>8909</v>
      </c>
    </row>
    <row r="527" s="2" customFormat="1" ht="30" customHeight="1" spans="1:8">
      <c r="A527" s="36">
        <v>522</v>
      </c>
      <c r="B527" s="72" t="s">
        <v>8968</v>
      </c>
      <c r="C527" s="73" t="s">
        <v>6296</v>
      </c>
      <c r="D527" s="71">
        <v>3.13</v>
      </c>
      <c r="E527" s="71">
        <v>3.13</v>
      </c>
      <c r="F527" s="21" t="s">
        <v>8530</v>
      </c>
      <c r="G527" s="27">
        <f t="shared" si="8"/>
        <v>561.93</v>
      </c>
      <c r="H527" s="27" t="s">
        <v>8909</v>
      </c>
    </row>
    <row r="528" s="2" customFormat="1" ht="30" customHeight="1" spans="1:8">
      <c r="A528" s="36">
        <v>523</v>
      </c>
      <c r="B528" s="72" t="s">
        <v>8969</v>
      </c>
      <c r="C528" s="73" t="s">
        <v>6360</v>
      </c>
      <c r="D528" s="71">
        <v>2.16</v>
      </c>
      <c r="E528" s="71">
        <v>2.16</v>
      </c>
      <c r="F528" s="21" t="s">
        <v>8530</v>
      </c>
      <c r="G528" s="27">
        <f t="shared" si="8"/>
        <v>387.78</v>
      </c>
      <c r="H528" s="27" t="s">
        <v>8909</v>
      </c>
    </row>
    <row r="529" s="2" customFormat="1" ht="30" customHeight="1" spans="1:8">
      <c r="A529" s="36">
        <v>524</v>
      </c>
      <c r="B529" s="27" t="s">
        <v>8970</v>
      </c>
      <c r="C529" s="27" t="s">
        <v>8971</v>
      </c>
      <c r="D529" s="48">
        <v>4.55</v>
      </c>
      <c r="E529" s="48">
        <v>4.55</v>
      </c>
      <c r="F529" s="21" t="s">
        <v>8530</v>
      </c>
      <c r="G529" s="27">
        <f t="shared" si="8"/>
        <v>816.86</v>
      </c>
      <c r="H529" s="27" t="s">
        <v>8909</v>
      </c>
    </row>
    <row r="530" s="2" customFormat="1" ht="30" customHeight="1" spans="1:8">
      <c r="A530" s="36">
        <v>525</v>
      </c>
      <c r="B530" s="27" t="s">
        <v>8972</v>
      </c>
      <c r="C530" s="27" t="s">
        <v>6344</v>
      </c>
      <c r="D530" s="48">
        <v>0.8</v>
      </c>
      <c r="E530" s="48">
        <v>0.8</v>
      </c>
      <c r="F530" s="21" t="s">
        <v>8530</v>
      </c>
      <c r="G530" s="27">
        <f t="shared" si="8"/>
        <v>143.62</v>
      </c>
      <c r="H530" s="27" t="s">
        <v>8909</v>
      </c>
    </row>
    <row r="531" s="2" customFormat="1" ht="30" customHeight="1" spans="1:8">
      <c r="A531" s="36">
        <v>526</v>
      </c>
      <c r="B531" s="27" t="s">
        <v>8973</v>
      </c>
      <c r="C531" s="27" t="s">
        <v>6620</v>
      </c>
      <c r="D531" s="48">
        <v>2.59</v>
      </c>
      <c r="E531" s="48">
        <v>2.59</v>
      </c>
      <c r="F531" s="21" t="s">
        <v>8530</v>
      </c>
      <c r="G531" s="27">
        <f t="shared" si="8"/>
        <v>464.98</v>
      </c>
      <c r="H531" s="27" t="s">
        <v>8909</v>
      </c>
    </row>
    <row r="532" s="2" customFormat="1" ht="30" customHeight="1" spans="1:8">
      <c r="A532" s="36">
        <v>527</v>
      </c>
      <c r="B532" s="27" t="s">
        <v>8974</v>
      </c>
      <c r="C532" s="27" t="s">
        <v>6672</v>
      </c>
      <c r="D532" s="48">
        <v>2.59</v>
      </c>
      <c r="E532" s="48">
        <v>2.59</v>
      </c>
      <c r="F532" s="21" t="s">
        <v>8530</v>
      </c>
      <c r="G532" s="27">
        <f t="shared" si="8"/>
        <v>464.98</v>
      </c>
      <c r="H532" s="27" t="s">
        <v>8909</v>
      </c>
    </row>
    <row r="533" s="2" customFormat="1" ht="30" customHeight="1" spans="1:8">
      <c r="A533" s="36">
        <v>528</v>
      </c>
      <c r="B533" s="27" t="s">
        <v>8975</v>
      </c>
      <c r="C533" s="27" t="s">
        <v>6267</v>
      </c>
      <c r="D533" s="48">
        <v>1.53</v>
      </c>
      <c r="E533" s="48">
        <v>1.53</v>
      </c>
      <c r="F533" s="21" t="s">
        <v>8530</v>
      </c>
      <c r="G533" s="27">
        <f t="shared" si="8"/>
        <v>274.68</v>
      </c>
      <c r="H533" s="27" t="s">
        <v>8909</v>
      </c>
    </row>
    <row r="534" s="2" customFormat="1" ht="30" customHeight="1" spans="1:8">
      <c r="A534" s="36">
        <v>529</v>
      </c>
      <c r="B534" s="27" t="s">
        <v>8976</v>
      </c>
      <c r="C534" s="27" t="s">
        <v>6278</v>
      </c>
      <c r="D534" s="48">
        <v>2.25</v>
      </c>
      <c r="E534" s="48">
        <v>2.25</v>
      </c>
      <c r="F534" s="21" t="s">
        <v>8530</v>
      </c>
      <c r="G534" s="27">
        <f t="shared" si="8"/>
        <v>403.94</v>
      </c>
      <c r="H534" s="27" t="s">
        <v>8909</v>
      </c>
    </row>
    <row r="535" s="2" customFormat="1" ht="30" customHeight="1" spans="1:8">
      <c r="A535" s="36">
        <v>530</v>
      </c>
      <c r="B535" s="27" t="s">
        <v>8977</v>
      </c>
      <c r="C535" s="27" t="s">
        <v>7371</v>
      </c>
      <c r="D535" s="48">
        <v>1.05</v>
      </c>
      <c r="E535" s="74">
        <v>1.05</v>
      </c>
      <c r="F535" s="21" t="s">
        <v>8530</v>
      </c>
      <c r="G535" s="27">
        <f t="shared" si="8"/>
        <v>188.51</v>
      </c>
      <c r="H535" s="27" t="s">
        <v>8909</v>
      </c>
    </row>
    <row r="536" s="2" customFormat="1" ht="30" customHeight="1" spans="1:8">
      <c r="A536" s="36">
        <v>531</v>
      </c>
      <c r="B536" s="22" t="s">
        <v>8978</v>
      </c>
      <c r="C536" s="22" t="s">
        <v>6344</v>
      </c>
      <c r="D536" s="22">
        <v>1.06</v>
      </c>
      <c r="E536" s="22">
        <v>1.06</v>
      </c>
      <c r="F536" s="21" t="s">
        <v>8530</v>
      </c>
      <c r="G536" s="27">
        <f t="shared" si="8"/>
        <v>190.3</v>
      </c>
      <c r="H536" s="22" t="s">
        <v>8979</v>
      </c>
    </row>
    <row r="537" s="2" customFormat="1" ht="30" customHeight="1" spans="1:8">
      <c r="A537" s="36">
        <v>532</v>
      </c>
      <c r="B537" s="22" t="s">
        <v>8980</v>
      </c>
      <c r="C537" s="22" t="s">
        <v>6252</v>
      </c>
      <c r="D537" s="22">
        <v>8.04</v>
      </c>
      <c r="E537" s="22">
        <v>8.04</v>
      </c>
      <c r="F537" s="21" t="s">
        <v>8530</v>
      </c>
      <c r="G537" s="27">
        <f t="shared" si="8"/>
        <v>1443.42</v>
      </c>
      <c r="H537" s="22" t="s">
        <v>8979</v>
      </c>
    </row>
    <row r="538" s="2" customFormat="1" ht="30" customHeight="1" spans="1:8">
      <c r="A538" s="36">
        <v>533</v>
      </c>
      <c r="B538" s="22" t="s">
        <v>8981</v>
      </c>
      <c r="C538" s="22" t="s">
        <v>7056</v>
      </c>
      <c r="D538" s="22">
        <v>3.01</v>
      </c>
      <c r="E538" s="22">
        <v>3.01</v>
      </c>
      <c r="F538" s="21" t="s">
        <v>8530</v>
      </c>
      <c r="G538" s="27">
        <f t="shared" si="8"/>
        <v>540.39</v>
      </c>
      <c r="H538" s="22" t="s">
        <v>8979</v>
      </c>
    </row>
    <row r="539" s="2" customFormat="1" ht="30" customHeight="1" spans="1:8">
      <c r="A539" s="36">
        <v>534</v>
      </c>
      <c r="B539" s="22" t="s">
        <v>8982</v>
      </c>
      <c r="C539" s="22" t="s">
        <v>6322</v>
      </c>
      <c r="D539" s="22">
        <v>2.85</v>
      </c>
      <c r="E539" s="22">
        <v>2.85</v>
      </c>
      <c r="F539" s="21" t="s">
        <v>8530</v>
      </c>
      <c r="G539" s="27">
        <f t="shared" si="8"/>
        <v>511.66</v>
      </c>
      <c r="H539" s="22" t="s">
        <v>8979</v>
      </c>
    </row>
    <row r="540" s="2" customFormat="1" ht="28" customHeight="1" spans="1:8">
      <c r="A540" s="36">
        <v>535</v>
      </c>
      <c r="B540" s="22" t="s">
        <v>8983</v>
      </c>
      <c r="C540" s="22" t="s">
        <v>8553</v>
      </c>
      <c r="D540" s="22">
        <v>3.81</v>
      </c>
      <c r="E540" s="22">
        <v>3.81</v>
      </c>
      <c r="F540" s="21" t="s">
        <v>8530</v>
      </c>
      <c r="G540" s="27">
        <f t="shared" si="8"/>
        <v>684.01</v>
      </c>
      <c r="H540" s="22" t="s">
        <v>8979</v>
      </c>
    </row>
    <row r="541" s="2" customFormat="1" ht="28" customHeight="1" spans="1:8">
      <c r="A541" s="36">
        <v>536</v>
      </c>
      <c r="B541" s="22" t="s">
        <v>8984</v>
      </c>
      <c r="C541" s="22" t="s">
        <v>6254</v>
      </c>
      <c r="D541" s="22">
        <v>5.46</v>
      </c>
      <c r="E541" s="22">
        <v>5.46</v>
      </c>
      <c r="F541" s="21" t="s">
        <v>8530</v>
      </c>
      <c r="G541" s="27">
        <f t="shared" si="8"/>
        <v>980.23</v>
      </c>
      <c r="H541" s="22" t="s">
        <v>8979</v>
      </c>
    </row>
    <row r="542" s="2" customFormat="1" ht="28" customHeight="1" spans="1:8">
      <c r="A542" s="36">
        <v>537</v>
      </c>
      <c r="B542" s="22" t="s">
        <v>8985</v>
      </c>
      <c r="C542" s="22" t="s">
        <v>6608</v>
      </c>
      <c r="D542" s="22">
        <v>10.75</v>
      </c>
      <c r="E542" s="22">
        <v>10.75</v>
      </c>
      <c r="F542" s="21" t="s">
        <v>8530</v>
      </c>
      <c r="G542" s="27">
        <f t="shared" si="8"/>
        <v>1929.95</v>
      </c>
      <c r="H542" s="22" t="s">
        <v>8979</v>
      </c>
    </row>
    <row r="543" s="2" customFormat="1" ht="28" customHeight="1" spans="1:8">
      <c r="A543" s="36">
        <v>538</v>
      </c>
      <c r="B543" s="22" t="s">
        <v>721</v>
      </c>
      <c r="C543" s="22" t="s">
        <v>6274</v>
      </c>
      <c r="D543" s="22">
        <v>2.51</v>
      </c>
      <c r="E543" s="22">
        <v>2.51</v>
      </c>
      <c r="F543" s="21" t="s">
        <v>8530</v>
      </c>
      <c r="G543" s="27">
        <f t="shared" si="8"/>
        <v>450.62</v>
      </c>
      <c r="H543" s="22" t="s">
        <v>8979</v>
      </c>
    </row>
    <row r="544" s="2" customFormat="1" ht="28" customHeight="1" spans="1:8">
      <c r="A544" s="36">
        <v>539</v>
      </c>
      <c r="B544" s="22" t="s">
        <v>8986</v>
      </c>
      <c r="C544" s="22" t="s">
        <v>6322</v>
      </c>
      <c r="D544" s="22">
        <v>4.44</v>
      </c>
      <c r="E544" s="22">
        <v>4.44</v>
      </c>
      <c r="F544" s="21" t="s">
        <v>8530</v>
      </c>
      <c r="G544" s="27">
        <f t="shared" si="8"/>
        <v>797.11</v>
      </c>
      <c r="H544" s="22" t="s">
        <v>8979</v>
      </c>
    </row>
    <row r="545" s="2" customFormat="1" ht="28" customHeight="1" spans="1:8">
      <c r="A545" s="36">
        <v>540</v>
      </c>
      <c r="B545" s="22" t="s">
        <v>8987</v>
      </c>
      <c r="C545" s="22" t="s">
        <v>6599</v>
      </c>
      <c r="D545" s="22">
        <v>3.97</v>
      </c>
      <c r="E545" s="22">
        <v>3.97</v>
      </c>
      <c r="F545" s="21" t="s">
        <v>8530</v>
      </c>
      <c r="G545" s="27">
        <f t="shared" si="8"/>
        <v>712.73</v>
      </c>
      <c r="H545" s="22" t="s">
        <v>8979</v>
      </c>
    </row>
    <row r="546" s="2" customFormat="1" ht="28" customHeight="1" spans="1:8">
      <c r="A546" s="36">
        <v>541</v>
      </c>
      <c r="B546" s="22" t="s">
        <v>7827</v>
      </c>
      <c r="C546" s="22" t="s">
        <v>6252</v>
      </c>
      <c r="D546" s="22">
        <v>4.31</v>
      </c>
      <c r="E546" s="22">
        <v>4.31</v>
      </c>
      <c r="F546" s="21" t="s">
        <v>8530</v>
      </c>
      <c r="G546" s="27">
        <f t="shared" si="8"/>
        <v>773.77</v>
      </c>
      <c r="H546" s="22" t="s">
        <v>8979</v>
      </c>
    </row>
    <row r="547" s="2" customFormat="1" ht="28" customHeight="1" spans="1:8">
      <c r="A547" s="36">
        <v>542</v>
      </c>
      <c r="B547" s="22" t="s">
        <v>8988</v>
      </c>
      <c r="C547" s="22" t="s">
        <v>6276</v>
      </c>
      <c r="D547" s="22">
        <v>1.59</v>
      </c>
      <c r="E547" s="22">
        <v>1.59</v>
      </c>
      <c r="F547" s="21" t="s">
        <v>8530</v>
      </c>
      <c r="G547" s="27">
        <f t="shared" si="8"/>
        <v>285.45</v>
      </c>
      <c r="H547" s="22" t="s">
        <v>8979</v>
      </c>
    </row>
    <row r="548" s="2" customFormat="1" ht="28" customHeight="1" spans="1:8">
      <c r="A548" s="36">
        <v>543</v>
      </c>
      <c r="B548" s="22" t="s">
        <v>8989</v>
      </c>
      <c r="C548" s="22" t="s">
        <v>6254</v>
      </c>
      <c r="D548" s="22">
        <v>1.36</v>
      </c>
      <c r="E548" s="22">
        <v>1.36</v>
      </c>
      <c r="F548" s="21" t="s">
        <v>8530</v>
      </c>
      <c r="G548" s="27">
        <f t="shared" si="8"/>
        <v>244.16</v>
      </c>
      <c r="H548" s="22" t="s">
        <v>8979</v>
      </c>
    </row>
    <row r="549" s="2" customFormat="1" ht="28" customHeight="1" spans="1:8">
      <c r="A549" s="36">
        <v>544</v>
      </c>
      <c r="B549" s="22" t="s">
        <v>5854</v>
      </c>
      <c r="C549" s="22" t="s">
        <v>6322</v>
      </c>
      <c r="D549" s="22">
        <v>5.38</v>
      </c>
      <c r="E549" s="22">
        <v>5.38</v>
      </c>
      <c r="F549" s="21" t="s">
        <v>8530</v>
      </c>
      <c r="G549" s="27">
        <f t="shared" si="8"/>
        <v>965.87</v>
      </c>
      <c r="H549" s="22" t="s">
        <v>8979</v>
      </c>
    </row>
    <row r="550" s="2" customFormat="1" ht="28" customHeight="1" spans="1:8">
      <c r="A550" s="36">
        <v>545</v>
      </c>
      <c r="B550" s="22" t="s">
        <v>8990</v>
      </c>
      <c r="C550" s="22" t="s">
        <v>6957</v>
      </c>
      <c r="D550" s="22">
        <v>5.94</v>
      </c>
      <c r="E550" s="22">
        <v>5.94</v>
      </c>
      <c r="F550" s="21" t="s">
        <v>8530</v>
      </c>
      <c r="G550" s="27">
        <f t="shared" si="8"/>
        <v>1066.41</v>
      </c>
      <c r="H550" s="22" t="s">
        <v>8979</v>
      </c>
    </row>
    <row r="551" s="2" customFormat="1" ht="28" customHeight="1" spans="1:8">
      <c r="A551" s="36">
        <v>546</v>
      </c>
      <c r="B551" s="22" t="s">
        <v>8991</v>
      </c>
      <c r="C551" s="22" t="s">
        <v>6344</v>
      </c>
      <c r="D551" s="22">
        <v>4.74</v>
      </c>
      <c r="E551" s="22">
        <v>4.74</v>
      </c>
      <c r="F551" s="21" t="s">
        <v>8530</v>
      </c>
      <c r="G551" s="27">
        <f t="shared" si="8"/>
        <v>850.97</v>
      </c>
      <c r="H551" s="22" t="s">
        <v>8979</v>
      </c>
    </row>
    <row r="552" s="2" customFormat="1" ht="28" customHeight="1" spans="1:8">
      <c r="A552" s="36">
        <v>547</v>
      </c>
      <c r="B552" s="22" t="s">
        <v>8992</v>
      </c>
      <c r="C552" s="22" t="s">
        <v>6312</v>
      </c>
      <c r="D552" s="22">
        <v>2</v>
      </c>
      <c r="E552" s="22">
        <v>2</v>
      </c>
      <c r="F552" s="21" t="s">
        <v>8530</v>
      </c>
      <c r="G552" s="27">
        <f t="shared" si="8"/>
        <v>359.06</v>
      </c>
      <c r="H552" s="22" t="s">
        <v>8979</v>
      </c>
    </row>
    <row r="553" s="2" customFormat="1" ht="28" customHeight="1" spans="1:8">
      <c r="A553" s="36">
        <v>548</v>
      </c>
      <c r="B553" s="22" t="s">
        <v>8993</v>
      </c>
      <c r="C553" s="22" t="s">
        <v>6294</v>
      </c>
      <c r="D553" s="22">
        <v>1.37</v>
      </c>
      <c r="E553" s="22">
        <v>1.37</v>
      </c>
      <c r="F553" s="21" t="s">
        <v>8530</v>
      </c>
      <c r="G553" s="27">
        <f t="shared" si="8"/>
        <v>245.96</v>
      </c>
      <c r="H553" s="22" t="s">
        <v>8979</v>
      </c>
    </row>
    <row r="554" s="2" customFormat="1" ht="28" customHeight="1" spans="1:8">
      <c r="A554" s="36">
        <v>549</v>
      </c>
      <c r="B554" s="22" t="s">
        <v>8994</v>
      </c>
      <c r="C554" s="22" t="s">
        <v>6312</v>
      </c>
      <c r="D554" s="22">
        <v>9.65</v>
      </c>
      <c r="E554" s="22">
        <v>9.65</v>
      </c>
      <c r="F554" s="21" t="s">
        <v>8530</v>
      </c>
      <c r="G554" s="27">
        <f t="shared" si="8"/>
        <v>1732.46</v>
      </c>
      <c r="H554" s="22" t="s">
        <v>8979</v>
      </c>
    </row>
    <row r="555" s="2" customFormat="1" ht="28" customHeight="1" spans="1:8">
      <c r="A555" s="36">
        <v>550</v>
      </c>
      <c r="B555" s="22" t="s">
        <v>8995</v>
      </c>
      <c r="C555" s="22" t="s">
        <v>6349</v>
      </c>
      <c r="D555" s="22">
        <v>3.72</v>
      </c>
      <c r="E555" s="22">
        <v>3.72</v>
      </c>
      <c r="F555" s="21" t="s">
        <v>8530</v>
      </c>
      <c r="G555" s="27">
        <f t="shared" si="8"/>
        <v>667.85</v>
      </c>
      <c r="H555" s="22" t="s">
        <v>8979</v>
      </c>
    </row>
    <row r="556" s="2" customFormat="1" ht="28" customHeight="1" spans="1:8">
      <c r="A556" s="36">
        <v>551</v>
      </c>
      <c r="B556" s="22" t="s">
        <v>8996</v>
      </c>
      <c r="C556" s="22" t="s">
        <v>6267</v>
      </c>
      <c r="D556" s="22">
        <v>1.4</v>
      </c>
      <c r="E556" s="22">
        <v>1.4</v>
      </c>
      <c r="F556" s="21" t="s">
        <v>8530</v>
      </c>
      <c r="G556" s="27">
        <f t="shared" si="8"/>
        <v>251.34</v>
      </c>
      <c r="H556" s="22" t="s">
        <v>8979</v>
      </c>
    </row>
    <row r="557" s="2" customFormat="1" ht="28" customHeight="1" spans="1:8">
      <c r="A557" s="36">
        <v>552</v>
      </c>
      <c r="B557" s="22" t="s">
        <v>8997</v>
      </c>
      <c r="C557" s="22" t="s">
        <v>6276</v>
      </c>
      <c r="D557" s="22">
        <v>8.76</v>
      </c>
      <c r="E557" s="22">
        <v>8.76</v>
      </c>
      <c r="F557" s="21" t="s">
        <v>8530</v>
      </c>
      <c r="G557" s="27">
        <f t="shared" si="8"/>
        <v>1572.68</v>
      </c>
      <c r="H557" s="22" t="s">
        <v>8979</v>
      </c>
    </row>
    <row r="558" s="2" customFormat="1" ht="28" customHeight="1" spans="1:8">
      <c r="A558" s="36">
        <v>553</v>
      </c>
      <c r="B558" s="22" t="s">
        <v>5442</v>
      </c>
      <c r="C558" s="22" t="s">
        <v>6695</v>
      </c>
      <c r="D558" s="22">
        <v>6.78</v>
      </c>
      <c r="E558" s="22">
        <v>6.78</v>
      </c>
      <c r="F558" s="21" t="s">
        <v>8530</v>
      </c>
      <c r="G558" s="27">
        <f t="shared" si="8"/>
        <v>1217.21</v>
      </c>
      <c r="H558" s="22" t="s">
        <v>8979</v>
      </c>
    </row>
    <row r="559" s="2" customFormat="1" ht="28" customHeight="1" spans="1:8">
      <c r="A559" s="36">
        <v>554</v>
      </c>
      <c r="B559" s="22" t="s">
        <v>8998</v>
      </c>
      <c r="C559" s="22" t="s">
        <v>6274</v>
      </c>
      <c r="D559" s="22">
        <v>3.27</v>
      </c>
      <c r="E559" s="22">
        <v>3.27</v>
      </c>
      <c r="F559" s="21" t="s">
        <v>8530</v>
      </c>
      <c r="G559" s="27">
        <f t="shared" si="8"/>
        <v>587.06</v>
      </c>
      <c r="H559" s="22" t="s">
        <v>8979</v>
      </c>
    </row>
    <row r="560" s="2" customFormat="1" ht="28" customHeight="1" spans="1:8">
      <c r="A560" s="36">
        <v>555</v>
      </c>
      <c r="B560" s="22" t="s">
        <v>8999</v>
      </c>
      <c r="C560" s="22" t="s">
        <v>6271</v>
      </c>
      <c r="D560" s="22">
        <v>3.04</v>
      </c>
      <c r="E560" s="22">
        <v>3.04</v>
      </c>
      <c r="F560" s="21" t="s">
        <v>8530</v>
      </c>
      <c r="G560" s="27">
        <f t="shared" si="8"/>
        <v>545.77</v>
      </c>
      <c r="H560" s="22" t="s">
        <v>8979</v>
      </c>
    </row>
    <row r="561" s="2" customFormat="1" ht="28" customHeight="1" spans="1:8">
      <c r="A561" s="36">
        <v>556</v>
      </c>
      <c r="B561" s="22" t="s">
        <v>9000</v>
      </c>
      <c r="C561" s="22" t="s">
        <v>6322</v>
      </c>
      <c r="D561" s="22">
        <v>1.85</v>
      </c>
      <c r="E561" s="22">
        <v>1.85</v>
      </c>
      <c r="F561" s="21" t="s">
        <v>8530</v>
      </c>
      <c r="G561" s="27">
        <f t="shared" si="8"/>
        <v>332.13</v>
      </c>
      <c r="H561" s="22" t="s">
        <v>8979</v>
      </c>
    </row>
    <row r="562" s="2" customFormat="1" ht="28" customHeight="1" spans="1:8">
      <c r="A562" s="36">
        <v>557</v>
      </c>
      <c r="B562" s="22" t="s">
        <v>9001</v>
      </c>
      <c r="C562" s="22" t="s">
        <v>6631</v>
      </c>
      <c r="D562" s="22">
        <v>2.58</v>
      </c>
      <c r="E562" s="22">
        <v>2.58</v>
      </c>
      <c r="F562" s="21" t="s">
        <v>8530</v>
      </c>
      <c r="G562" s="27">
        <f t="shared" si="8"/>
        <v>463.19</v>
      </c>
      <c r="H562" s="22" t="s">
        <v>8979</v>
      </c>
    </row>
    <row r="563" s="2" customFormat="1" ht="28" customHeight="1" spans="1:8">
      <c r="A563" s="36">
        <v>558</v>
      </c>
      <c r="B563" s="22" t="s">
        <v>9002</v>
      </c>
      <c r="C563" s="22" t="s">
        <v>6296</v>
      </c>
      <c r="D563" s="22">
        <v>6.97</v>
      </c>
      <c r="E563" s="22">
        <v>6.97</v>
      </c>
      <c r="F563" s="21" t="s">
        <v>8530</v>
      </c>
      <c r="G563" s="27">
        <f t="shared" si="8"/>
        <v>1251.32</v>
      </c>
      <c r="H563" s="22" t="s">
        <v>8979</v>
      </c>
    </row>
    <row r="564" s="2" customFormat="1" ht="28" customHeight="1" spans="1:8">
      <c r="A564" s="36">
        <v>559</v>
      </c>
      <c r="B564" s="22" t="s">
        <v>9003</v>
      </c>
      <c r="C564" s="22" t="s">
        <v>6276</v>
      </c>
      <c r="D564" s="22">
        <v>1.82</v>
      </c>
      <c r="E564" s="22">
        <v>1.82</v>
      </c>
      <c r="F564" s="21" t="s">
        <v>8530</v>
      </c>
      <c r="G564" s="27">
        <f t="shared" si="8"/>
        <v>326.74</v>
      </c>
      <c r="H564" s="22" t="s">
        <v>8979</v>
      </c>
    </row>
    <row r="565" s="2" customFormat="1" ht="28" customHeight="1" spans="1:8">
      <c r="A565" s="36">
        <v>560</v>
      </c>
      <c r="B565" s="22" t="s">
        <v>9004</v>
      </c>
      <c r="C565" s="22" t="s">
        <v>6276</v>
      </c>
      <c r="D565" s="22">
        <v>1.38</v>
      </c>
      <c r="E565" s="22">
        <v>1.38</v>
      </c>
      <c r="F565" s="21" t="s">
        <v>8530</v>
      </c>
      <c r="G565" s="27">
        <f t="shared" si="8"/>
        <v>247.75</v>
      </c>
      <c r="H565" s="22" t="s">
        <v>8979</v>
      </c>
    </row>
    <row r="566" s="2" customFormat="1" ht="28" customHeight="1" spans="1:8">
      <c r="A566" s="36">
        <v>561</v>
      </c>
      <c r="B566" s="22" t="s">
        <v>2443</v>
      </c>
      <c r="C566" s="22" t="s">
        <v>7859</v>
      </c>
      <c r="D566" s="22">
        <v>6.64</v>
      </c>
      <c r="E566" s="22">
        <v>6.64</v>
      </c>
      <c r="F566" s="21" t="s">
        <v>8530</v>
      </c>
      <c r="G566" s="27">
        <f t="shared" si="8"/>
        <v>1192.08</v>
      </c>
      <c r="H566" s="22" t="s">
        <v>8979</v>
      </c>
    </row>
    <row r="567" s="2" customFormat="1" ht="28" customHeight="1" spans="1:8">
      <c r="A567" s="36">
        <v>562</v>
      </c>
      <c r="B567" s="22" t="s">
        <v>9005</v>
      </c>
      <c r="C567" s="22" t="s">
        <v>6280</v>
      </c>
      <c r="D567" s="22">
        <v>3.41</v>
      </c>
      <c r="E567" s="22">
        <v>3.41</v>
      </c>
      <c r="F567" s="21" t="s">
        <v>8530</v>
      </c>
      <c r="G567" s="27">
        <f t="shared" si="8"/>
        <v>612.2</v>
      </c>
      <c r="H567" s="22" t="s">
        <v>8979</v>
      </c>
    </row>
    <row r="568" s="2" customFormat="1" ht="28" customHeight="1" spans="1:8">
      <c r="A568" s="36">
        <v>563</v>
      </c>
      <c r="B568" s="22" t="s">
        <v>9006</v>
      </c>
      <c r="C568" s="22" t="s">
        <v>6267</v>
      </c>
      <c r="D568" s="22">
        <v>6.58</v>
      </c>
      <c r="E568" s="22">
        <v>6.58</v>
      </c>
      <c r="F568" s="21" t="s">
        <v>8530</v>
      </c>
      <c r="G568" s="27">
        <f t="shared" si="8"/>
        <v>1181.31</v>
      </c>
      <c r="H568" s="22" t="s">
        <v>8979</v>
      </c>
    </row>
    <row r="569" s="2" customFormat="1" ht="28" customHeight="1" spans="1:8">
      <c r="A569" s="36">
        <v>564</v>
      </c>
      <c r="B569" s="22" t="s">
        <v>2792</v>
      </c>
      <c r="C569" s="22" t="s">
        <v>6286</v>
      </c>
      <c r="D569" s="22">
        <v>10.54</v>
      </c>
      <c r="E569" s="22">
        <v>10.54</v>
      </c>
      <c r="F569" s="21" t="s">
        <v>8530</v>
      </c>
      <c r="G569" s="27">
        <f t="shared" si="8"/>
        <v>1892.25</v>
      </c>
      <c r="H569" s="22" t="s">
        <v>8979</v>
      </c>
    </row>
    <row r="570" s="2" customFormat="1" ht="28" customHeight="1" spans="1:8">
      <c r="A570" s="36">
        <v>565</v>
      </c>
      <c r="B570" s="22" t="s">
        <v>9007</v>
      </c>
      <c r="C570" s="22" t="s">
        <v>6344</v>
      </c>
      <c r="D570" s="22">
        <v>5.41</v>
      </c>
      <c r="E570" s="22">
        <v>5.41</v>
      </c>
      <c r="F570" s="21" t="s">
        <v>8530</v>
      </c>
      <c r="G570" s="27">
        <f t="shared" si="8"/>
        <v>971.26</v>
      </c>
      <c r="H570" s="22" t="s">
        <v>8979</v>
      </c>
    </row>
    <row r="571" s="2" customFormat="1" ht="28" customHeight="1" spans="1:8">
      <c r="A571" s="36">
        <v>566</v>
      </c>
      <c r="B571" s="22" t="s">
        <v>9008</v>
      </c>
      <c r="C571" s="22" t="s">
        <v>6312</v>
      </c>
      <c r="D571" s="22">
        <v>1.17</v>
      </c>
      <c r="E571" s="22">
        <v>1.17</v>
      </c>
      <c r="F571" s="21" t="s">
        <v>8530</v>
      </c>
      <c r="G571" s="27">
        <f t="shared" si="8"/>
        <v>210.05</v>
      </c>
      <c r="H571" s="22" t="s">
        <v>8979</v>
      </c>
    </row>
    <row r="572" s="2" customFormat="1" ht="28" customHeight="1" spans="1:8">
      <c r="A572" s="36">
        <v>567</v>
      </c>
      <c r="B572" s="22" t="s">
        <v>9009</v>
      </c>
      <c r="C572" s="22" t="s">
        <v>6835</v>
      </c>
      <c r="D572" s="22">
        <v>0.4</v>
      </c>
      <c r="E572" s="22">
        <v>0.4</v>
      </c>
      <c r="F572" s="21" t="s">
        <v>8530</v>
      </c>
      <c r="G572" s="27">
        <f t="shared" si="8"/>
        <v>71.81</v>
      </c>
      <c r="H572" s="22" t="s">
        <v>8979</v>
      </c>
    </row>
    <row r="573" s="2" customFormat="1" ht="28" customHeight="1" spans="1:8">
      <c r="A573" s="36">
        <v>568</v>
      </c>
      <c r="B573" s="22" t="s">
        <v>9010</v>
      </c>
      <c r="C573" s="22" t="s">
        <v>6417</v>
      </c>
      <c r="D573" s="22">
        <v>7.95</v>
      </c>
      <c r="E573" s="22">
        <v>7.95</v>
      </c>
      <c r="F573" s="21" t="s">
        <v>8530</v>
      </c>
      <c r="G573" s="27">
        <f t="shared" si="8"/>
        <v>1427.26</v>
      </c>
      <c r="H573" s="22" t="s">
        <v>8979</v>
      </c>
    </row>
    <row r="574" s="2" customFormat="1" ht="28" customHeight="1" spans="1:8">
      <c r="A574" s="36">
        <v>569</v>
      </c>
      <c r="B574" s="22" t="s">
        <v>9011</v>
      </c>
      <c r="C574" s="22" t="s">
        <v>7859</v>
      </c>
      <c r="D574" s="22">
        <v>6.13</v>
      </c>
      <c r="E574" s="22">
        <v>6.13</v>
      </c>
      <c r="F574" s="21" t="s">
        <v>8530</v>
      </c>
      <c r="G574" s="27">
        <f t="shared" si="8"/>
        <v>1100.52</v>
      </c>
      <c r="H574" s="22" t="s">
        <v>8979</v>
      </c>
    </row>
    <row r="575" s="2" customFormat="1" ht="28" customHeight="1" spans="1:8">
      <c r="A575" s="36">
        <v>570</v>
      </c>
      <c r="B575" s="22" t="s">
        <v>9012</v>
      </c>
      <c r="C575" s="22" t="s">
        <v>6312</v>
      </c>
      <c r="D575" s="22">
        <v>3.25</v>
      </c>
      <c r="E575" s="22">
        <v>3.25</v>
      </c>
      <c r="F575" s="21" t="s">
        <v>8530</v>
      </c>
      <c r="G575" s="27">
        <f t="shared" si="8"/>
        <v>583.47</v>
      </c>
      <c r="H575" s="22" t="s">
        <v>8979</v>
      </c>
    </row>
    <row r="576" s="2" customFormat="1" ht="28" customHeight="1" spans="1:8">
      <c r="A576" s="36">
        <v>571</v>
      </c>
      <c r="B576" s="22" t="s">
        <v>9013</v>
      </c>
      <c r="C576" s="22" t="s">
        <v>6298</v>
      </c>
      <c r="D576" s="22">
        <v>1.47</v>
      </c>
      <c r="E576" s="22">
        <v>1.47</v>
      </c>
      <c r="F576" s="21" t="s">
        <v>8530</v>
      </c>
      <c r="G576" s="27">
        <f t="shared" si="8"/>
        <v>263.91</v>
      </c>
      <c r="H576" s="22" t="s">
        <v>8979</v>
      </c>
    </row>
    <row r="577" s="2" customFormat="1" ht="28" customHeight="1" spans="1:8">
      <c r="A577" s="36">
        <v>572</v>
      </c>
      <c r="B577" s="22" t="s">
        <v>9014</v>
      </c>
      <c r="C577" s="22" t="s">
        <v>6599</v>
      </c>
      <c r="D577" s="22">
        <v>3.82</v>
      </c>
      <c r="E577" s="22">
        <v>3.82</v>
      </c>
      <c r="F577" s="21" t="s">
        <v>8530</v>
      </c>
      <c r="G577" s="27">
        <f t="shared" si="8"/>
        <v>685.8</v>
      </c>
      <c r="H577" s="22" t="s">
        <v>8979</v>
      </c>
    </row>
    <row r="578" s="2" customFormat="1" ht="28" customHeight="1" spans="1:8">
      <c r="A578" s="36">
        <v>573</v>
      </c>
      <c r="B578" s="22" t="s">
        <v>9015</v>
      </c>
      <c r="C578" s="22" t="s">
        <v>6252</v>
      </c>
      <c r="D578" s="22">
        <v>4.94</v>
      </c>
      <c r="E578" s="22">
        <v>4.94</v>
      </c>
      <c r="F578" s="21" t="s">
        <v>8530</v>
      </c>
      <c r="G578" s="27">
        <f t="shared" si="8"/>
        <v>886.88</v>
      </c>
      <c r="H578" s="22" t="s">
        <v>8979</v>
      </c>
    </row>
    <row r="579" s="2" customFormat="1" ht="28" customHeight="1" spans="1:8">
      <c r="A579" s="36">
        <v>574</v>
      </c>
      <c r="B579" s="22" t="s">
        <v>2674</v>
      </c>
      <c r="C579" s="22" t="s">
        <v>6276</v>
      </c>
      <c r="D579" s="22">
        <v>5.54</v>
      </c>
      <c r="E579" s="22">
        <v>5.54</v>
      </c>
      <c r="F579" s="21" t="s">
        <v>8530</v>
      </c>
      <c r="G579" s="27">
        <f t="shared" si="8"/>
        <v>994.6</v>
      </c>
      <c r="H579" s="22" t="s">
        <v>8979</v>
      </c>
    </row>
    <row r="580" s="2" customFormat="1" ht="28" customHeight="1" spans="1:8">
      <c r="A580" s="36">
        <v>575</v>
      </c>
      <c r="B580" s="22" t="s">
        <v>9016</v>
      </c>
      <c r="C580" s="22" t="s">
        <v>6322</v>
      </c>
      <c r="D580" s="22">
        <v>4.14</v>
      </c>
      <c r="E580" s="22">
        <v>4.14</v>
      </c>
      <c r="F580" s="21" t="s">
        <v>8530</v>
      </c>
      <c r="G580" s="27">
        <f t="shared" si="8"/>
        <v>743.25</v>
      </c>
      <c r="H580" s="22" t="s">
        <v>8979</v>
      </c>
    </row>
    <row r="581" s="2" customFormat="1" ht="28" customHeight="1" spans="1:8">
      <c r="A581" s="36">
        <v>576</v>
      </c>
      <c r="B581" s="22" t="s">
        <v>9017</v>
      </c>
      <c r="C581" s="22" t="s">
        <v>6248</v>
      </c>
      <c r="D581" s="22">
        <v>2.06</v>
      </c>
      <c r="E581" s="22">
        <v>2.06</v>
      </c>
      <c r="F581" s="21" t="s">
        <v>8530</v>
      </c>
      <c r="G581" s="27">
        <f t="shared" si="8"/>
        <v>369.83</v>
      </c>
      <c r="H581" s="22" t="s">
        <v>8979</v>
      </c>
    </row>
    <row r="582" s="2" customFormat="1" ht="28" customHeight="1" spans="1:8">
      <c r="A582" s="36">
        <v>577</v>
      </c>
      <c r="B582" s="22" t="s">
        <v>9018</v>
      </c>
      <c r="C582" s="22" t="s">
        <v>6312</v>
      </c>
      <c r="D582" s="22">
        <v>5.14</v>
      </c>
      <c r="E582" s="22">
        <v>5.14</v>
      </c>
      <c r="F582" s="21" t="s">
        <v>8530</v>
      </c>
      <c r="G582" s="27">
        <f t="shared" ref="G582:G645" si="9">ROUND(E582*F582,2)</f>
        <v>922.78</v>
      </c>
      <c r="H582" s="22" t="s">
        <v>8979</v>
      </c>
    </row>
    <row r="583" s="2" customFormat="1" ht="28" customHeight="1" spans="1:8">
      <c r="A583" s="36">
        <v>578</v>
      </c>
      <c r="B583" s="22" t="s">
        <v>5250</v>
      </c>
      <c r="C583" s="22" t="s">
        <v>6332</v>
      </c>
      <c r="D583" s="22">
        <v>2.16</v>
      </c>
      <c r="E583" s="22">
        <v>2.16</v>
      </c>
      <c r="F583" s="21" t="s">
        <v>8530</v>
      </c>
      <c r="G583" s="27">
        <f t="shared" si="9"/>
        <v>387.78</v>
      </c>
      <c r="H583" s="22" t="s">
        <v>8979</v>
      </c>
    </row>
    <row r="584" s="2" customFormat="1" ht="28" customHeight="1" spans="1:8">
      <c r="A584" s="36">
        <v>579</v>
      </c>
      <c r="B584" s="22" t="s">
        <v>9019</v>
      </c>
      <c r="C584" s="22" t="s">
        <v>6344</v>
      </c>
      <c r="D584" s="22">
        <v>1.87</v>
      </c>
      <c r="E584" s="22">
        <v>1.87</v>
      </c>
      <c r="F584" s="21" t="s">
        <v>8530</v>
      </c>
      <c r="G584" s="27">
        <f t="shared" si="9"/>
        <v>335.72</v>
      </c>
      <c r="H584" s="22" t="s">
        <v>8979</v>
      </c>
    </row>
    <row r="585" s="2" customFormat="1" ht="28" customHeight="1" spans="1:8">
      <c r="A585" s="36">
        <v>580</v>
      </c>
      <c r="B585" s="22" t="s">
        <v>5536</v>
      </c>
      <c r="C585" s="22" t="s">
        <v>6360</v>
      </c>
      <c r="D585" s="22">
        <v>3.5</v>
      </c>
      <c r="E585" s="22">
        <v>3.5</v>
      </c>
      <c r="F585" s="21" t="s">
        <v>8530</v>
      </c>
      <c r="G585" s="27">
        <f t="shared" si="9"/>
        <v>628.36</v>
      </c>
      <c r="H585" s="22" t="s">
        <v>8979</v>
      </c>
    </row>
    <row r="586" s="2" customFormat="1" ht="28" customHeight="1" spans="1:8">
      <c r="A586" s="36">
        <v>581</v>
      </c>
      <c r="B586" s="22" t="s">
        <v>9020</v>
      </c>
      <c r="C586" s="22" t="s">
        <v>6599</v>
      </c>
      <c r="D586" s="22">
        <v>2.38</v>
      </c>
      <c r="E586" s="22">
        <v>2.38</v>
      </c>
      <c r="F586" s="21" t="s">
        <v>8530</v>
      </c>
      <c r="G586" s="27">
        <f t="shared" si="9"/>
        <v>427.28</v>
      </c>
      <c r="H586" s="22" t="s">
        <v>8979</v>
      </c>
    </row>
    <row r="587" s="2" customFormat="1" ht="28" customHeight="1" spans="1:8">
      <c r="A587" s="36">
        <v>582</v>
      </c>
      <c r="B587" s="22" t="s">
        <v>9021</v>
      </c>
      <c r="C587" s="22" t="s">
        <v>8251</v>
      </c>
      <c r="D587" s="22">
        <v>2.37</v>
      </c>
      <c r="E587" s="22">
        <v>2.37</v>
      </c>
      <c r="F587" s="21" t="s">
        <v>8530</v>
      </c>
      <c r="G587" s="27">
        <f t="shared" si="9"/>
        <v>425.49</v>
      </c>
      <c r="H587" s="22" t="s">
        <v>8979</v>
      </c>
    </row>
    <row r="588" s="2" customFormat="1" ht="28" customHeight="1" spans="1:8">
      <c r="A588" s="36">
        <v>583</v>
      </c>
      <c r="B588" s="22" t="s">
        <v>9022</v>
      </c>
      <c r="C588" s="22" t="s">
        <v>6387</v>
      </c>
      <c r="D588" s="22">
        <v>2.53</v>
      </c>
      <c r="E588" s="22">
        <v>2.53</v>
      </c>
      <c r="F588" s="21" t="s">
        <v>8530</v>
      </c>
      <c r="G588" s="27">
        <f t="shared" si="9"/>
        <v>454.21</v>
      </c>
      <c r="H588" s="22" t="s">
        <v>8979</v>
      </c>
    </row>
    <row r="589" s="2" customFormat="1" ht="28" customHeight="1" spans="1:8">
      <c r="A589" s="36">
        <v>584</v>
      </c>
      <c r="B589" s="27" t="s">
        <v>9023</v>
      </c>
      <c r="C589" s="21" t="s">
        <v>6387</v>
      </c>
      <c r="D589" s="48">
        <v>4.06</v>
      </c>
      <c r="E589" s="48">
        <v>4.06</v>
      </c>
      <c r="F589" s="21" t="s">
        <v>8530</v>
      </c>
      <c r="G589" s="27">
        <f t="shared" si="9"/>
        <v>728.89</v>
      </c>
      <c r="H589" s="22" t="s">
        <v>9024</v>
      </c>
    </row>
    <row r="590" s="2" customFormat="1" ht="28" customHeight="1" spans="1:8">
      <c r="A590" s="36">
        <v>585</v>
      </c>
      <c r="B590" s="27" t="s">
        <v>9025</v>
      </c>
      <c r="C590" s="21" t="s">
        <v>6322</v>
      </c>
      <c r="D590" s="48">
        <v>2.31</v>
      </c>
      <c r="E590" s="48">
        <v>2.31</v>
      </c>
      <c r="F590" s="21" t="s">
        <v>8530</v>
      </c>
      <c r="G590" s="27">
        <f t="shared" si="9"/>
        <v>414.71</v>
      </c>
      <c r="H590" s="22" t="s">
        <v>9024</v>
      </c>
    </row>
    <row r="591" s="2" customFormat="1" ht="28" customHeight="1" spans="1:8">
      <c r="A591" s="36">
        <v>586</v>
      </c>
      <c r="B591" s="27" t="s">
        <v>9026</v>
      </c>
      <c r="C591" s="21" t="s">
        <v>6462</v>
      </c>
      <c r="D591" s="48">
        <v>3</v>
      </c>
      <c r="E591" s="48">
        <v>3</v>
      </c>
      <c r="F591" s="21" t="s">
        <v>8530</v>
      </c>
      <c r="G591" s="27">
        <f t="shared" si="9"/>
        <v>538.59</v>
      </c>
      <c r="H591" s="22" t="s">
        <v>9024</v>
      </c>
    </row>
    <row r="592" s="2" customFormat="1" ht="28" customHeight="1" spans="1:8">
      <c r="A592" s="36">
        <v>587</v>
      </c>
      <c r="B592" s="27" t="s">
        <v>9027</v>
      </c>
      <c r="C592" s="21" t="s">
        <v>8553</v>
      </c>
      <c r="D592" s="48">
        <v>2.95</v>
      </c>
      <c r="E592" s="48">
        <v>2.95</v>
      </c>
      <c r="F592" s="21" t="s">
        <v>8530</v>
      </c>
      <c r="G592" s="27">
        <f t="shared" si="9"/>
        <v>529.61</v>
      </c>
      <c r="H592" s="22" t="s">
        <v>9024</v>
      </c>
    </row>
    <row r="593" s="2" customFormat="1" ht="30" customHeight="1" spans="1:8">
      <c r="A593" s="36">
        <v>588</v>
      </c>
      <c r="B593" s="27" t="s">
        <v>9028</v>
      </c>
      <c r="C593" s="21" t="s">
        <v>9029</v>
      </c>
      <c r="D593" s="48">
        <v>2.42</v>
      </c>
      <c r="E593" s="48">
        <v>2.42</v>
      </c>
      <c r="F593" s="21" t="s">
        <v>8530</v>
      </c>
      <c r="G593" s="27">
        <f t="shared" si="9"/>
        <v>434.46</v>
      </c>
      <c r="H593" s="22" t="s">
        <v>9024</v>
      </c>
    </row>
    <row r="594" s="2" customFormat="1" ht="30" customHeight="1" spans="1:8">
      <c r="A594" s="36">
        <v>589</v>
      </c>
      <c r="B594" s="27" t="s">
        <v>9030</v>
      </c>
      <c r="C594" s="21" t="s">
        <v>6344</v>
      </c>
      <c r="D594" s="48">
        <v>5.88</v>
      </c>
      <c r="E594" s="48">
        <v>5.88</v>
      </c>
      <c r="F594" s="21" t="s">
        <v>8530</v>
      </c>
      <c r="G594" s="27">
        <f t="shared" si="9"/>
        <v>1055.64</v>
      </c>
      <c r="H594" s="22" t="s">
        <v>9024</v>
      </c>
    </row>
    <row r="595" s="2" customFormat="1" ht="30" customHeight="1" spans="1:8">
      <c r="A595" s="36">
        <v>590</v>
      </c>
      <c r="B595" s="27" t="s">
        <v>9031</v>
      </c>
      <c r="C595" s="21" t="s">
        <v>8326</v>
      </c>
      <c r="D595" s="48">
        <v>2.02</v>
      </c>
      <c r="E595" s="48">
        <v>2.02</v>
      </c>
      <c r="F595" s="21" t="s">
        <v>8530</v>
      </c>
      <c r="G595" s="27">
        <f t="shared" si="9"/>
        <v>362.65</v>
      </c>
      <c r="H595" s="22" t="s">
        <v>9024</v>
      </c>
    </row>
    <row r="596" s="2" customFormat="1" ht="30" customHeight="1" spans="1:8">
      <c r="A596" s="36">
        <v>591</v>
      </c>
      <c r="B596" s="27" t="s">
        <v>9032</v>
      </c>
      <c r="C596" s="21" t="s">
        <v>6631</v>
      </c>
      <c r="D596" s="48">
        <v>2.91</v>
      </c>
      <c r="E596" s="48">
        <v>2.91</v>
      </c>
      <c r="F596" s="21" t="s">
        <v>8530</v>
      </c>
      <c r="G596" s="27">
        <f t="shared" si="9"/>
        <v>522.43</v>
      </c>
      <c r="H596" s="22" t="s">
        <v>9024</v>
      </c>
    </row>
    <row r="597" s="2" customFormat="1" ht="30" customHeight="1" spans="1:8">
      <c r="A597" s="36">
        <v>592</v>
      </c>
      <c r="B597" s="27" t="s">
        <v>717</v>
      </c>
      <c r="C597" s="21" t="s">
        <v>6248</v>
      </c>
      <c r="D597" s="48">
        <v>3.89</v>
      </c>
      <c r="E597" s="48">
        <v>3.89</v>
      </c>
      <c r="F597" s="21" t="s">
        <v>8530</v>
      </c>
      <c r="G597" s="27">
        <f t="shared" si="9"/>
        <v>698.37</v>
      </c>
      <c r="H597" s="22" t="s">
        <v>9024</v>
      </c>
    </row>
    <row r="598" s="2" customFormat="1" ht="30" customHeight="1" spans="1:8">
      <c r="A598" s="36">
        <v>593</v>
      </c>
      <c r="B598" s="27" t="s">
        <v>9033</v>
      </c>
      <c r="C598" s="21" t="s">
        <v>6248</v>
      </c>
      <c r="D598" s="48">
        <v>4.38</v>
      </c>
      <c r="E598" s="48">
        <v>4.38</v>
      </c>
      <c r="F598" s="21" t="s">
        <v>8530</v>
      </c>
      <c r="G598" s="27">
        <f t="shared" si="9"/>
        <v>786.34</v>
      </c>
      <c r="H598" s="22" t="s">
        <v>9024</v>
      </c>
    </row>
    <row r="599" s="2" customFormat="1" ht="30" customHeight="1" spans="1:8">
      <c r="A599" s="36">
        <v>594</v>
      </c>
      <c r="B599" s="27" t="s">
        <v>9034</v>
      </c>
      <c r="C599" s="21" t="s">
        <v>6254</v>
      </c>
      <c r="D599" s="48">
        <v>3.63</v>
      </c>
      <c r="E599" s="48">
        <v>3.63</v>
      </c>
      <c r="F599" s="21" t="s">
        <v>8530</v>
      </c>
      <c r="G599" s="27">
        <f t="shared" si="9"/>
        <v>651.69</v>
      </c>
      <c r="H599" s="22" t="s">
        <v>9024</v>
      </c>
    </row>
    <row r="600" s="2" customFormat="1" ht="30" customHeight="1" spans="1:8">
      <c r="A600" s="36">
        <v>595</v>
      </c>
      <c r="B600" s="27" t="s">
        <v>9035</v>
      </c>
      <c r="C600" s="21" t="s">
        <v>6442</v>
      </c>
      <c r="D600" s="48">
        <v>2.48</v>
      </c>
      <c r="E600" s="48">
        <v>2.48</v>
      </c>
      <c r="F600" s="21" t="s">
        <v>8530</v>
      </c>
      <c r="G600" s="27">
        <f t="shared" si="9"/>
        <v>445.23</v>
      </c>
      <c r="H600" s="22" t="s">
        <v>9024</v>
      </c>
    </row>
    <row r="601" s="2" customFormat="1" ht="30" customHeight="1" spans="1:8">
      <c r="A601" s="36">
        <v>596</v>
      </c>
      <c r="B601" s="27" t="s">
        <v>9036</v>
      </c>
      <c r="C601" s="21" t="s">
        <v>6294</v>
      </c>
      <c r="D601" s="48">
        <v>4.44</v>
      </c>
      <c r="E601" s="48">
        <v>4.44</v>
      </c>
      <c r="F601" s="21" t="s">
        <v>8530</v>
      </c>
      <c r="G601" s="27">
        <f t="shared" si="9"/>
        <v>797.11</v>
      </c>
      <c r="H601" s="22" t="s">
        <v>9024</v>
      </c>
    </row>
    <row r="602" s="2" customFormat="1" ht="30" customHeight="1" spans="1:8">
      <c r="A602" s="36">
        <v>597</v>
      </c>
      <c r="B602" s="27" t="s">
        <v>9037</v>
      </c>
      <c r="C602" s="21" t="s">
        <v>6411</v>
      </c>
      <c r="D602" s="48">
        <v>3.86</v>
      </c>
      <c r="E602" s="48">
        <v>3.86</v>
      </c>
      <c r="F602" s="21" t="s">
        <v>8530</v>
      </c>
      <c r="G602" s="27">
        <f t="shared" si="9"/>
        <v>692.99</v>
      </c>
      <c r="H602" s="22" t="s">
        <v>9024</v>
      </c>
    </row>
    <row r="603" s="2" customFormat="1" ht="30" customHeight="1" spans="1:8">
      <c r="A603" s="36">
        <v>598</v>
      </c>
      <c r="B603" s="27" t="s">
        <v>9038</v>
      </c>
      <c r="C603" s="21" t="s">
        <v>7956</v>
      </c>
      <c r="D603" s="48">
        <v>1.93</v>
      </c>
      <c r="E603" s="48">
        <v>1.93</v>
      </c>
      <c r="F603" s="21" t="s">
        <v>8530</v>
      </c>
      <c r="G603" s="27">
        <f t="shared" si="9"/>
        <v>346.49</v>
      </c>
      <c r="H603" s="22" t="s">
        <v>9024</v>
      </c>
    </row>
    <row r="604" s="2" customFormat="1" ht="30" customHeight="1" spans="1:8">
      <c r="A604" s="36">
        <v>599</v>
      </c>
      <c r="B604" s="27" t="s">
        <v>9039</v>
      </c>
      <c r="C604" s="21" t="s">
        <v>7061</v>
      </c>
      <c r="D604" s="48">
        <v>3.09</v>
      </c>
      <c r="E604" s="48">
        <v>3.09</v>
      </c>
      <c r="F604" s="21" t="s">
        <v>8530</v>
      </c>
      <c r="G604" s="27">
        <f t="shared" si="9"/>
        <v>554.75</v>
      </c>
      <c r="H604" s="22" t="s">
        <v>9024</v>
      </c>
    </row>
    <row r="605" s="2" customFormat="1" ht="30" customHeight="1" spans="1:8">
      <c r="A605" s="36">
        <v>600</v>
      </c>
      <c r="B605" s="27" t="s">
        <v>9040</v>
      </c>
      <c r="C605" s="21" t="s">
        <v>6296</v>
      </c>
      <c r="D605" s="48">
        <v>3.09</v>
      </c>
      <c r="E605" s="48">
        <v>3.09</v>
      </c>
      <c r="F605" s="21" t="s">
        <v>8530</v>
      </c>
      <c r="G605" s="27">
        <f t="shared" si="9"/>
        <v>554.75</v>
      </c>
      <c r="H605" s="22" t="s">
        <v>9024</v>
      </c>
    </row>
    <row r="606" s="2" customFormat="1" ht="30" customHeight="1" spans="1:8">
      <c r="A606" s="36">
        <v>601</v>
      </c>
      <c r="B606" s="27" t="s">
        <v>9041</v>
      </c>
      <c r="C606" s="21" t="s">
        <v>2117</v>
      </c>
      <c r="D606" s="48">
        <v>2.17</v>
      </c>
      <c r="E606" s="48">
        <v>2.17</v>
      </c>
      <c r="F606" s="21" t="s">
        <v>8530</v>
      </c>
      <c r="G606" s="27">
        <f t="shared" si="9"/>
        <v>389.58</v>
      </c>
      <c r="H606" s="22" t="s">
        <v>9024</v>
      </c>
    </row>
    <row r="607" s="2" customFormat="1" ht="30" customHeight="1" spans="1:8">
      <c r="A607" s="36">
        <v>602</v>
      </c>
      <c r="B607" s="27" t="s">
        <v>9042</v>
      </c>
      <c r="C607" s="21" t="s">
        <v>6274</v>
      </c>
      <c r="D607" s="48">
        <v>5.74</v>
      </c>
      <c r="E607" s="48">
        <v>5.74</v>
      </c>
      <c r="F607" s="21" t="s">
        <v>8530</v>
      </c>
      <c r="G607" s="27">
        <f t="shared" si="9"/>
        <v>1030.5</v>
      </c>
      <c r="H607" s="22" t="s">
        <v>9024</v>
      </c>
    </row>
    <row r="608" s="2" customFormat="1" ht="30" customHeight="1" spans="1:8">
      <c r="A608" s="36">
        <v>603</v>
      </c>
      <c r="B608" s="27" t="s">
        <v>9043</v>
      </c>
      <c r="C608" s="21" t="s">
        <v>6624</v>
      </c>
      <c r="D608" s="48">
        <v>2.33</v>
      </c>
      <c r="E608" s="48">
        <v>2.33</v>
      </c>
      <c r="F608" s="21" t="s">
        <v>8530</v>
      </c>
      <c r="G608" s="27">
        <f t="shared" si="9"/>
        <v>418.3</v>
      </c>
      <c r="H608" s="22" t="s">
        <v>9024</v>
      </c>
    </row>
    <row r="609" s="2" customFormat="1" ht="30" customHeight="1" spans="1:8">
      <c r="A609" s="36">
        <v>604</v>
      </c>
      <c r="B609" s="27" t="s">
        <v>9044</v>
      </c>
      <c r="C609" s="21" t="s">
        <v>6248</v>
      </c>
      <c r="D609" s="48">
        <v>3.66</v>
      </c>
      <c r="E609" s="48">
        <v>3.66</v>
      </c>
      <c r="F609" s="21" t="s">
        <v>8530</v>
      </c>
      <c r="G609" s="27">
        <f t="shared" si="9"/>
        <v>657.08</v>
      </c>
      <c r="H609" s="22" t="s">
        <v>9024</v>
      </c>
    </row>
    <row r="610" s="2" customFormat="1" ht="30" customHeight="1" spans="1:8">
      <c r="A610" s="36">
        <v>605</v>
      </c>
      <c r="B610" s="27" t="s">
        <v>9045</v>
      </c>
      <c r="C610" s="21" t="s">
        <v>6344</v>
      </c>
      <c r="D610" s="48">
        <v>2.55</v>
      </c>
      <c r="E610" s="48">
        <v>2.55</v>
      </c>
      <c r="F610" s="21" t="s">
        <v>8530</v>
      </c>
      <c r="G610" s="27">
        <f t="shared" si="9"/>
        <v>457.8</v>
      </c>
      <c r="H610" s="22" t="s">
        <v>9024</v>
      </c>
    </row>
    <row r="611" s="2" customFormat="1" ht="30" customHeight="1" spans="1:8">
      <c r="A611" s="36">
        <v>606</v>
      </c>
      <c r="B611" s="27" t="s">
        <v>9046</v>
      </c>
      <c r="C611" s="21" t="s">
        <v>6252</v>
      </c>
      <c r="D611" s="48">
        <v>3.11</v>
      </c>
      <c r="E611" s="48">
        <v>3.11</v>
      </c>
      <c r="F611" s="21" t="s">
        <v>8530</v>
      </c>
      <c r="G611" s="27">
        <f t="shared" si="9"/>
        <v>558.34</v>
      </c>
      <c r="H611" s="22" t="s">
        <v>9024</v>
      </c>
    </row>
    <row r="612" s="2" customFormat="1" ht="30" customHeight="1" spans="1:8">
      <c r="A612" s="36">
        <v>607</v>
      </c>
      <c r="B612" s="27" t="s">
        <v>9047</v>
      </c>
      <c r="C612" s="21" t="s">
        <v>6972</v>
      </c>
      <c r="D612" s="48">
        <v>2.5</v>
      </c>
      <c r="E612" s="48">
        <v>2.5</v>
      </c>
      <c r="F612" s="21" t="s">
        <v>8530</v>
      </c>
      <c r="G612" s="27">
        <f t="shared" si="9"/>
        <v>448.83</v>
      </c>
      <c r="H612" s="22" t="s">
        <v>9024</v>
      </c>
    </row>
    <row r="613" s="2" customFormat="1" ht="30" customHeight="1" spans="1:8">
      <c r="A613" s="36">
        <v>608</v>
      </c>
      <c r="B613" s="27" t="s">
        <v>9048</v>
      </c>
      <c r="C613" s="21" t="s">
        <v>6344</v>
      </c>
      <c r="D613" s="48">
        <v>2.43</v>
      </c>
      <c r="E613" s="48">
        <v>2.43</v>
      </c>
      <c r="F613" s="21" t="s">
        <v>8530</v>
      </c>
      <c r="G613" s="27">
        <f t="shared" si="9"/>
        <v>436.26</v>
      </c>
      <c r="H613" s="22" t="s">
        <v>9024</v>
      </c>
    </row>
    <row r="614" s="2" customFormat="1" ht="30" customHeight="1" spans="1:8">
      <c r="A614" s="36">
        <v>609</v>
      </c>
      <c r="B614" s="27" t="s">
        <v>9049</v>
      </c>
      <c r="C614" s="21" t="s">
        <v>6274</v>
      </c>
      <c r="D614" s="48">
        <v>2.41</v>
      </c>
      <c r="E614" s="48">
        <v>2.41</v>
      </c>
      <c r="F614" s="21" t="s">
        <v>8530</v>
      </c>
      <c r="G614" s="27">
        <f t="shared" si="9"/>
        <v>432.67</v>
      </c>
      <c r="H614" s="22" t="s">
        <v>9024</v>
      </c>
    </row>
    <row r="615" s="2" customFormat="1" ht="30" customHeight="1" spans="1:8">
      <c r="A615" s="36">
        <v>610</v>
      </c>
      <c r="B615" s="27" t="s">
        <v>9050</v>
      </c>
      <c r="C615" s="21" t="s">
        <v>6417</v>
      </c>
      <c r="D615" s="48">
        <v>3.81</v>
      </c>
      <c r="E615" s="48">
        <v>3.81</v>
      </c>
      <c r="F615" s="21" t="s">
        <v>8530</v>
      </c>
      <c r="G615" s="27">
        <f t="shared" si="9"/>
        <v>684.01</v>
      </c>
      <c r="H615" s="22" t="s">
        <v>9024</v>
      </c>
    </row>
    <row r="616" s="2" customFormat="1" ht="30" customHeight="1" spans="1:8">
      <c r="A616" s="36">
        <v>611</v>
      </c>
      <c r="B616" s="27" t="s">
        <v>9051</v>
      </c>
      <c r="C616" s="21" t="s">
        <v>6897</v>
      </c>
      <c r="D616" s="48">
        <v>2.94</v>
      </c>
      <c r="E616" s="48">
        <v>2.94</v>
      </c>
      <c r="F616" s="21" t="s">
        <v>8530</v>
      </c>
      <c r="G616" s="27">
        <f t="shared" si="9"/>
        <v>527.82</v>
      </c>
      <c r="H616" s="22" t="s">
        <v>9024</v>
      </c>
    </row>
    <row r="617" s="2" customFormat="1" ht="30" customHeight="1" spans="1:8">
      <c r="A617" s="36">
        <v>612</v>
      </c>
      <c r="B617" s="27" t="s">
        <v>9052</v>
      </c>
      <c r="C617" s="21" t="s">
        <v>6599</v>
      </c>
      <c r="D617" s="48">
        <v>3.87</v>
      </c>
      <c r="E617" s="48">
        <v>3.87</v>
      </c>
      <c r="F617" s="21" t="s">
        <v>8530</v>
      </c>
      <c r="G617" s="27">
        <f t="shared" si="9"/>
        <v>694.78</v>
      </c>
      <c r="H617" s="22" t="s">
        <v>9024</v>
      </c>
    </row>
    <row r="618" s="2" customFormat="1" ht="30" customHeight="1" spans="1:8">
      <c r="A618" s="36">
        <v>613</v>
      </c>
      <c r="B618" s="27" t="s">
        <v>9053</v>
      </c>
      <c r="C618" s="21" t="s">
        <v>6344</v>
      </c>
      <c r="D618" s="48">
        <v>4.57</v>
      </c>
      <c r="E618" s="48">
        <v>4.57</v>
      </c>
      <c r="F618" s="21" t="s">
        <v>8530</v>
      </c>
      <c r="G618" s="27">
        <f t="shared" si="9"/>
        <v>820.45</v>
      </c>
      <c r="H618" s="22" t="s">
        <v>9024</v>
      </c>
    </row>
    <row r="619" s="2" customFormat="1" ht="30" customHeight="1" spans="1:8">
      <c r="A619" s="36">
        <v>614</v>
      </c>
      <c r="B619" s="27" t="s">
        <v>5734</v>
      </c>
      <c r="C619" s="21" t="s">
        <v>7061</v>
      </c>
      <c r="D619" s="48">
        <v>2.57</v>
      </c>
      <c r="E619" s="48">
        <v>2.57</v>
      </c>
      <c r="F619" s="21" t="s">
        <v>8530</v>
      </c>
      <c r="G619" s="27">
        <f t="shared" si="9"/>
        <v>461.39</v>
      </c>
      <c r="H619" s="22" t="s">
        <v>9024</v>
      </c>
    </row>
    <row r="620" s="2" customFormat="1" ht="30" customHeight="1" spans="1:8">
      <c r="A620" s="36">
        <v>615</v>
      </c>
      <c r="B620" s="27" t="s">
        <v>9054</v>
      </c>
      <c r="C620" s="21" t="s">
        <v>6599</v>
      </c>
      <c r="D620" s="48">
        <v>2.3</v>
      </c>
      <c r="E620" s="48">
        <v>2.3</v>
      </c>
      <c r="F620" s="21" t="s">
        <v>8530</v>
      </c>
      <c r="G620" s="27">
        <f t="shared" si="9"/>
        <v>412.92</v>
      </c>
      <c r="H620" s="22" t="s">
        <v>9024</v>
      </c>
    </row>
    <row r="621" s="2" customFormat="1" ht="30" customHeight="1" spans="1:8">
      <c r="A621" s="36">
        <v>616</v>
      </c>
      <c r="B621" s="27" t="s">
        <v>7829</v>
      </c>
      <c r="C621" s="21" t="s">
        <v>6276</v>
      </c>
      <c r="D621" s="48">
        <v>2.03</v>
      </c>
      <c r="E621" s="48">
        <v>2.03</v>
      </c>
      <c r="F621" s="21" t="s">
        <v>8530</v>
      </c>
      <c r="G621" s="27">
        <f t="shared" si="9"/>
        <v>364.45</v>
      </c>
      <c r="H621" s="22" t="s">
        <v>9024</v>
      </c>
    </row>
    <row r="622" s="2" customFormat="1" ht="30" customHeight="1" spans="1:8">
      <c r="A622" s="36">
        <v>617</v>
      </c>
      <c r="B622" s="27" t="s">
        <v>9055</v>
      </c>
      <c r="C622" s="21" t="s">
        <v>6276</v>
      </c>
      <c r="D622" s="48">
        <v>2.3</v>
      </c>
      <c r="E622" s="48">
        <v>2.3</v>
      </c>
      <c r="F622" s="21" t="s">
        <v>8530</v>
      </c>
      <c r="G622" s="27">
        <f t="shared" si="9"/>
        <v>412.92</v>
      </c>
      <c r="H622" s="22" t="s">
        <v>9024</v>
      </c>
    </row>
    <row r="623" s="2" customFormat="1" ht="30" customHeight="1" spans="1:8">
      <c r="A623" s="36">
        <v>618</v>
      </c>
      <c r="B623" s="27" t="s">
        <v>9056</v>
      </c>
      <c r="C623" s="21" t="s">
        <v>6620</v>
      </c>
      <c r="D623" s="48">
        <v>1.48</v>
      </c>
      <c r="E623" s="48">
        <v>1.48</v>
      </c>
      <c r="F623" s="21" t="s">
        <v>8530</v>
      </c>
      <c r="G623" s="27">
        <f t="shared" si="9"/>
        <v>265.7</v>
      </c>
      <c r="H623" s="22" t="s">
        <v>9024</v>
      </c>
    </row>
    <row r="624" s="2" customFormat="1" ht="30" customHeight="1" spans="1:8">
      <c r="A624" s="36">
        <v>619</v>
      </c>
      <c r="B624" s="27" t="s">
        <v>9057</v>
      </c>
      <c r="C624" s="21" t="s">
        <v>6368</v>
      </c>
      <c r="D624" s="48">
        <v>1.89</v>
      </c>
      <c r="E624" s="48">
        <v>1.89</v>
      </c>
      <c r="F624" s="21" t="s">
        <v>8530</v>
      </c>
      <c r="G624" s="27">
        <f t="shared" si="9"/>
        <v>339.31</v>
      </c>
      <c r="H624" s="22" t="s">
        <v>9024</v>
      </c>
    </row>
    <row r="625" s="2" customFormat="1" ht="30" customHeight="1" spans="1:8">
      <c r="A625" s="36">
        <v>620</v>
      </c>
      <c r="B625" s="27" t="s">
        <v>9058</v>
      </c>
      <c r="C625" s="21" t="s">
        <v>6332</v>
      </c>
      <c r="D625" s="48">
        <v>3.94</v>
      </c>
      <c r="E625" s="48">
        <v>3.94</v>
      </c>
      <c r="F625" s="21" t="s">
        <v>8530</v>
      </c>
      <c r="G625" s="27">
        <f t="shared" si="9"/>
        <v>707.35</v>
      </c>
      <c r="H625" s="22" t="s">
        <v>9024</v>
      </c>
    </row>
    <row r="626" s="2" customFormat="1" ht="30" customHeight="1" spans="1:8">
      <c r="A626" s="36">
        <v>621</v>
      </c>
      <c r="B626" s="27" t="s">
        <v>9059</v>
      </c>
      <c r="C626" s="21" t="s">
        <v>6368</v>
      </c>
      <c r="D626" s="48">
        <v>1.88</v>
      </c>
      <c r="E626" s="48">
        <v>1.88</v>
      </c>
      <c r="F626" s="21" t="s">
        <v>8530</v>
      </c>
      <c r="G626" s="27">
        <f t="shared" si="9"/>
        <v>337.52</v>
      </c>
      <c r="H626" s="22" t="s">
        <v>9024</v>
      </c>
    </row>
    <row r="627" s="2" customFormat="1" ht="30" customHeight="1" spans="1:8">
      <c r="A627" s="36">
        <v>622</v>
      </c>
      <c r="B627" s="27" t="s">
        <v>9060</v>
      </c>
      <c r="C627" s="21" t="s">
        <v>6349</v>
      </c>
      <c r="D627" s="48">
        <v>5.45</v>
      </c>
      <c r="E627" s="48">
        <v>5.45</v>
      </c>
      <c r="F627" s="21" t="s">
        <v>8530</v>
      </c>
      <c r="G627" s="27">
        <f t="shared" si="9"/>
        <v>978.44</v>
      </c>
      <c r="H627" s="22" t="s">
        <v>9024</v>
      </c>
    </row>
    <row r="628" s="2" customFormat="1" ht="30" customHeight="1" spans="1:8">
      <c r="A628" s="36">
        <v>623</v>
      </c>
      <c r="B628" s="27" t="s">
        <v>9061</v>
      </c>
      <c r="C628" s="21" t="s">
        <v>6298</v>
      </c>
      <c r="D628" s="48">
        <v>3.73</v>
      </c>
      <c r="E628" s="48">
        <v>3.73</v>
      </c>
      <c r="F628" s="21" t="s">
        <v>8530</v>
      </c>
      <c r="G628" s="27">
        <f t="shared" si="9"/>
        <v>669.65</v>
      </c>
      <c r="H628" s="22" t="s">
        <v>9024</v>
      </c>
    </row>
    <row r="629" s="2" customFormat="1" ht="30" customHeight="1" spans="1:8">
      <c r="A629" s="36">
        <v>624</v>
      </c>
      <c r="B629" s="27" t="s">
        <v>9062</v>
      </c>
      <c r="C629" s="21" t="s">
        <v>6599</v>
      </c>
      <c r="D629" s="48">
        <v>3.99</v>
      </c>
      <c r="E629" s="48">
        <v>3.99</v>
      </c>
      <c r="F629" s="21" t="s">
        <v>8530</v>
      </c>
      <c r="G629" s="27">
        <f t="shared" si="9"/>
        <v>716.32</v>
      </c>
      <c r="H629" s="22" t="s">
        <v>9024</v>
      </c>
    </row>
    <row r="630" s="2" customFormat="1" ht="30" customHeight="1" spans="1:8">
      <c r="A630" s="36">
        <v>625</v>
      </c>
      <c r="B630" s="27" t="s">
        <v>9063</v>
      </c>
      <c r="C630" s="21" t="s">
        <v>7179</v>
      </c>
      <c r="D630" s="48">
        <v>4.22</v>
      </c>
      <c r="E630" s="48">
        <v>4.22</v>
      </c>
      <c r="F630" s="21" t="s">
        <v>8530</v>
      </c>
      <c r="G630" s="27">
        <f t="shared" si="9"/>
        <v>757.62</v>
      </c>
      <c r="H630" s="22" t="s">
        <v>9024</v>
      </c>
    </row>
    <row r="631" s="2" customFormat="1" ht="30" customHeight="1" spans="1:8">
      <c r="A631" s="36">
        <v>626</v>
      </c>
      <c r="B631" s="27" t="s">
        <v>9064</v>
      </c>
      <c r="C631" s="21" t="s">
        <v>6286</v>
      </c>
      <c r="D631" s="48">
        <v>2.81</v>
      </c>
      <c r="E631" s="48">
        <v>2.81</v>
      </c>
      <c r="F631" s="21" t="s">
        <v>8530</v>
      </c>
      <c r="G631" s="27">
        <f t="shared" si="9"/>
        <v>504.48</v>
      </c>
      <c r="H631" s="22" t="s">
        <v>9024</v>
      </c>
    </row>
    <row r="632" s="2" customFormat="1" ht="30" customHeight="1" spans="1:8">
      <c r="A632" s="36">
        <v>627</v>
      </c>
      <c r="B632" s="27" t="s">
        <v>9065</v>
      </c>
      <c r="C632" s="21" t="s">
        <v>6360</v>
      </c>
      <c r="D632" s="48">
        <v>1.36</v>
      </c>
      <c r="E632" s="48">
        <v>1.36</v>
      </c>
      <c r="F632" s="21" t="s">
        <v>8530</v>
      </c>
      <c r="G632" s="27">
        <f t="shared" si="9"/>
        <v>244.16</v>
      </c>
      <c r="H632" s="22" t="s">
        <v>9024</v>
      </c>
    </row>
    <row r="633" s="2" customFormat="1" ht="30" customHeight="1" spans="1:8">
      <c r="A633" s="36">
        <v>628</v>
      </c>
      <c r="B633" s="27" t="s">
        <v>9066</v>
      </c>
      <c r="C633" s="21" t="s">
        <v>6254</v>
      </c>
      <c r="D633" s="48">
        <v>2.39</v>
      </c>
      <c r="E633" s="48">
        <v>2.39</v>
      </c>
      <c r="F633" s="21" t="s">
        <v>8530</v>
      </c>
      <c r="G633" s="27">
        <f t="shared" si="9"/>
        <v>429.08</v>
      </c>
      <c r="H633" s="22" t="s">
        <v>9024</v>
      </c>
    </row>
    <row r="634" s="2" customFormat="1" ht="30" customHeight="1" spans="1:8">
      <c r="A634" s="36">
        <v>629</v>
      </c>
      <c r="B634" s="27" t="s">
        <v>9067</v>
      </c>
      <c r="C634" s="21" t="s">
        <v>6286</v>
      </c>
      <c r="D634" s="48">
        <v>3.8</v>
      </c>
      <c r="E634" s="48">
        <v>3.8</v>
      </c>
      <c r="F634" s="21" t="s">
        <v>8530</v>
      </c>
      <c r="G634" s="27">
        <f t="shared" si="9"/>
        <v>682.21</v>
      </c>
      <c r="H634" s="22" t="s">
        <v>9024</v>
      </c>
    </row>
    <row r="635" s="2" customFormat="1" ht="30" customHeight="1" spans="1:8">
      <c r="A635" s="36">
        <v>630</v>
      </c>
      <c r="B635" s="27" t="s">
        <v>9068</v>
      </c>
      <c r="C635" s="21" t="s">
        <v>6312</v>
      </c>
      <c r="D635" s="48">
        <v>1.26</v>
      </c>
      <c r="E635" s="48">
        <v>1.26</v>
      </c>
      <c r="F635" s="21" t="s">
        <v>8530</v>
      </c>
      <c r="G635" s="27">
        <f t="shared" si="9"/>
        <v>226.21</v>
      </c>
      <c r="H635" s="22" t="s">
        <v>9024</v>
      </c>
    </row>
    <row r="636" s="2" customFormat="1" ht="30" customHeight="1" spans="1:8">
      <c r="A636" s="36">
        <v>631</v>
      </c>
      <c r="B636" s="27" t="s">
        <v>5266</v>
      </c>
      <c r="C636" s="21" t="s">
        <v>6624</v>
      </c>
      <c r="D636" s="48">
        <v>2.99</v>
      </c>
      <c r="E636" s="48">
        <v>2.99</v>
      </c>
      <c r="F636" s="21" t="s">
        <v>8530</v>
      </c>
      <c r="G636" s="27">
        <f t="shared" si="9"/>
        <v>536.79</v>
      </c>
      <c r="H636" s="22" t="s">
        <v>9024</v>
      </c>
    </row>
    <row r="637" s="2" customFormat="1" ht="30" customHeight="1" spans="1:8">
      <c r="A637" s="36">
        <v>632</v>
      </c>
      <c r="B637" s="27" t="s">
        <v>7676</v>
      </c>
      <c r="C637" s="21" t="s">
        <v>6624</v>
      </c>
      <c r="D637" s="48">
        <v>2.49</v>
      </c>
      <c r="E637" s="48">
        <v>2.49</v>
      </c>
      <c r="F637" s="21" t="s">
        <v>8530</v>
      </c>
      <c r="G637" s="27">
        <f t="shared" si="9"/>
        <v>447.03</v>
      </c>
      <c r="H637" s="22" t="s">
        <v>9024</v>
      </c>
    </row>
    <row r="638" s="2" customFormat="1" ht="30" customHeight="1" spans="1:8">
      <c r="A638" s="36">
        <v>633</v>
      </c>
      <c r="B638" s="27" t="s">
        <v>9069</v>
      </c>
      <c r="C638" s="21" t="s">
        <v>6252</v>
      </c>
      <c r="D638" s="48">
        <v>5.61</v>
      </c>
      <c r="E638" s="48">
        <v>5.61</v>
      </c>
      <c r="F638" s="21" t="s">
        <v>8530</v>
      </c>
      <c r="G638" s="27">
        <f t="shared" si="9"/>
        <v>1007.16</v>
      </c>
      <c r="H638" s="22" t="s">
        <v>9024</v>
      </c>
    </row>
    <row r="639" s="2" customFormat="1" ht="30" customHeight="1" spans="1:8">
      <c r="A639" s="36">
        <v>634</v>
      </c>
      <c r="B639" s="27" t="s">
        <v>9070</v>
      </c>
      <c r="C639" s="27" t="s">
        <v>6464</v>
      </c>
      <c r="D639" s="48">
        <v>1.45</v>
      </c>
      <c r="E639" s="48">
        <v>1.45</v>
      </c>
      <c r="F639" s="21" t="s">
        <v>8530</v>
      </c>
      <c r="G639" s="27">
        <f t="shared" si="9"/>
        <v>260.32</v>
      </c>
      <c r="H639" s="22" t="s">
        <v>9024</v>
      </c>
    </row>
    <row r="640" s="2" customFormat="1" ht="30" customHeight="1" spans="1:8">
      <c r="A640" s="36">
        <v>635</v>
      </c>
      <c r="B640" s="27" t="s">
        <v>9071</v>
      </c>
      <c r="C640" s="27" t="s">
        <v>6347</v>
      </c>
      <c r="D640" s="48">
        <v>4.26</v>
      </c>
      <c r="E640" s="74">
        <v>4.26</v>
      </c>
      <c r="F640" s="21" t="s">
        <v>8530</v>
      </c>
      <c r="G640" s="27">
        <f t="shared" si="9"/>
        <v>764.8</v>
      </c>
      <c r="H640" s="22" t="s">
        <v>9024</v>
      </c>
    </row>
    <row r="641" s="2" customFormat="1" ht="30" customHeight="1" spans="1:8">
      <c r="A641" s="36">
        <v>636</v>
      </c>
      <c r="B641" s="27" t="s">
        <v>9072</v>
      </c>
      <c r="C641" s="21" t="s">
        <v>6344</v>
      </c>
      <c r="D641" s="48">
        <v>1.24</v>
      </c>
      <c r="E641" s="48">
        <v>1.24</v>
      </c>
      <c r="F641" s="21" t="s">
        <v>8530</v>
      </c>
      <c r="G641" s="27">
        <f t="shared" si="9"/>
        <v>222.62</v>
      </c>
      <c r="H641" s="22" t="s">
        <v>9073</v>
      </c>
    </row>
    <row r="642" s="2" customFormat="1" ht="30" customHeight="1" spans="1:8">
      <c r="A642" s="36">
        <v>637</v>
      </c>
      <c r="B642" s="27" t="s">
        <v>3940</v>
      </c>
      <c r="C642" s="21" t="s">
        <v>6298</v>
      </c>
      <c r="D642" s="48">
        <v>4.36</v>
      </c>
      <c r="E642" s="48">
        <v>4.36</v>
      </c>
      <c r="F642" s="21" t="s">
        <v>8530</v>
      </c>
      <c r="G642" s="27">
        <f t="shared" si="9"/>
        <v>782.75</v>
      </c>
      <c r="H642" s="22" t="s">
        <v>9073</v>
      </c>
    </row>
    <row r="643" s="2" customFormat="1" ht="30" customHeight="1" spans="1:8">
      <c r="A643" s="36">
        <v>638</v>
      </c>
      <c r="B643" s="27" t="s">
        <v>9074</v>
      </c>
      <c r="C643" s="21" t="s">
        <v>6492</v>
      </c>
      <c r="D643" s="48">
        <v>3.43</v>
      </c>
      <c r="E643" s="48">
        <v>3.43</v>
      </c>
      <c r="F643" s="21" t="s">
        <v>8530</v>
      </c>
      <c r="G643" s="27">
        <f t="shared" si="9"/>
        <v>615.79</v>
      </c>
      <c r="H643" s="22" t="s">
        <v>9073</v>
      </c>
    </row>
    <row r="644" s="2" customFormat="1" ht="30" customHeight="1" spans="1:8">
      <c r="A644" s="36">
        <v>639</v>
      </c>
      <c r="B644" s="27" t="s">
        <v>9075</v>
      </c>
      <c r="C644" s="21" t="s">
        <v>6417</v>
      </c>
      <c r="D644" s="48">
        <v>2.32</v>
      </c>
      <c r="E644" s="48">
        <v>2.32</v>
      </c>
      <c r="F644" s="21" t="s">
        <v>8530</v>
      </c>
      <c r="G644" s="27">
        <f t="shared" si="9"/>
        <v>416.51</v>
      </c>
      <c r="H644" s="22" t="s">
        <v>9073</v>
      </c>
    </row>
    <row r="645" s="2" customFormat="1" ht="30" customHeight="1" spans="1:8">
      <c r="A645" s="36">
        <v>640</v>
      </c>
      <c r="B645" s="27" t="s">
        <v>9076</v>
      </c>
      <c r="C645" s="21" t="s">
        <v>6322</v>
      </c>
      <c r="D645" s="48">
        <v>2.88</v>
      </c>
      <c r="E645" s="48">
        <v>2.88</v>
      </c>
      <c r="F645" s="21" t="s">
        <v>8530</v>
      </c>
      <c r="G645" s="27">
        <f t="shared" si="9"/>
        <v>517.05</v>
      </c>
      <c r="H645" s="22" t="s">
        <v>9073</v>
      </c>
    </row>
    <row r="646" s="2" customFormat="1" ht="30" customHeight="1" spans="1:8">
      <c r="A646" s="36">
        <v>641</v>
      </c>
      <c r="B646" s="27" t="s">
        <v>3728</v>
      </c>
      <c r="C646" s="21" t="s">
        <v>6248</v>
      </c>
      <c r="D646" s="48">
        <v>0.94</v>
      </c>
      <c r="E646" s="48">
        <v>0.94</v>
      </c>
      <c r="F646" s="21" t="s">
        <v>8530</v>
      </c>
      <c r="G646" s="27">
        <f t="shared" ref="G646:G709" si="10">ROUND(E646*F646,2)</f>
        <v>168.76</v>
      </c>
      <c r="H646" s="22" t="s">
        <v>9073</v>
      </c>
    </row>
    <row r="647" s="2" customFormat="1" ht="30" customHeight="1" spans="1:8">
      <c r="A647" s="36">
        <v>642</v>
      </c>
      <c r="B647" s="27" t="s">
        <v>4183</v>
      </c>
      <c r="C647" s="21" t="s">
        <v>6360</v>
      </c>
      <c r="D647" s="48">
        <v>1.49</v>
      </c>
      <c r="E647" s="48">
        <v>1.49</v>
      </c>
      <c r="F647" s="21" t="s">
        <v>8530</v>
      </c>
      <c r="G647" s="27">
        <f t="shared" si="10"/>
        <v>267.5</v>
      </c>
      <c r="H647" s="22" t="s">
        <v>9073</v>
      </c>
    </row>
    <row r="648" s="2" customFormat="1" ht="30" customHeight="1" spans="1:8">
      <c r="A648" s="36">
        <v>643</v>
      </c>
      <c r="B648" s="27" t="s">
        <v>9077</v>
      </c>
      <c r="C648" s="21" t="s">
        <v>6398</v>
      </c>
      <c r="D648" s="48">
        <v>2.58</v>
      </c>
      <c r="E648" s="48">
        <v>2.58</v>
      </c>
      <c r="F648" s="21" t="s">
        <v>8530</v>
      </c>
      <c r="G648" s="27">
        <f t="shared" si="10"/>
        <v>463.19</v>
      </c>
      <c r="H648" s="22" t="s">
        <v>9073</v>
      </c>
    </row>
    <row r="649" s="2" customFormat="1" ht="30" customHeight="1" spans="1:8">
      <c r="A649" s="36">
        <v>644</v>
      </c>
      <c r="B649" s="27" t="s">
        <v>4341</v>
      </c>
      <c r="C649" s="21" t="s">
        <v>6252</v>
      </c>
      <c r="D649" s="48">
        <v>4.47</v>
      </c>
      <c r="E649" s="48">
        <v>4.47</v>
      </c>
      <c r="F649" s="21" t="s">
        <v>8530</v>
      </c>
      <c r="G649" s="27">
        <f t="shared" si="10"/>
        <v>802.5</v>
      </c>
      <c r="H649" s="22" t="s">
        <v>9073</v>
      </c>
    </row>
    <row r="650" s="2" customFormat="1" ht="30" customHeight="1" spans="1:8">
      <c r="A650" s="36">
        <v>645</v>
      </c>
      <c r="B650" s="27" t="s">
        <v>9078</v>
      </c>
      <c r="C650" s="21" t="s">
        <v>6344</v>
      </c>
      <c r="D650" s="48">
        <v>1.21</v>
      </c>
      <c r="E650" s="48">
        <v>1.21</v>
      </c>
      <c r="F650" s="21" t="s">
        <v>8530</v>
      </c>
      <c r="G650" s="27">
        <f t="shared" si="10"/>
        <v>217.23</v>
      </c>
      <c r="H650" s="22" t="s">
        <v>9073</v>
      </c>
    </row>
    <row r="651" s="2" customFormat="1" ht="30" customHeight="1" spans="1:8">
      <c r="A651" s="36">
        <v>646</v>
      </c>
      <c r="B651" s="27" t="s">
        <v>9079</v>
      </c>
      <c r="C651" s="21" t="s">
        <v>6254</v>
      </c>
      <c r="D651" s="48">
        <v>4.92</v>
      </c>
      <c r="E651" s="48">
        <v>4.92</v>
      </c>
      <c r="F651" s="21" t="s">
        <v>8530</v>
      </c>
      <c r="G651" s="27">
        <f t="shared" si="10"/>
        <v>883.29</v>
      </c>
      <c r="H651" s="22" t="s">
        <v>9073</v>
      </c>
    </row>
    <row r="652" s="2" customFormat="1" ht="30" customHeight="1" spans="1:8">
      <c r="A652" s="36">
        <v>647</v>
      </c>
      <c r="B652" s="27" t="s">
        <v>4739</v>
      </c>
      <c r="C652" s="21" t="s">
        <v>6312</v>
      </c>
      <c r="D652" s="48">
        <v>1.88</v>
      </c>
      <c r="E652" s="48">
        <v>1.88</v>
      </c>
      <c r="F652" s="21" t="s">
        <v>8530</v>
      </c>
      <c r="G652" s="27">
        <f t="shared" si="10"/>
        <v>337.52</v>
      </c>
      <c r="H652" s="22" t="s">
        <v>9073</v>
      </c>
    </row>
    <row r="653" s="2" customFormat="1" ht="30" customHeight="1" spans="1:8">
      <c r="A653" s="36">
        <v>648</v>
      </c>
      <c r="B653" s="27" t="s">
        <v>9080</v>
      </c>
      <c r="C653" s="21" t="s">
        <v>6349</v>
      </c>
      <c r="D653" s="48">
        <v>1.84</v>
      </c>
      <c r="E653" s="48">
        <v>1.84</v>
      </c>
      <c r="F653" s="21" t="s">
        <v>8530</v>
      </c>
      <c r="G653" s="27">
        <f t="shared" si="10"/>
        <v>330.34</v>
      </c>
      <c r="H653" s="22" t="s">
        <v>9073</v>
      </c>
    </row>
    <row r="654" s="2" customFormat="1" ht="30" customHeight="1" spans="1:8">
      <c r="A654" s="36">
        <v>649</v>
      </c>
      <c r="B654" s="27" t="s">
        <v>644</v>
      </c>
      <c r="C654" s="21" t="s">
        <v>6615</v>
      </c>
      <c r="D654" s="48">
        <v>3.49</v>
      </c>
      <c r="E654" s="48">
        <v>3.49</v>
      </c>
      <c r="F654" s="21" t="s">
        <v>8530</v>
      </c>
      <c r="G654" s="27">
        <f t="shared" si="10"/>
        <v>626.56</v>
      </c>
      <c r="H654" s="22" t="s">
        <v>9073</v>
      </c>
    </row>
    <row r="655" s="2" customFormat="1" ht="30" customHeight="1" spans="1:8">
      <c r="A655" s="36">
        <v>650</v>
      </c>
      <c r="B655" s="27" t="s">
        <v>9081</v>
      </c>
      <c r="C655" s="21" t="s">
        <v>6259</v>
      </c>
      <c r="D655" s="48">
        <v>3.31</v>
      </c>
      <c r="E655" s="48">
        <v>3.31</v>
      </c>
      <c r="F655" s="21" t="s">
        <v>8530</v>
      </c>
      <c r="G655" s="27">
        <f t="shared" si="10"/>
        <v>594.24</v>
      </c>
      <c r="H655" s="22" t="s">
        <v>9073</v>
      </c>
    </row>
    <row r="656" s="2" customFormat="1" ht="30" customHeight="1" spans="1:8">
      <c r="A656" s="36">
        <v>651</v>
      </c>
      <c r="B656" s="27" t="s">
        <v>9082</v>
      </c>
      <c r="C656" s="21" t="s">
        <v>6248</v>
      </c>
      <c r="D656" s="48">
        <v>1.93</v>
      </c>
      <c r="E656" s="48">
        <v>1.93</v>
      </c>
      <c r="F656" s="21" t="s">
        <v>8530</v>
      </c>
      <c r="G656" s="27">
        <f t="shared" si="10"/>
        <v>346.49</v>
      </c>
      <c r="H656" s="22" t="s">
        <v>9073</v>
      </c>
    </row>
    <row r="657" s="2" customFormat="1" ht="30" customHeight="1" spans="1:8">
      <c r="A657" s="36">
        <v>652</v>
      </c>
      <c r="B657" s="27" t="s">
        <v>9083</v>
      </c>
      <c r="C657" s="21" t="s">
        <v>6280</v>
      </c>
      <c r="D657" s="48">
        <v>1.52</v>
      </c>
      <c r="E657" s="48">
        <v>1.52</v>
      </c>
      <c r="F657" s="21" t="s">
        <v>8530</v>
      </c>
      <c r="G657" s="27">
        <f t="shared" si="10"/>
        <v>272.89</v>
      </c>
      <c r="H657" s="22" t="s">
        <v>9073</v>
      </c>
    </row>
    <row r="658" s="2" customFormat="1" ht="30" customHeight="1" spans="1:8">
      <c r="A658" s="36">
        <v>653</v>
      </c>
      <c r="B658" s="27" t="s">
        <v>9084</v>
      </c>
      <c r="C658" s="21" t="s">
        <v>6387</v>
      </c>
      <c r="D658" s="48">
        <v>4.28</v>
      </c>
      <c r="E658" s="48">
        <v>4.28</v>
      </c>
      <c r="F658" s="21" t="s">
        <v>8530</v>
      </c>
      <c r="G658" s="27">
        <f t="shared" si="10"/>
        <v>768.39</v>
      </c>
      <c r="H658" s="22" t="s">
        <v>9073</v>
      </c>
    </row>
    <row r="659" s="2" customFormat="1" ht="30" customHeight="1" spans="1:8">
      <c r="A659" s="36">
        <v>654</v>
      </c>
      <c r="B659" s="27" t="s">
        <v>9085</v>
      </c>
      <c r="C659" s="21" t="s">
        <v>6344</v>
      </c>
      <c r="D659" s="48">
        <v>1.71</v>
      </c>
      <c r="E659" s="48">
        <v>1.71</v>
      </c>
      <c r="F659" s="21" t="s">
        <v>8530</v>
      </c>
      <c r="G659" s="27">
        <f t="shared" si="10"/>
        <v>307</v>
      </c>
      <c r="H659" s="22" t="s">
        <v>9073</v>
      </c>
    </row>
    <row r="660" s="2" customFormat="1" ht="30" customHeight="1" spans="1:8">
      <c r="A660" s="36">
        <v>655</v>
      </c>
      <c r="B660" s="27" t="s">
        <v>9086</v>
      </c>
      <c r="C660" s="21" t="s">
        <v>8377</v>
      </c>
      <c r="D660" s="48">
        <v>2.49</v>
      </c>
      <c r="E660" s="48">
        <v>2.49</v>
      </c>
      <c r="F660" s="21" t="s">
        <v>8530</v>
      </c>
      <c r="G660" s="27">
        <f t="shared" si="10"/>
        <v>447.03</v>
      </c>
      <c r="H660" s="22" t="s">
        <v>9073</v>
      </c>
    </row>
    <row r="661" s="2" customFormat="1" ht="30" customHeight="1" spans="1:8">
      <c r="A661" s="36">
        <v>656</v>
      </c>
      <c r="B661" s="27" t="s">
        <v>9087</v>
      </c>
      <c r="C661" s="21" t="s">
        <v>1939</v>
      </c>
      <c r="D661" s="48">
        <v>3.22</v>
      </c>
      <c r="E661" s="48">
        <v>3.22</v>
      </c>
      <c r="F661" s="21" t="s">
        <v>8530</v>
      </c>
      <c r="G661" s="27">
        <f t="shared" si="10"/>
        <v>578.09</v>
      </c>
      <c r="H661" s="22" t="s">
        <v>9073</v>
      </c>
    </row>
    <row r="662" s="2" customFormat="1" ht="30" customHeight="1" spans="1:8">
      <c r="A662" s="36">
        <v>657</v>
      </c>
      <c r="B662" s="27" t="s">
        <v>8628</v>
      </c>
      <c r="C662" s="21" t="s">
        <v>6252</v>
      </c>
      <c r="D662" s="48">
        <v>4.55</v>
      </c>
      <c r="E662" s="48">
        <v>4.55</v>
      </c>
      <c r="F662" s="21" t="s">
        <v>8530</v>
      </c>
      <c r="G662" s="27">
        <f t="shared" si="10"/>
        <v>816.86</v>
      </c>
      <c r="H662" s="22" t="s">
        <v>9073</v>
      </c>
    </row>
    <row r="663" s="2" customFormat="1" ht="30" customHeight="1" spans="1:8">
      <c r="A663" s="36">
        <v>658</v>
      </c>
      <c r="B663" s="27" t="s">
        <v>4222</v>
      </c>
      <c r="C663" s="21" t="s">
        <v>6274</v>
      </c>
      <c r="D663" s="48">
        <v>4.68</v>
      </c>
      <c r="E663" s="48">
        <v>4.68</v>
      </c>
      <c r="F663" s="21" t="s">
        <v>8530</v>
      </c>
      <c r="G663" s="27">
        <f t="shared" si="10"/>
        <v>840.2</v>
      </c>
      <c r="H663" s="22" t="s">
        <v>9073</v>
      </c>
    </row>
    <row r="664" s="2" customFormat="1" ht="30" customHeight="1" spans="1:8">
      <c r="A664" s="36">
        <v>659</v>
      </c>
      <c r="B664" s="27" t="s">
        <v>4206</v>
      </c>
      <c r="C664" s="21" t="s">
        <v>6344</v>
      </c>
      <c r="D664" s="48">
        <v>4.44</v>
      </c>
      <c r="E664" s="48">
        <v>4.44</v>
      </c>
      <c r="F664" s="21" t="s">
        <v>8530</v>
      </c>
      <c r="G664" s="27">
        <f t="shared" si="10"/>
        <v>797.11</v>
      </c>
      <c r="H664" s="22" t="s">
        <v>9073</v>
      </c>
    </row>
    <row r="665" s="2" customFormat="1" ht="30" customHeight="1" spans="1:8">
      <c r="A665" s="36">
        <v>660</v>
      </c>
      <c r="B665" s="27" t="s">
        <v>9088</v>
      </c>
      <c r="C665" s="21" t="s">
        <v>6387</v>
      </c>
      <c r="D665" s="48">
        <v>3.92</v>
      </c>
      <c r="E665" s="48">
        <v>3.92</v>
      </c>
      <c r="F665" s="21" t="s">
        <v>8530</v>
      </c>
      <c r="G665" s="27">
        <f t="shared" si="10"/>
        <v>703.76</v>
      </c>
      <c r="H665" s="22" t="s">
        <v>9073</v>
      </c>
    </row>
    <row r="666" s="2" customFormat="1" ht="30" customHeight="1" spans="1:8">
      <c r="A666" s="36">
        <v>661</v>
      </c>
      <c r="B666" s="27" t="s">
        <v>9089</v>
      </c>
      <c r="C666" s="21" t="s">
        <v>6332</v>
      </c>
      <c r="D666" s="48">
        <v>1.33</v>
      </c>
      <c r="E666" s="48">
        <v>1.33</v>
      </c>
      <c r="F666" s="21" t="s">
        <v>8530</v>
      </c>
      <c r="G666" s="27">
        <f t="shared" si="10"/>
        <v>238.77</v>
      </c>
      <c r="H666" s="22" t="s">
        <v>9073</v>
      </c>
    </row>
    <row r="667" s="2" customFormat="1" ht="30" customHeight="1" spans="1:8">
      <c r="A667" s="36">
        <v>662</v>
      </c>
      <c r="B667" s="27" t="s">
        <v>9090</v>
      </c>
      <c r="C667" s="21" t="s">
        <v>6308</v>
      </c>
      <c r="D667" s="48">
        <v>2.54</v>
      </c>
      <c r="E667" s="48">
        <v>2.54</v>
      </c>
      <c r="F667" s="21" t="s">
        <v>8530</v>
      </c>
      <c r="G667" s="27">
        <f t="shared" si="10"/>
        <v>456.01</v>
      </c>
      <c r="H667" s="22" t="s">
        <v>9073</v>
      </c>
    </row>
    <row r="668" s="2" customFormat="1" ht="30" customHeight="1" spans="1:8">
      <c r="A668" s="36">
        <v>663</v>
      </c>
      <c r="B668" s="27" t="s">
        <v>9091</v>
      </c>
      <c r="C668" s="21" t="s">
        <v>6312</v>
      </c>
      <c r="D668" s="48">
        <v>0.82</v>
      </c>
      <c r="E668" s="48">
        <v>0.82</v>
      </c>
      <c r="F668" s="21" t="s">
        <v>8530</v>
      </c>
      <c r="G668" s="27">
        <f t="shared" si="10"/>
        <v>147.21</v>
      </c>
      <c r="H668" s="22" t="s">
        <v>9073</v>
      </c>
    </row>
    <row r="669" s="2" customFormat="1" ht="30" customHeight="1" spans="1:8">
      <c r="A669" s="36">
        <v>664</v>
      </c>
      <c r="B669" s="27" t="s">
        <v>9092</v>
      </c>
      <c r="C669" s="21" t="s">
        <v>6599</v>
      </c>
      <c r="D669" s="48">
        <v>1.08</v>
      </c>
      <c r="E669" s="48">
        <v>1.08</v>
      </c>
      <c r="F669" s="21" t="s">
        <v>8530</v>
      </c>
      <c r="G669" s="27">
        <f t="shared" si="10"/>
        <v>193.89</v>
      </c>
      <c r="H669" s="22" t="s">
        <v>9073</v>
      </c>
    </row>
    <row r="670" s="2" customFormat="1" ht="30" customHeight="1" spans="1:8">
      <c r="A670" s="36">
        <v>665</v>
      </c>
      <c r="B670" s="27" t="s">
        <v>4740</v>
      </c>
      <c r="C670" s="21" t="s">
        <v>6274</v>
      </c>
      <c r="D670" s="48">
        <v>1.17</v>
      </c>
      <c r="E670" s="48">
        <v>1.17</v>
      </c>
      <c r="F670" s="21" t="s">
        <v>8530</v>
      </c>
      <c r="G670" s="27">
        <f t="shared" si="10"/>
        <v>210.05</v>
      </c>
      <c r="H670" s="22" t="s">
        <v>9073</v>
      </c>
    </row>
    <row r="671" s="2" customFormat="1" ht="30" customHeight="1" spans="1:8">
      <c r="A671" s="36">
        <v>666</v>
      </c>
      <c r="B671" s="27" t="s">
        <v>9093</v>
      </c>
      <c r="C671" s="21" t="s">
        <v>6248</v>
      </c>
      <c r="D671" s="48">
        <v>0.78</v>
      </c>
      <c r="E671" s="48">
        <v>0.78</v>
      </c>
      <c r="F671" s="21" t="s">
        <v>8530</v>
      </c>
      <c r="G671" s="27">
        <f t="shared" si="10"/>
        <v>140.03</v>
      </c>
      <c r="H671" s="22" t="s">
        <v>9073</v>
      </c>
    </row>
    <row r="672" s="2" customFormat="1" ht="30" customHeight="1" spans="1:8">
      <c r="A672" s="36">
        <v>667</v>
      </c>
      <c r="B672" s="27" t="s">
        <v>9094</v>
      </c>
      <c r="C672" s="21" t="s">
        <v>6464</v>
      </c>
      <c r="D672" s="48">
        <v>1.22</v>
      </c>
      <c r="E672" s="48">
        <v>1.22</v>
      </c>
      <c r="F672" s="21" t="s">
        <v>8530</v>
      </c>
      <c r="G672" s="27">
        <f t="shared" si="10"/>
        <v>219.03</v>
      </c>
      <c r="H672" s="22" t="s">
        <v>9073</v>
      </c>
    </row>
    <row r="673" s="2" customFormat="1" ht="30" customHeight="1" spans="1:8">
      <c r="A673" s="36">
        <v>668</v>
      </c>
      <c r="B673" s="27" t="s">
        <v>4305</v>
      </c>
      <c r="C673" s="21" t="s">
        <v>6615</v>
      </c>
      <c r="D673" s="48">
        <v>2.28</v>
      </c>
      <c r="E673" s="48">
        <v>2.28</v>
      </c>
      <c r="F673" s="21" t="s">
        <v>8530</v>
      </c>
      <c r="G673" s="27">
        <f t="shared" si="10"/>
        <v>409.33</v>
      </c>
      <c r="H673" s="22" t="s">
        <v>9073</v>
      </c>
    </row>
    <row r="674" s="2" customFormat="1" ht="30" customHeight="1" spans="1:8">
      <c r="A674" s="36">
        <v>669</v>
      </c>
      <c r="B674" s="27" t="s">
        <v>9095</v>
      </c>
      <c r="C674" s="21" t="s">
        <v>6252</v>
      </c>
      <c r="D674" s="48">
        <v>1.46</v>
      </c>
      <c r="E674" s="48">
        <v>1.46</v>
      </c>
      <c r="F674" s="21" t="s">
        <v>8530</v>
      </c>
      <c r="G674" s="27">
        <f t="shared" si="10"/>
        <v>262.11</v>
      </c>
      <c r="H674" s="22" t="s">
        <v>9073</v>
      </c>
    </row>
    <row r="675" s="2" customFormat="1" ht="30" customHeight="1" spans="1:8">
      <c r="A675" s="36">
        <v>670</v>
      </c>
      <c r="B675" s="27" t="s">
        <v>9096</v>
      </c>
      <c r="C675" s="21" t="s">
        <v>6276</v>
      </c>
      <c r="D675" s="48">
        <v>2.49</v>
      </c>
      <c r="E675" s="48">
        <v>2.49</v>
      </c>
      <c r="F675" s="21" t="s">
        <v>8530</v>
      </c>
      <c r="G675" s="27">
        <f t="shared" si="10"/>
        <v>447.03</v>
      </c>
      <c r="H675" s="22" t="s">
        <v>9073</v>
      </c>
    </row>
    <row r="676" s="2" customFormat="1" ht="30" customHeight="1" spans="1:8">
      <c r="A676" s="36">
        <v>671</v>
      </c>
      <c r="B676" s="27" t="s">
        <v>9097</v>
      </c>
      <c r="C676" s="21" t="s">
        <v>6252</v>
      </c>
      <c r="D676" s="48">
        <v>1.88</v>
      </c>
      <c r="E676" s="48">
        <v>1.88</v>
      </c>
      <c r="F676" s="21" t="s">
        <v>8530</v>
      </c>
      <c r="G676" s="27">
        <f t="shared" si="10"/>
        <v>337.52</v>
      </c>
      <c r="H676" s="22" t="s">
        <v>9073</v>
      </c>
    </row>
    <row r="677" s="2" customFormat="1" ht="30" customHeight="1" spans="1:8">
      <c r="A677" s="36">
        <v>672</v>
      </c>
      <c r="B677" s="27" t="s">
        <v>9098</v>
      </c>
      <c r="C677" s="21" t="s">
        <v>6951</v>
      </c>
      <c r="D677" s="48">
        <v>4.43</v>
      </c>
      <c r="E677" s="48">
        <v>4.43</v>
      </c>
      <c r="F677" s="21" t="s">
        <v>8530</v>
      </c>
      <c r="G677" s="27">
        <f t="shared" si="10"/>
        <v>795.32</v>
      </c>
      <c r="H677" s="22" t="s">
        <v>9073</v>
      </c>
    </row>
    <row r="678" s="2" customFormat="1" ht="30" customHeight="1" spans="1:8">
      <c r="A678" s="36">
        <v>673</v>
      </c>
      <c r="B678" s="27" t="s">
        <v>8545</v>
      </c>
      <c r="C678" s="21" t="s">
        <v>6312</v>
      </c>
      <c r="D678" s="48">
        <v>2.21</v>
      </c>
      <c r="E678" s="48">
        <v>2.21</v>
      </c>
      <c r="F678" s="21" t="s">
        <v>8530</v>
      </c>
      <c r="G678" s="27">
        <f t="shared" si="10"/>
        <v>396.76</v>
      </c>
      <c r="H678" s="22" t="s">
        <v>9073</v>
      </c>
    </row>
    <row r="679" s="2" customFormat="1" ht="30" customHeight="1" spans="1:8">
      <c r="A679" s="36">
        <v>674</v>
      </c>
      <c r="B679" s="27" t="s">
        <v>9099</v>
      </c>
      <c r="C679" s="21" t="s">
        <v>6344</v>
      </c>
      <c r="D679" s="48">
        <v>4.34</v>
      </c>
      <c r="E679" s="48">
        <v>4.34</v>
      </c>
      <c r="F679" s="21" t="s">
        <v>8530</v>
      </c>
      <c r="G679" s="27">
        <f t="shared" si="10"/>
        <v>779.16</v>
      </c>
      <c r="H679" s="22" t="s">
        <v>9073</v>
      </c>
    </row>
    <row r="680" s="2" customFormat="1" ht="30" customHeight="1" spans="1:8">
      <c r="A680" s="36">
        <v>675</v>
      </c>
      <c r="B680" s="27" t="s">
        <v>9100</v>
      </c>
      <c r="C680" s="21" t="s">
        <v>6248</v>
      </c>
      <c r="D680" s="48">
        <v>1.24</v>
      </c>
      <c r="E680" s="48">
        <v>1.24</v>
      </c>
      <c r="F680" s="21" t="s">
        <v>8530</v>
      </c>
      <c r="G680" s="27">
        <f t="shared" si="10"/>
        <v>222.62</v>
      </c>
      <c r="H680" s="22" t="s">
        <v>9073</v>
      </c>
    </row>
    <row r="681" s="2" customFormat="1" ht="30" customHeight="1" spans="1:8">
      <c r="A681" s="36">
        <v>676</v>
      </c>
      <c r="B681" s="27" t="s">
        <v>9101</v>
      </c>
      <c r="C681" s="21" t="s">
        <v>6344</v>
      </c>
      <c r="D681" s="48">
        <v>2.74</v>
      </c>
      <c r="E681" s="48">
        <v>2.74</v>
      </c>
      <c r="F681" s="21" t="s">
        <v>8530</v>
      </c>
      <c r="G681" s="27">
        <f t="shared" si="10"/>
        <v>491.91</v>
      </c>
      <c r="H681" s="22" t="s">
        <v>9073</v>
      </c>
    </row>
    <row r="682" s="2" customFormat="1" ht="30" customHeight="1" spans="1:8">
      <c r="A682" s="36">
        <v>677</v>
      </c>
      <c r="B682" s="27" t="s">
        <v>9102</v>
      </c>
      <c r="C682" s="21" t="s">
        <v>6312</v>
      </c>
      <c r="D682" s="48">
        <v>1.58</v>
      </c>
      <c r="E682" s="48">
        <v>1.58</v>
      </c>
      <c r="F682" s="21" t="s">
        <v>8530</v>
      </c>
      <c r="G682" s="27">
        <f t="shared" si="10"/>
        <v>283.66</v>
      </c>
      <c r="H682" s="22" t="s">
        <v>9073</v>
      </c>
    </row>
    <row r="683" s="2" customFormat="1" ht="30" customHeight="1" spans="1:8">
      <c r="A683" s="36">
        <v>678</v>
      </c>
      <c r="B683" s="27" t="s">
        <v>9103</v>
      </c>
      <c r="C683" s="21" t="s">
        <v>6312</v>
      </c>
      <c r="D683" s="48">
        <v>1.12</v>
      </c>
      <c r="E683" s="48">
        <v>1.12</v>
      </c>
      <c r="F683" s="21" t="s">
        <v>8530</v>
      </c>
      <c r="G683" s="27">
        <f t="shared" si="10"/>
        <v>201.07</v>
      </c>
      <c r="H683" s="22" t="s">
        <v>9073</v>
      </c>
    </row>
    <row r="684" s="2" customFormat="1" ht="30" customHeight="1" spans="1:8">
      <c r="A684" s="36">
        <v>679</v>
      </c>
      <c r="B684" s="27" t="s">
        <v>2448</v>
      </c>
      <c r="C684" s="21" t="s">
        <v>6248</v>
      </c>
      <c r="D684" s="48">
        <v>4.76</v>
      </c>
      <c r="E684" s="48">
        <v>4.76</v>
      </c>
      <c r="F684" s="21" t="s">
        <v>8530</v>
      </c>
      <c r="G684" s="27">
        <f t="shared" si="10"/>
        <v>854.56</v>
      </c>
      <c r="H684" s="22" t="s">
        <v>9073</v>
      </c>
    </row>
    <row r="685" s="2" customFormat="1" ht="30" customHeight="1" spans="1:8">
      <c r="A685" s="36">
        <v>680</v>
      </c>
      <c r="B685" s="27" t="s">
        <v>4197</v>
      </c>
      <c r="C685" s="21" t="s">
        <v>6608</v>
      </c>
      <c r="D685" s="48">
        <v>5.54</v>
      </c>
      <c r="E685" s="48">
        <v>5.54</v>
      </c>
      <c r="F685" s="21" t="s">
        <v>8530</v>
      </c>
      <c r="G685" s="27">
        <f t="shared" si="10"/>
        <v>994.6</v>
      </c>
      <c r="H685" s="22" t="s">
        <v>9073</v>
      </c>
    </row>
    <row r="686" s="2" customFormat="1" ht="30" customHeight="1" spans="1:8">
      <c r="A686" s="36">
        <v>681</v>
      </c>
      <c r="B686" s="27" t="s">
        <v>9104</v>
      </c>
      <c r="C686" s="21" t="s">
        <v>6278</v>
      </c>
      <c r="D686" s="48">
        <v>1.85</v>
      </c>
      <c r="E686" s="48">
        <v>1.85</v>
      </c>
      <c r="F686" s="21" t="s">
        <v>8530</v>
      </c>
      <c r="G686" s="27">
        <f t="shared" si="10"/>
        <v>332.13</v>
      </c>
      <c r="H686" s="22" t="s">
        <v>9073</v>
      </c>
    </row>
    <row r="687" s="2" customFormat="1" ht="30" customHeight="1" spans="1:8">
      <c r="A687" s="36">
        <v>682</v>
      </c>
      <c r="B687" s="27" t="s">
        <v>9105</v>
      </c>
      <c r="C687" s="21" t="s">
        <v>6252</v>
      </c>
      <c r="D687" s="48">
        <v>0.66</v>
      </c>
      <c r="E687" s="48">
        <v>0.66</v>
      </c>
      <c r="F687" s="21" t="s">
        <v>8530</v>
      </c>
      <c r="G687" s="27">
        <f t="shared" si="10"/>
        <v>118.49</v>
      </c>
      <c r="H687" s="22" t="s">
        <v>9073</v>
      </c>
    </row>
    <row r="688" s="2" customFormat="1" ht="30" customHeight="1" spans="1:8">
      <c r="A688" s="36">
        <v>683</v>
      </c>
      <c r="B688" s="27" t="s">
        <v>9106</v>
      </c>
      <c r="C688" s="21" t="s">
        <v>6296</v>
      </c>
      <c r="D688" s="48">
        <v>0.74</v>
      </c>
      <c r="E688" s="48">
        <v>0.74</v>
      </c>
      <c r="F688" s="21" t="s">
        <v>8530</v>
      </c>
      <c r="G688" s="27">
        <f t="shared" si="10"/>
        <v>132.85</v>
      </c>
      <c r="H688" s="22" t="s">
        <v>9073</v>
      </c>
    </row>
    <row r="689" s="2" customFormat="1" ht="30" customHeight="1" spans="1:8">
      <c r="A689" s="36">
        <v>684</v>
      </c>
      <c r="B689" s="27" t="s">
        <v>9107</v>
      </c>
      <c r="C689" s="21" t="s">
        <v>6523</v>
      </c>
      <c r="D689" s="48">
        <v>1.2</v>
      </c>
      <c r="E689" s="48">
        <v>1.2</v>
      </c>
      <c r="F689" s="21" t="s">
        <v>8530</v>
      </c>
      <c r="G689" s="27">
        <f t="shared" si="10"/>
        <v>215.44</v>
      </c>
      <c r="H689" s="22" t="s">
        <v>9073</v>
      </c>
    </row>
    <row r="690" s="2" customFormat="1" ht="30" customHeight="1" spans="1:8">
      <c r="A690" s="36">
        <v>685</v>
      </c>
      <c r="B690" s="27" t="s">
        <v>4776</v>
      </c>
      <c r="C690" s="21" t="s">
        <v>6368</v>
      </c>
      <c r="D690" s="48">
        <v>2.65</v>
      </c>
      <c r="E690" s="48">
        <v>2.65</v>
      </c>
      <c r="F690" s="21" t="s">
        <v>8530</v>
      </c>
      <c r="G690" s="27">
        <f t="shared" si="10"/>
        <v>475.75</v>
      </c>
      <c r="H690" s="22" t="s">
        <v>9073</v>
      </c>
    </row>
    <row r="691" s="2" customFormat="1" ht="30" customHeight="1" spans="1:8">
      <c r="A691" s="36">
        <v>686</v>
      </c>
      <c r="B691" s="27" t="s">
        <v>9108</v>
      </c>
      <c r="C691" s="21" t="s">
        <v>6271</v>
      </c>
      <c r="D691" s="48">
        <v>1.69</v>
      </c>
      <c r="E691" s="48">
        <v>1.69</v>
      </c>
      <c r="F691" s="21" t="s">
        <v>8530</v>
      </c>
      <c r="G691" s="27">
        <f t="shared" si="10"/>
        <v>303.41</v>
      </c>
      <c r="H691" s="22" t="s">
        <v>9073</v>
      </c>
    </row>
    <row r="692" s="2" customFormat="1" ht="30" customHeight="1" spans="1:8">
      <c r="A692" s="36">
        <v>687</v>
      </c>
      <c r="B692" s="27" t="s">
        <v>9109</v>
      </c>
      <c r="C692" s="21" t="s">
        <v>6368</v>
      </c>
      <c r="D692" s="48">
        <v>1.96</v>
      </c>
      <c r="E692" s="48">
        <v>1.96</v>
      </c>
      <c r="F692" s="21" t="s">
        <v>8530</v>
      </c>
      <c r="G692" s="27">
        <f t="shared" si="10"/>
        <v>351.88</v>
      </c>
      <c r="H692" s="22" t="s">
        <v>9073</v>
      </c>
    </row>
    <row r="693" s="2" customFormat="1" ht="30" customHeight="1" spans="1:8">
      <c r="A693" s="36">
        <v>688</v>
      </c>
      <c r="B693" s="27" t="s">
        <v>4700</v>
      </c>
      <c r="C693" s="21" t="s">
        <v>1917</v>
      </c>
      <c r="D693" s="48">
        <v>1.18</v>
      </c>
      <c r="E693" s="48">
        <v>1.18</v>
      </c>
      <c r="F693" s="21" t="s">
        <v>8530</v>
      </c>
      <c r="G693" s="27">
        <f t="shared" si="10"/>
        <v>211.85</v>
      </c>
      <c r="H693" s="22" t="s">
        <v>9073</v>
      </c>
    </row>
    <row r="694" s="2" customFormat="1" ht="30" customHeight="1" spans="1:8">
      <c r="A694" s="36">
        <v>689</v>
      </c>
      <c r="B694" s="27" t="s">
        <v>6032</v>
      </c>
      <c r="C694" s="21" t="s">
        <v>6312</v>
      </c>
      <c r="D694" s="48">
        <v>1.43</v>
      </c>
      <c r="E694" s="48">
        <v>1.43</v>
      </c>
      <c r="F694" s="21" t="s">
        <v>8530</v>
      </c>
      <c r="G694" s="27">
        <f t="shared" si="10"/>
        <v>256.73</v>
      </c>
      <c r="H694" s="22" t="s">
        <v>9073</v>
      </c>
    </row>
    <row r="695" s="2" customFormat="1" ht="30" customHeight="1" spans="1:8">
      <c r="A695" s="36">
        <v>690</v>
      </c>
      <c r="B695" s="27" t="s">
        <v>9110</v>
      </c>
      <c r="C695" s="21" t="s">
        <v>7371</v>
      </c>
      <c r="D695" s="48">
        <v>3.85</v>
      </c>
      <c r="E695" s="48">
        <v>3.85</v>
      </c>
      <c r="F695" s="21" t="s">
        <v>8530</v>
      </c>
      <c r="G695" s="27">
        <f t="shared" si="10"/>
        <v>691.19</v>
      </c>
      <c r="H695" s="22" t="s">
        <v>9073</v>
      </c>
    </row>
    <row r="696" s="2" customFormat="1" ht="30" customHeight="1" spans="1:8">
      <c r="A696" s="36">
        <v>691</v>
      </c>
      <c r="B696" s="27" t="s">
        <v>9111</v>
      </c>
      <c r="C696" s="21" t="s">
        <v>6248</v>
      </c>
      <c r="D696" s="48">
        <v>0.93</v>
      </c>
      <c r="E696" s="48">
        <v>0.93</v>
      </c>
      <c r="F696" s="21" t="s">
        <v>8530</v>
      </c>
      <c r="G696" s="27">
        <f t="shared" si="10"/>
        <v>166.96</v>
      </c>
      <c r="H696" s="22" t="s">
        <v>9073</v>
      </c>
    </row>
    <row r="697" s="2" customFormat="1" ht="30" customHeight="1" spans="1:8">
      <c r="A697" s="36">
        <v>692</v>
      </c>
      <c r="B697" s="27" t="s">
        <v>9112</v>
      </c>
      <c r="C697" s="21" t="s">
        <v>6695</v>
      </c>
      <c r="D697" s="48">
        <v>2.17</v>
      </c>
      <c r="E697" s="48">
        <v>2.17</v>
      </c>
      <c r="F697" s="21" t="s">
        <v>8530</v>
      </c>
      <c r="G697" s="27">
        <f t="shared" si="10"/>
        <v>389.58</v>
      </c>
      <c r="H697" s="22" t="s">
        <v>9073</v>
      </c>
    </row>
    <row r="698" s="2" customFormat="1" ht="30" customHeight="1" spans="1:8">
      <c r="A698" s="36">
        <v>693</v>
      </c>
      <c r="B698" s="27" t="s">
        <v>9113</v>
      </c>
      <c r="C698" s="21" t="s">
        <v>6344</v>
      </c>
      <c r="D698" s="48">
        <v>2</v>
      </c>
      <c r="E698" s="48">
        <v>2</v>
      </c>
      <c r="F698" s="21" t="s">
        <v>8530</v>
      </c>
      <c r="G698" s="27">
        <f t="shared" si="10"/>
        <v>359.06</v>
      </c>
      <c r="H698" s="22" t="s">
        <v>9073</v>
      </c>
    </row>
    <row r="699" s="2" customFormat="1" ht="30" customHeight="1" spans="1:8">
      <c r="A699" s="36">
        <v>694</v>
      </c>
      <c r="B699" s="27" t="s">
        <v>9114</v>
      </c>
      <c r="C699" s="21" t="s">
        <v>6280</v>
      </c>
      <c r="D699" s="48">
        <v>1.97</v>
      </c>
      <c r="E699" s="48">
        <v>1.97</v>
      </c>
      <c r="F699" s="21" t="s">
        <v>8530</v>
      </c>
      <c r="G699" s="27">
        <f t="shared" si="10"/>
        <v>353.67</v>
      </c>
      <c r="H699" s="22" t="s">
        <v>9073</v>
      </c>
    </row>
    <row r="700" s="2" customFormat="1" ht="30" customHeight="1" spans="1:8">
      <c r="A700" s="36">
        <v>695</v>
      </c>
      <c r="B700" s="27" t="s">
        <v>9115</v>
      </c>
      <c r="C700" s="21" t="s">
        <v>6683</v>
      </c>
      <c r="D700" s="48">
        <v>0.33</v>
      </c>
      <c r="E700" s="48">
        <v>0.33</v>
      </c>
      <c r="F700" s="21" t="s">
        <v>8530</v>
      </c>
      <c r="G700" s="27">
        <f t="shared" si="10"/>
        <v>59.24</v>
      </c>
      <c r="H700" s="22" t="s">
        <v>9073</v>
      </c>
    </row>
    <row r="701" s="2" customFormat="1" ht="30" customHeight="1" spans="1:8">
      <c r="A701" s="36">
        <v>696</v>
      </c>
      <c r="B701" s="27" t="s">
        <v>5163</v>
      </c>
      <c r="C701" s="21" t="s">
        <v>6286</v>
      </c>
      <c r="D701" s="48">
        <v>4.72</v>
      </c>
      <c r="E701" s="48">
        <v>4.72</v>
      </c>
      <c r="F701" s="21" t="s">
        <v>8530</v>
      </c>
      <c r="G701" s="27">
        <f t="shared" si="10"/>
        <v>847.38</v>
      </c>
      <c r="H701" s="22" t="s">
        <v>9073</v>
      </c>
    </row>
    <row r="702" s="2" customFormat="1" ht="30" customHeight="1" spans="1:8">
      <c r="A702" s="36">
        <v>697</v>
      </c>
      <c r="B702" s="27" t="s">
        <v>8609</v>
      </c>
      <c r="C702" s="21" t="s">
        <v>6347</v>
      </c>
      <c r="D702" s="48">
        <v>1.54</v>
      </c>
      <c r="E702" s="48">
        <v>1.54</v>
      </c>
      <c r="F702" s="21" t="s">
        <v>8530</v>
      </c>
      <c r="G702" s="27">
        <f t="shared" si="10"/>
        <v>276.48</v>
      </c>
      <c r="H702" s="22" t="s">
        <v>9073</v>
      </c>
    </row>
    <row r="703" s="2" customFormat="1" ht="30" customHeight="1" spans="1:8">
      <c r="A703" s="36">
        <v>698</v>
      </c>
      <c r="B703" s="27" t="s">
        <v>3732</v>
      </c>
      <c r="C703" s="21" t="s">
        <v>6599</v>
      </c>
      <c r="D703" s="48">
        <v>4.89</v>
      </c>
      <c r="E703" s="48">
        <v>4.89</v>
      </c>
      <c r="F703" s="21" t="s">
        <v>8530</v>
      </c>
      <c r="G703" s="27">
        <f t="shared" si="10"/>
        <v>877.9</v>
      </c>
      <c r="H703" s="22" t="s">
        <v>9073</v>
      </c>
    </row>
    <row r="704" s="2" customFormat="1" ht="30" customHeight="1" spans="1:8">
      <c r="A704" s="36">
        <v>699</v>
      </c>
      <c r="B704" s="27" t="s">
        <v>9116</v>
      </c>
      <c r="C704" s="21" t="s">
        <v>6294</v>
      </c>
      <c r="D704" s="48">
        <v>1.48</v>
      </c>
      <c r="E704" s="48">
        <v>1.48</v>
      </c>
      <c r="F704" s="21" t="s">
        <v>8530</v>
      </c>
      <c r="G704" s="27">
        <f t="shared" si="10"/>
        <v>265.7</v>
      </c>
      <c r="H704" s="22" t="s">
        <v>9073</v>
      </c>
    </row>
    <row r="705" s="2" customFormat="1" ht="30" customHeight="1" spans="1:8">
      <c r="A705" s="36">
        <v>700</v>
      </c>
      <c r="B705" s="27" t="s">
        <v>9117</v>
      </c>
      <c r="C705" s="21" t="s">
        <v>6344</v>
      </c>
      <c r="D705" s="48">
        <v>1.96</v>
      </c>
      <c r="E705" s="48">
        <v>1.96</v>
      </c>
      <c r="F705" s="21" t="s">
        <v>8530</v>
      </c>
      <c r="G705" s="27">
        <f t="shared" si="10"/>
        <v>351.88</v>
      </c>
      <c r="H705" s="22" t="s">
        <v>9073</v>
      </c>
    </row>
    <row r="706" s="2" customFormat="1" ht="30" customHeight="1" spans="1:8">
      <c r="A706" s="36">
        <v>701</v>
      </c>
      <c r="B706" s="27" t="s">
        <v>9118</v>
      </c>
      <c r="C706" s="21" t="s">
        <v>6265</v>
      </c>
      <c r="D706" s="48">
        <v>3.58</v>
      </c>
      <c r="E706" s="48">
        <v>3.58</v>
      </c>
      <c r="F706" s="21" t="s">
        <v>8530</v>
      </c>
      <c r="G706" s="27">
        <f t="shared" si="10"/>
        <v>642.72</v>
      </c>
      <c r="H706" s="22" t="s">
        <v>9073</v>
      </c>
    </row>
    <row r="707" s="2" customFormat="1" ht="30" customHeight="1" spans="1:8">
      <c r="A707" s="36">
        <v>702</v>
      </c>
      <c r="B707" s="27" t="s">
        <v>7679</v>
      </c>
      <c r="C707" s="21" t="s">
        <v>6254</v>
      </c>
      <c r="D707" s="48">
        <v>1.62</v>
      </c>
      <c r="E707" s="48">
        <v>1.62</v>
      </c>
      <c r="F707" s="21" t="s">
        <v>8530</v>
      </c>
      <c r="G707" s="27">
        <f t="shared" si="10"/>
        <v>290.84</v>
      </c>
      <c r="H707" s="22" t="s">
        <v>9073</v>
      </c>
    </row>
    <row r="708" s="2" customFormat="1" ht="30" customHeight="1" spans="1:8">
      <c r="A708" s="36">
        <v>703</v>
      </c>
      <c r="B708" s="27" t="s">
        <v>9119</v>
      </c>
      <c r="C708" s="21" t="s">
        <v>6280</v>
      </c>
      <c r="D708" s="48">
        <v>2.67</v>
      </c>
      <c r="E708" s="48">
        <v>2.67</v>
      </c>
      <c r="F708" s="21" t="s">
        <v>8530</v>
      </c>
      <c r="G708" s="27">
        <f t="shared" si="10"/>
        <v>479.35</v>
      </c>
      <c r="H708" s="22" t="s">
        <v>9073</v>
      </c>
    </row>
    <row r="709" s="2" customFormat="1" ht="30" customHeight="1" spans="1:8">
      <c r="A709" s="36">
        <v>704</v>
      </c>
      <c r="B709" s="27" t="s">
        <v>9120</v>
      </c>
      <c r="C709" s="21" t="s">
        <v>6254</v>
      </c>
      <c r="D709" s="48">
        <v>3.11</v>
      </c>
      <c r="E709" s="48">
        <v>3.11</v>
      </c>
      <c r="F709" s="21" t="s">
        <v>8530</v>
      </c>
      <c r="G709" s="27">
        <f t="shared" si="10"/>
        <v>558.34</v>
      </c>
      <c r="H709" s="22" t="s">
        <v>9073</v>
      </c>
    </row>
    <row r="710" s="2" customFormat="1" ht="30" customHeight="1" spans="1:8">
      <c r="A710" s="36">
        <v>705</v>
      </c>
      <c r="B710" s="27" t="s">
        <v>8616</v>
      </c>
      <c r="C710" s="21" t="s">
        <v>6252</v>
      </c>
      <c r="D710" s="48">
        <v>1.71</v>
      </c>
      <c r="E710" s="48">
        <v>1.71</v>
      </c>
      <c r="F710" s="21" t="s">
        <v>8530</v>
      </c>
      <c r="G710" s="27">
        <f t="shared" ref="G710:G773" si="11">ROUND(E710*F710,2)</f>
        <v>307</v>
      </c>
      <c r="H710" s="22" t="s">
        <v>9073</v>
      </c>
    </row>
    <row r="711" s="2" customFormat="1" ht="30" customHeight="1" spans="1:8">
      <c r="A711" s="36">
        <v>706</v>
      </c>
      <c r="B711" s="27" t="s">
        <v>9121</v>
      </c>
      <c r="C711" s="21" t="s">
        <v>6322</v>
      </c>
      <c r="D711" s="48">
        <v>6.14</v>
      </c>
      <c r="E711" s="48">
        <v>6.14</v>
      </c>
      <c r="F711" s="21" t="s">
        <v>8530</v>
      </c>
      <c r="G711" s="27">
        <f t="shared" si="11"/>
        <v>1102.31</v>
      </c>
      <c r="H711" s="22" t="s">
        <v>9073</v>
      </c>
    </row>
    <row r="712" s="2" customFormat="1" ht="30" customHeight="1" spans="1:8">
      <c r="A712" s="36">
        <v>707</v>
      </c>
      <c r="B712" s="27" t="s">
        <v>9122</v>
      </c>
      <c r="C712" s="21" t="s">
        <v>6599</v>
      </c>
      <c r="D712" s="48">
        <v>0.83</v>
      </c>
      <c r="E712" s="48">
        <v>0.83</v>
      </c>
      <c r="F712" s="21" t="s">
        <v>8530</v>
      </c>
      <c r="G712" s="27">
        <f t="shared" si="11"/>
        <v>149.01</v>
      </c>
      <c r="H712" s="22" t="s">
        <v>9073</v>
      </c>
    </row>
    <row r="713" s="2" customFormat="1" ht="30" customHeight="1" spans="1:8">
      <c r="A713" s="36">
        <v>708</v>
      </c>
      <c r="B713" s="27" t="s">
        <v>9123</v>
      </c>
      <c r="C713" s="27" t="s">
        <v>6822</v>
      </c>
      <c r="D713" s="48">
        <v>0.92</v>
      </c>
      <c r="E713" s="48">
        <v>0.92</v>
      </c>
      <c r="F713" s="21" t="s">
        <v>8530</v>
      </c>
      <c r="G713" s="27">
        <f t="shared" si="11"/>
        <v>165.17</v>
      </c>
      <c r="H713" s="22" t="s">
        <v>9073</v>
      </c>
    </row>
    <row r="714" s="2" customFormat="1" ht="30" customHeight="1" spans="1:8">
      <c r="A714" s="36">
        <v>709</v>
      </c>
      <c r="B714" s="27" t="s">
        <v>9124</v>
      </c>
      <c r="C714" s="21" t="s">
        <v>6360</v>
      </c>
      <c r="D714" s="48">
        <v>0.75</v>
      </c>
      <c r="E714" s="48">
        <v>0.75</v>
      </c>
      <c r="F714" s="21" t="s">
        <v>8530</v>
      </c>
      <c r="G714" s="27">
        <f t="shared" si="11"/>
        <v>134.65</v>
      </c>
      <c r="H714" s="22" t="s">
        <v>9073</v>
      </c>
    </row>
    <row r="715" s="2" customFormat="1" ht="30" customHeight="1" spans="1:8">
      <c r="A715" s="36">
        <v>710</v>
      </c>
      <c r="B715" s="27" t="s">
        <v>9125</v>
      </c>
      <c r="C715" s="21" t="s">
        <v>6274</v>
      </c>
      <c r="D715" s="48">
        <v>0.74</v>
      </c>
      <c r="E715" s="48">
        <v>0.74</v>
      </c>
      <c r="F715" s="21" t="s">
        <v>8530</v>
      </c>
      <c r="G715" s="27">
        <f t="shared" si="11"/>
        <v>132.85</v>
      </c>
      <c r="H715" s="22" t="s">
        <v>9073</v>
      </c>
    </row>
    <row r="716" s="2" customFormat="1" ht="30" customHeight="1" spans="1:8">
      <c r="A716" s="36">
        <v>711</v>
      </c>
      <c r="B716" s="27" t="s">
        <v>9126</v>
      </c>
      <c r="C716" s="21" t="s">
        <v>6624</v>
      </c>
      <c r="D716" s="48">
        <v>5.49</v>
      </c>
      <c r="E716" s="48">
        <v>5.49</v>
      </c>
      <c r="F716" s="21" t="s">
        <v>8530</v>
      </c>
      <c r="G716" s="27">
        <f t="shared" si="11"/>
        <v>985.62</v>
      </c>
      <c r="H716" s="22" t="s">
        <v>9073</v>
      </c>
    </row>
    <row r="717" s="2" customFormat="1" ht="30" customHeight="1" spans="1:8">
      <c r="A717" s="36">
        <v>712</v>
      </c>
      <c r="B717" s="27" t="s">
        <v>9050</v>
      </c>
      <c r="C717" s="21" t="s">
        <v>6322</v>
      </c>
      <c r="D717" s="48">
        <v>5.9</v>
      </c>
      <c r="E717" s="48">
        <v>5.9</v>
      </c>
      <c r="F717" s="21" t="s">
        <v>8530</v>
      </c>
      <c r="G717" s="27">
        <f t="shared" si="11"/>
        <v>1059.23</v>
      </c>
      <c r="H717" s="22" t="s">
        <v>9073</v>
      </c>
    </row>
    <row r="718" s="2" customFormat="1" ht="30" customHeight="1" spans="1:8">
      <c r="A718" s="36">
        <v>713</v>
      </c>
      <c r="B718" s="27" t="s">
        <v>9127</v>
      </c>
      <c r="C718" s="21" t="s">
        <v>6276</v>
      </c>
      <c r="D718" s="48">
        <v>1.55</v>
      </c>
      <c r="E718" s="48">
        <v>1.55</v>
      </c>
      <c r="F718" s="21" t="s">
        <v>8530</v>
      </c>
      <c r="G718" s="27">
        <f t="shared" si="11"/>
        <v>278.27</v>
      </c>
      <c r="H718" s="22" t="s">
        <v>9073</v>
      </c>
    </row>
    <row r="719" s="2" customFormat="1" ht="30" customHeight="1" spans="1:8">
      <c r="A719" s="36">
        <v>714</v>
      </c>
      <c r="B719" s="27" t="s">
        <v>4893</v>
      </c>
      <c r="C719" s="21" t="s">
        <v>6286</v>
      </c>
      <c r="D719" s="48">
        <v>2.44</v>
      </c>
      <c r="E719" s="48">
        <v>2.44</v>
      </c>
      <c r="F719" s="21" t="s">
        <v>8530</v>
      </c>
      <c r="G719" s="27">
        <f t="shared" si="11"/>
        <v>438.05</v>
      </c>
      <c r="H719" s="22" t="s">
        <v>9073</v>
      </c>
    </row>
    <row r="720" s="2" customFormat="1" ht="30" customHeight="1" spans="1:8">
      <c r="A720" s="36">
        <v>715</v>
      </c>
      <c r="B720" s="27" t="s">
        <v>5188</v>
      </c>
      <c r="C720" s="21" t="s">
        <v>6296</v>
      </c>
      <c r="D720" s="48">
        <v>1.01</v>
      </c>
      <c r="E720" s="48">
        <v>1.01</v>
      </c>
      <c r="F720" s="21" t="s">
        <v>8530</v>
      </c>
      <c r="G720" s="27">
        <f t="shared" si="11"/>
        <v>181.33</v>
      </c>
      <c r="H720" s="22" t="s">
        <v>9073</v>
      </c>
    </row>
    <row r="721" s="2" customFormat="1" ht="30" customHeight="1" spans="1:8">
      <c r="A721" s="36">
        <v>716</v>
      </c>
      <c r="B721" s="27" t="s">
        <v>9128</v>
      </c>
      <c r="C721" s="21" t="s">
        <v>6360</v>
      </c>
      <c r="D721" s="48">
        <v>4.75</v>
      </c>
      <c r="E721" s="48">
        <v>4.75</v>
      </c>
      <c r="F721" s="21" t="s">
        <v>8530</v>
      </c>
      <c r="G721" s="27">
        <f t="shared" si="11"/>
        <v>852.77</v>
      </c>
      <c r="H721" s="22" t="s">
        <v>9073</v>
      </c>
    </row>
    <row r="722" s="2" customFormat="1" ht="30" customHeight="1" spans="1:8">
      <c r="A722" s="36">
        <v>717</v>
      </c>
      <c r="B722" s="27" t="s">
        <v>9129</v>
      </c>
      <c r="C722" s="21" t="s">
        <v>6344</v>
      </c>
      <c r="D722" s="48">
        <v>0.96</v>
      </c>
      <c r="E722" s="48">
        <v>0.96</v>
      </c>
      <c r="F722" s="21" t="s">
        <v>8530</v>
      </c>
      <c r="G722" s="27">
        <f t="shared" si="11"/>
        <v>172.35</v>
      </c>
      <c r="H722" s="22" t="s">
        <v>9073</v>
      </c>
    </row>
    <row r="723" s="2" customFormat="1" ht="30" customHeight="1" spans="1:8">
      <c r="A723" s="36">
        <v>718</v>
      </c>
      <c r="B723" s="27" t="s">
        <v>9130</v>
      </c>
      <c r="C723" s="21" t="s">
        <v>6322</v>
      </c>
      <c r="D723" s="48">
        <v>1.45</v>
      </c>
      <c r="E723" s="48">
        <v>1.45</v>
      </c>
      <c r="F723" s="21" t="s">
        <v>8530</v>
      </c>
      <c r="G723" s="27">
        <f t="shared" si="11"/>
        <v>260.32</v>
      </c>
      <c r="H723" s="22" t="s">
        <v>9073</v>
      </c>
    </row>
    <row r="724" s="2" customFormat="1" ht="30" customHeight="1" spans="1:8">
      <c r="A724" s="36">
        <v>719</v>
      </c>
      <c r="B724" s="27" t="s">
        <v>9131</v>
      </c>
      <c r="C724" s="21" t="s">
        <v>6344</v>
      </c>
      <c r="D724" s="48">
        <v>0.6</v>
      </c>
      <c r="E724" s="48">
        <v>0.6</v>
      </c>
      <c r="F724" s="21" t="s">
        <v>8530</v>
      </c>
      <c r="G724" s="27">
        <f t="shared" si="11"/>
        <v>107.72</v>
      </c>
      <c r="H724" s="22" t="s">
        <v>9073</v>
      </c>
    </row>
    <row r="725" s="2" customFormat="1" ht="30" customHeight="1" spans="1:8">
      <c r="A725" s="36">
        <v>720</v>
      </c>
      <c r="B725" s="27" t="s">
        <v>9132</v>
      </c>
      <c r="C725" s="21" t="s">
        <v>6387</v>
      </c>
      <c r="D725" s="48">
        <v>0.4</v>
      </c>
      <c r="E725" s="48">
        <v>0.4</v>
      </c>
      <c r="F725" s="21" t="s">
        <v>8530</v>
      </c>
      <c r="G725" s="27">
        <f t="shared" si="11"/>
        <v>71.81</v>
      </c>
      <c r="H725" s="22" t="s">
        <v>9073</v>
      </c>
    </row>
    <row r="726" s="2" customFormat="1" ht="30" customHeight="1" spans="1:8">
      <c r="A726" s="36">
        <v>721</v>
      </c>
      <c r="B726" s="27" t="s">
        <v>2397</v>
      </c>
      <c r="C726" s="21" t="s">
        <v>6265</v>
      </c>
      <c r="D726" s="48">
        <v>2.85</v>
      </c>
      <c r="E726" s="48">
        <v>2.85</v>
      </c>
      <c r="F726" s="21" t="s">
        <v>8530</v>
      </c>
      <c r="G726" s="27">
        <f t="shared" si="11"/>
        <v>511.66</v>
      </c>
      <c r="H726" s="22" t="s">
        <v>9073</v>
      </c>
    </row>
    <row r="727" s="2" customFormat="1" ht="30" customHeight="1" spans="1:8">
      <c r="A727" s="36">
        <v>722</v>
      </c>
      <c r="B727" s="27" t="s">
        <v>4709</v>
      </c>
      <c r="C727" s="21" t="s">
        <v>6283</v>
      </c>
      <c r="D727" s="48">
        <v>1.21</v>
      </c>
      <c r="E727" s="48">
        <v>1.21</v>
      </c>
      <c r="F727" s="21" t="s">
        <v>8530</v>
      </c>
      <c r="G727" s="27">
        <f t="shared" si="11"/>
        <v>217.23</v>
      </c>
      <c r="H727" s="22" t="s">
        <v>9073</v>
      </c>
    </row>
    <row r="728" s="2" customFormat="1" ht="30" customHeight="1" spans="1:8">
      <c r="A728" s="36">
        <v>723</v>
      </c>
      <c r="B728" s="27" t="s">
        <v>9133</v>
      </c>
      <c r="C728" s="21" t="s">
        <v>6608</v>
      </c>
      <c r="D728" s="48">
        <v>1.31</v>
      </c>
      <c r="E728" s="48">
        <v>1.31</v>
      </c>
      <c r="F728" s="21" t="s">
        <v>8530</v>
      </c>
      <c r="G728" s="27">
        <f t="shared" si="11"/>
        <v>235.18</v>
      </c>
      <c r="H728" s="22" t="s">
        <v>9073</v>
      </c>
    </row>
    <row r="729" s="2" customFormat="1" ht="30" customHeight="1" spans="1:8">
      <c r="A729" s="36">
        <v>724</v>
      </c>
      <c r="B729" s="27" t="s">
        <v>9134</v>
      </c>
      <c r="C729" s="21" t="s">
        <v>6599</v>
      </c>
      <c r="D729" s="48">
        <v>0.95</v>
      </c>
      <c r="E729" s="48">
        <v>0.95</v>
      </c>
      <c r="F729" s="21" t="s">
        <v>8530</v>
      </c>
      <c r="G729" s="27">
        <f t="shared" si="11"/>
        <v>170.55</v>
      </c>
      <c r="H729" s="22" t="s">
        <v>9073</v>
      </c>
    </row>
    <row r="730" s="2" customFormat="1" ht="30" customHeight="1" spans="1:8">
      <c r="A730" s="36">
        <v>725</v>
      </c>
      <c r="B730" s="27" t="s">
        <v>9135</v>
      </c>
      <c r="C730" s="21" t="s">
        <v>6252</v>
      </c>
      <c r="D730" s="48">
        <v>1.41</v>
      </c>
      <c r="E730" s="48">
        <v>1.41</v>
      </c>
      <c r="F730" s="21" t="s">
        <v>8530</v>
      </c>
      <c r="G730" s="27">
        <f t="shared" si="11"/>
        <v>253.14</v>
      </c>
      <c r="H730" s="22" t="s">
        <v>9073</v>
      </c>
    </row>
    <row r="731" s="2" customFormat="1" ht="30" customHeight="1" spans="1:8">
      <c r="A731" s="36">
        <v>726</v>
      </c>
      <c r="B731" s="27" t="s">
        <v>9136</v>
      </c>
      <c r="C731" s="21" t="s">
        <v>6683</v>
      </c>
      <c r="D731" s="48">
        <v>0.63</v>
      </c>
      <c r="E731" s="48">
        <v>0.63</v>
      </c>
      <c r="F731" s="21" t="s">
        <v>8530</v>
      </c>
      <c r="G731" s="27">
        <f t="shared" si="11"/>
        <v>113.1</v>
      </c>
      <c r="H731" s="22" t="s">
        <v>9073</v>
      </c>
    </row>
    <row r="732" s="2" customFormat="1" ht="30" customHeight="1" spans="1:8">
      <c r="A732" s="36">
        <v>727</v>
      </c>
      <c r="B732" s="27" t="s">
        <v>4694</v>
      </c>
      <c r="C732" s="21" t="s">
        <v>6474</v>
      </c>
      <c r="D732" s="48">
        <v>1.64</v>
      </c>
      <c r="E732" s="48">
        <v>1.64</v>
      </c>
      <c r="F732" s="21" t="s">
        <v>8530</v>
      </c>
      <c r="G732" s="27">
        <f t="shared" si="11"/>
        <v>294.43</v>
      </c>
      <c r="H732" s="22" t="s">
        <v>9073</v>
      </c>
    </row>
    <row r="733" s="2" customFormat="1" ht="30" customHeight="1" spans="1:8">
      <c r="A733" s="36">
        <v>728</v>
      </c>
      <c r="B733" s="27" t="s">
        <v>9137</v>
      </c>
      <c r="C733" s="21" t="s">
        <v>6344</v>
      </c>
      <c r="D733" s="48">
        <v>1.49</v>
      </c>
      <c r="E733" s="48">
        <v>1.49</v>
      </c>
      <c r="F733" s="21" t="s">
        <v>8530</v>
      </c>
      <c r="G733" s="27">
        <f t="shared" si="11"/>
        <v>267.5</v>
      </c>
      <c r="H733" s="22" t="s">
        <v>9073</v>
      </c>
    </row>
    <row r="734" s="2" customFormat="1" ht="30" customHeight="1" spans="1:8">
      <c r="A734" s="36">
        <v>729</v>
      </c>
      <c r="B734" s="27" t="s">
        <v>9138</v>
      </c>
      <c r="C734" s="21" t="s">
        <v>6298</v>
      </c>
      <c r="D734" s="48">
        <v>4.48</v>
      </c>
      <c r="E734" s="48">
        <v>4.48</v>
      </c>
      <c r="F734" s="21" t="s">
        <v>8530</v>
      </c>
      <c r="G734" s="27">
        <f t="shared" si="11"/>
        <v>804.29</v>
      </c>
      <c r="H734" s="22" t="s">
        <v>9139</v>
      </c>
    </row>
    <row r="735" s="2" customFormat="1" ht="30" customHeight="1" spans="1:8">
      <c r="A735" s="36">
        <v>730</v>
      </c>
      <c r="B735" s="27" t="s">
        <v>9140</v>
      </c>
      <c r="C735" s="21" t="s">
        <v>6365</v>
      </c>
      <c r="D735" s="48">
        <v>2.45</v>
      </c>
      <c r="E735" s="48">
        <v>2.45</v>
      </c>
      <c r="F735" s="21" t="s">
        <v>8530</v>
      </c>
      <c r="G735" s="27">
        <f t="shared" si="11"/>
        <v>439.85</v>
      </c>
      <c r="H735" s="22" t="s">
        <v>9139</v>
      </c>
    </row>
    <row r="736" s="2" customFormat="1" ht="30" customHeight="1" spans="1:8">
      <c r="A736" s="36">
        <v>731</v>
      </c>
      <c r="B736" s="27" t="s">
        <v>9141</v>
      </c>
      <c r="C736" s="21" t="s">
        <v>6254</v>
      </c>
      <c r="D736" s="48">
        <v>1.58</v>
      </c>
      <c r="E736" s="48">
        <v>1.58</v>
      </c>
      <c r="F736" s="21" t="s">
        <v>8530</v>
      </c>
      <c r="G736" s="27">
        <f t="shared" si="11"/>
        <v>283.66</v>
      </c>
      <c r="H736" s="22" t="s">
        <v>9139</v>
      </c>
    </row>
    <row r="737" s="2" customFormat="1" ht="30" customHeight="1" spans="1:8">
      <c r="A737" s="36">
        <v>732</v>
      </c>
      <c r="B737" s="27" t="s">
        <v>8865</v>
      </c>
      <c r="C737" s="21" t="s">
        <v>6296</v>
      </c>
      <c r="D737" s="48">
        <v>1.32</v>
      </c>
      <c r="E737" s="48">
        <v>1.32</v>
      </c>
      <c r="F737" s="21" t="s">
        <v>8530</v>
      </c>
      <c r="G737" s="27">
        <f t="shared" si="11"/>
        <v>236.98</v>
      </c>
      <c r="H737" s="22" t="s">
        <v>9139</v>
      </c>
    </row>
    <row r="738" s="2" customFormat="1" ht="30" customHeight="1" spans="1:8">
      <c r="A738" s="36">
        <v>733</v>
      </c>
      <c r="B738" s="27" t="s">
        <v>9142</v>
      </c>
      <c r="C738" s="21" t="s">
        <v>6269</v>
      </c>
      <c r="D738" s="48">
        <v>4.91</v>
      </c>
      <c r="E738" s="48">
        <v>4.91</v>
      </c>
      <c r="F738" s="21" t="s">
        <v>8530</v>
      </c>
      <c r="G738" s="27">
        <f t="shared" si="11"/>
        <v>881.49</v>
      </c>
      <c r="H738" s="22" t="s">
        <v>9139</v>
      </c>
    </row>
    <row r="739" s="2" customFormat="1" ht="30" customHeight="1" spans="1:8">
      <c r="A739" s="36">
        <v>734</v>
      </c>
      <c r="B739" s="27" t="s">
        <v>9143</v>
      </c>
      <c r="C739" s="21" t="s">
        <v>6248</v>
      </c>
      <c r="D739" s="48">
        <v>1</v>
      </c>
      <c r="E739" s="48">
        <v>1</v>
      </c>
      <c r="F739" s="21" t="s">
        <v>8530</v>
      </c>
      <c r="G739" s="27">
        <f t="shared" si="11"/>
        <v>179.53</v>
      </c>
      <c r="H739" s="22" t="s">
        <v>9139</v>
      </c>
    </row>
    <row r="740" s="2" customFormat="1" ht="30" customHeight="1" spans="1:8">
      <c r="A740" s="36">
        <v>735</v>
      </c>
      <c r="B740" s="27" t="s">
        <v>9144</v>
      </c>
      <c r="C740" s="21" t="s">
        <v>6360</v>
      </c>
      <c r="D740" s="48">
        <v>1.18</v>
      </c>
      <c r="E740" s="48">
        <v>1.18</v>
      </c>
      <c r="F740" s="21" t="s">
        <v>8530</v>
      </c>
      <c r="G740" s="27">
        <f t="shared" si="11"/>
        <v>211.85</v>
      </c>
      <c r="H740" s="22" t="s">
        <v>9139</v>
      </c>
    </row>
    <row r="741" s="2" customFormat="1" ht="30" customHeight="1" spans="1:8">
      <c r="A741" s="36">
        <v>736</v>
      </c>
      <c r="B741" s="27" t="s">
        <v>9145</v>
      </c>
      <c r="C741" s="21" t="s">
        <v>6271</v>
      </c>
      <c r="D741" s="48">
        <v>1.01</v>
      </c>
      <c r="E741" s="48">
        <v>1.01</v>
      </c>
      <c r="F741" s="21" t="s">
        <v>8530</v>
      </c>
      <c r="G741" s="27">
        <f t="shared" si="11"/>
        <v>181.33</v>
      </c>
      <c r="H741" s="22" t="s">
        <v>9139</v>
      </c>
    </row>
    <row r="742" s="2" customFormat="1" ht="30" customHeight="1" spans="1:8">
      <c r="A742" s="36">
        <v>737</v>
      </c>
      <c r="B742" s="27" t="s">
        <v>4577</v>
      </c>
      <c r="C742" s="21" t="s">
        <v>6368</v>
      </c>
      <c r="D742" s="48">
        <v>3.05</v>
      </c>
      <c r="E742" s="48">
        <v>3.05</v>
      </c>
      <c r="F742" s="21" t="s">
        <v>8530</v>
      </c>
      <c r="G742" s="27">
        <f t="shared" si="11"/>
        <v>547.57</v>
      </c>
      <c r="H742" s="22" t="s">
        <v>9139</v>
      </c>
    </row>
    <row r="743" s="2" customFormat="1" ht="30" customHeight="1" spans="1:8">
      <c r="A743" s="36">
        <v>738</v>
      </c>
      <c r="B743" s="27" t="s">
        <v>9146</v>
      </c>
      <c r="C743" s="21" t="s">
        <v>6322</v>
      </c>
      <c r="D743" s="48">
        <v>5.54</v>
      </c>
      <c r="E743" s="48">
        <v>5.54</v>
      </c>
      <c r="F743" s="21" t="s">
        <v>8530</v>
      </c>
      <c r="G743" s="27">
        <f t="shared" si="11"/>
        <v>994.6</v>
      </c>
      <c r="H743" s="22" t="s">
        <v>9139</v>
      </c>
    </row>
    <row r="744" s="2" customFormat="1" ht="30" customHeight="1" spans="1:8">
      <c r="A744" s="36">
        <v>739</v>
      </c>
      <c r="B744" s="27" t="s">
        <v>4351</v>
      </c>
      <c r="C744" s="21" t="s">
        <v>6368</v>
      </c>
      <c r="D744" s="48">
        <v>1.88</v>
      </c>
      <c r="E744" s="48">
        <v>1.88</v>
      </c>
      <c r="F744" s="21" t="s">
        <v>8530</v>
      </c>
      <c r="G744" s="27">
        <f t="shared" si="11"/>
        <v>337.52</v>
      </c>
      <c r="H744" s="22" t="s">
        <v>9139</v>
      </c>
    </row>
    <row r="745" s="2" customFormat="1" ht="30" customHeight="1" spans="1:8">
      <c r="A745" s="36">
        <v>740</v>
      </c>
      <c r="B745" s="27" t="s">
        <v>7917</v>
      </c>
      <c r="C745" s="21" t="s">
        <v>6332</v>
      </c>
      <c r="D745" s="48">
        <v>1.13</v>
      </c>
      <c r="E745" s="48">
        <v>1.13</v>
      </c>
      <c r="F745" s="21" t="s">
        <v>8530</v>
      </c>
      <c r="G745" s="27">
        <f t="shared" si="11"/>
        <v>202.87</v>
      </c>
      <c r="H745" s="22" t="s">
        <v>9139</v>
      </c>
    </row>
    <row r="746" s="2" customFormat="1" ht="30" customHeight="1" spans="1:8">
      <c r="A746" s="36">
        <v>741</v>
      </c>
      <c r="B746" s="27" t="s">
        <v>9147</v>
      </c>
      <c r="C746" s="21" t="s">
        <v>6254</v>
      </c>
      <c r="D746" s="48">
        <v>0.56</v>
      </c>
      <c r="E746" s="48">
        <v>0.56</v>
      </c>
      <c r="F746" s="21" t="s">
        <v>8530</v>
      </c>
      <c r="G746" s="27">
        <f t="shared" si="11"/>
        <v>100.54</v>
      </c>
      <c r="H746" s="22" t="s">
        <v>9139</v>
      </c>
    </row>
    <row r="747" s="2" customFormat="1" ht="30" customHeight="1" spans="1:8">
      <c r="A747" s="36">
        <v>742</v>
      </c>
      <c r="B747" s="27" t="s">
        <v>9148</v>
      </c>
      <c r="C747" s="21" t="s">
        <v>6252</v>
      </c>
      <c r="D747" s="48">
        <v>1.95</v>
      </c>
      <c r="E747" s="48">
        <v>1.95</v>
      </c>
      <c r="F747" s="21" t="s">
        <v>8530</v>
      </c>
      <c r="G747" s="27">
        <f t="shared" si="11"/>
        <v>350.08</v>
      </c>
      <c r="H747" s="22" t="s">
        <v>9139</v>
      </c>
    </row>
    <row r="748" s="2" customFormat="1" ht="30" customHeight="1" spans="1:8">
      <c r="A748" s="36">
        <v>743</v>
      </c>
      <c r="B748" s="27" t="s">
        <v>5789</v>
      </c>
      <c r="C748" s="21" t="s">
        <v>6332</v>
      </c>
      <c r="D748" s="48">
        <v>6.13</v>
      </c>
      <c r="E748" s="48">
        <v>6.13</v>
      </c>
      <c r="F748" s="21" t="s">
        <v>8530</v>
      </c>
      <c r="G748" s="27">
        <f t="shared" si="11"/>
        <v>1100.52</v>
      </c>
      <c r="H748" s="22" t="s">
        <v>9139</v>
      </c>
    </row>
    <row r="749" s="2" customFormat="1" ht="30" customHeight="1" spans="1:8">
      <c r="A749" s="36">
        <v>744</v>
      </c>
      <c r="B749" s="27" t="s">
        <v>6044</v>
      </c>
      <c r="C749" s="21" t="s">
        <v>6254</v>
      </c>
      <c r="D749" s="48">
        <v>7.66</v>
      </c>
      <c r="E749" s="48">
        <v>7.66</v>
      </c>
      <c r="F749" s="21" t="s">
        <v>8530</v>
      </c>
      <c r="G749" s="27">
        <f t="shared" si="11"/>
        <v>1375.2</v>
      </c>
      <c r="H749" s="22" t="s">
        <v>9139</v>
      </c>
    </row>
    <row r="750" s="2" customFormat="1" ht="30" customHeight="1" spans="1:8">
      <c r="A750" s="36">
        <v>745</v>
      </c>
      <c r="B750" s="27" t="s">
        <v>9149</v>
      </c>
      <c r="C750" s="21" t="s">
        <v>6312</v>
      </c>
      <c r="D750" s="48">
        <v>5.34</v>
      </c>
      <c r="E750" s="48">
        <v>5.34</v>
      </c>
      <c r="F750" s="21" t="s">
        <v>8530</v>
      </c>
      <c r="G750" s="27">
        <f t="shared" si="11"/>
        <v>958.69</v>
      </c>
      <c r="H750" s="22" t="s">
        <v>9139</v>
      </c>
    </row>
    <row r="751" s="2" customFormat="1" ht="30" customHeight="1" spans="1:8">
      <c r="A751" s="36">
        <v>746</v>
      </c>
      <c r="B751" s="27" t="s">
        <v>9150</v>
      </c>
      <c r="C751" s="21" t="s">
        <v>6254</v>
      </c>
      <c r="D751" s="48">
        <v>4.38</v>
      </c>
      <c r="E751" s="48">
        <v>4.38</v>
      </c>
      <c r="F751" s="21" t="s">
        <v>8530</v>
      </c>
      <c r="G751" s="27">
        <f t="shared" si="11"/>
        <v>786.34</v>
      </c>
      <c r="H751" s="22" t="s">
        <v>9139</v>
      </c>
    </row>
    <row r="752" s="2" customFormat="1" ht="30" customHeight="1" spans="1:8">
      <c r="A752" s="36">
        <v>747</v>
      </c>
      <c r="B752" s="27" t="s">
        <v>9151</v>
      </c>
      <c r="C752" s="21" t="s">
        <v>6280</v>
      </c>
      <c r="D752" s="48">
        <v>5.04</v>
      </c>
      <c r="E752" s="48">
        <v>5.04</v>
      </c>
      <c r="F752" s="21" t="s">
        <v>8530</v>
      </c>
      <c r="G752" s="27">
        <f t="shared" si="11"/>
        <v>904.83</v>
      </c>
      <c r="H752" s="22" t="s">
        <v>9139</v>
      </c>
    </row>
    <row r="753" s="2" customFormat="1" ht="30" customHeight="1" spans="1:8">
      <c r="A753" s="36">
        <v>748</v>
      </c>
      <c r="B753" s="27" t="s">
        <v>9152</v>
      </c>
      <c r="C753" s="21" t="s">
        <v>6280</v>
      </c>
      <c r="D753" s="48">
        <v>5.6</v>
      </c>
      <c r="E753" s="48">
        <v>5.6</v>
      </c>
      <c r="F753" s="21" t="s">
        <v>8530</v>
      </c>
      <c r="G753" s="27">
        <f t="shared" si="11"/>
        <v>1005.37</v>
      </c>
      <c r="H753" s="22" t="s">
        <v>9139</v>
      </c>
    </row>
    <row r="754" s="2" customFormat="1" ht="30" customHeight="1" spans="1:8">
      <c r="A754" s="36">
        <v>749</v>
      </c>
      <c r="B754" s="27" t="s">
        <v>9043</v>
      </c>
      <c r="C754" s="21" t="s">
        <v>6347</v>
      </c>
      <c r="D754" s="48">
        <v>1.34</v>
      </c>
      <c r="E754" s="48">
        <v>1.34</v>
      </c>
      <c r="F754" s="21" t="s">
        <v>8530</v>
      </c>
      <c r="G754" s="27">
        <f t="shared" si="11"/>
        <v>240.57</v>
      </c>
      <c r="H754" s="22" t="s">
        <v>9139</v>
      </c>
    </row>
    <row r="755" s="2" customFormat="1" ht="30" customHeight="1" spans="1:8">
      <c r="A755" s="36">
        <v>750</v>
      </c>
      <c r="B755" s="27" t="s">
        <v>9153</v>
      </c>
      <c r="C755" s="21" t="s">
        <v>6274</v>
      </c>
      <c r="D755" s="48">
        <v>3.19</v>
      </c>
      <c r="E755" s="48">
        <v>3.19</v>
      </c>
      <c r="F755" s="21" t="s">
        <v>8530</v>
      </c>
      <c r="G755" s="27">
        <f t="shared" si="11"/>
        <v>572.7</v>
      </c>
      <c r="H755" s="22" t="s">
        <v>9139</v>
      </c>
    </row>
    <row r="756" s="2" customFormat="1" ht="30" customHeight="1" spans="1:8">
      <c r="A756" s="36">
        <v>751</v>
      </c>
      <c r="B756" s="27" t="s">
        <v>9154</v>
      </c>
      <c r="C756" s="21" t="s">
        <v>2325</v>
      </c>
      <c r="D756" s="48">
        <v>5.29</v>
      </c>
      <c r="E756" s="48">
        <v>5.29</v>
      </c>
      <c r="F756" s="21" t="s">
        <v>8530</v>
      </c>
      <c r="G756" s="27">
        <f t="shared" si="11"/>
        <v>949.71</v>
      </c>
      <c r="H756" s="22" t="s">
        <v>9139</v>
      </c>
    </row>
    <row r="757" s="2" customFormat="1" ht="30" customHeight="1" spans="1:8">
      <c r="A757" s="36">
        <v>752</v>
      </c>
      <c r="B757" s="27" t="s">
        <v>9155</v>
      </c>
      <c r="C757" s="21" t="s">
        <v>6248</v>
      </c>
      <c r="D757" s="48">
        <v>2.35</v>
      </c>
      <c r="E757" s="48">
        <v>2.35</v>
      </c>
      <c r="F757" s="21" t="s">
        <v>8530</v>
      </c>
      <c r="G757" s="27">
        <f t="shared" si="11"/>
        <v>421.9</v>
      </c>
      <c r="H757" s="22" t="s">
        <v>9139</v>
      </c>
    </row>
    <row r="758" s="2" customFormat="1" ht="30" customHeight="1" spans="1:8">
      <c r="A758" s="36">
        <v>753</v>
      </c>
      <c r="B758" s="27" t="s">
        <v>4173</v>
      </c>
      <c r="C758" s="21" t="s">
        <v>6332</v>
      </c>
      <c r="D758" s="48">
        <v>3.23</v>
      </c>
      <c r="E758" s="48">
        <v>3.23</v>
      </c>
      <c r="F758" s="21" t="s">
        <v>8530</v>
      </c>
      <c r="G758" s="27">
        <f t="shared" si="11"/>
        <v>579.88</v>
      </c>
      <c r="H758" s="22" t="s">
        <v>9139</v>
      </c>
    </row>
    <row r="759" s="2" customFormat="1" ht="30" customHeight="1" spans="1:8">
      <c r="A759" s="36">
        <v>754</v>
      </c>
      <c r="B759" s="27" t="s">
        <v>9156</v>
      </c>
      <c r="C759" s="21" t="s">
        <v>6276</v>
      </c>
      <c r="D759" s="48">
        <v>1.96</v>
      </c>
      <c r="E759" s="48">
        <v>1.96</v>
      </c>
      <c r="F759" s="21" t="s">
        <v>8530</v>
      </c>
      <c r="G759" s="27">
        <f t="shared" si="11"/>
        <v>351.88</v>
      </c>
      <c r="H759" s="22" t="s">
        <v>9139</v>
      </c>
    </row>
    <row r="760" s="2" customFormat="1" ht="30" customHeight="1" spans="1:8">
      <c r="A760" s="36">
        <v>755</v>
      </c>
      <c r="B760" s="27" t="s">
        <v>9157</v>
      </c>
      <c r="C760" s="21" t="s">
        <v>6697</v>
      </c>
      <c r="D760" s="48">
        <v>1.92</v>
      </c>
      <c r="E760" s="48">
        <v>1.92</v>
      </c>
      <c r="F760" s="21" t="s">
        <v>8530</v>
      </c>
      <c r="G760" s="27">
        <f t="shared" si="11"/>
        <v>344.7</v>
      </c>
      <c r="H760" s="22" t="s">
        <v>9139</v>
      </c>
    </row>
    <row r="761" s="2" customFormat="1" ht="30" customHeight="1" spans="1:8">
      <c r="A761" s="36">
        <v>756</v>
      </c>
      <c r="B761" s="27" t="s">
        <v>9158</v>
      </c>
      <c r="C761" s="21" t="s">
        <v>6624</v>
      </c>
      <c r="D761" s="48">
        <v>3.69</v>
      </c>
      <c r="E761" s="48">
        <v>3.69</v>
      </c>
      <c r="F761" s="21" t="s">
        <v>8530</v>
      </c>
      <c r="G761" s="27">
        <f t="shared" si="11"/>
        <v>662.47</v>
      </c>
      <c r="H761" s="22" t="s">
        <v>9139</v>
      </c>
    </row>
    <row r="762" s="2" customFormat="1" ht="30" customHeight="1" spans="1:8">
      <c r="A762" s="36">
        <v>757</v>
      </c>
      <c r="B762" s="27" t="s">
        <v>9159</v>
      </c>
      <c r="C762" s="21" t="s">
        <v>6577</v>
      </c>
      <c r="D762" s="48">
        <v>3.21</v>
      </c>
      <c r="E762" s="48">
        <v>3.21</v>
      </c>
      <c r="F762" s="21" t="s">
        <v>8530</v>
      </c>
      <c r="G762" s="27">
        <f t="shared" si="11"/>
        <v>576.29</v>
      </c>
      <c r="H762" s="22" t="s">
        <v>9139</v>
      </c>
    </row>
    <row r="763" s="2" customFormat="1" ht="30" customHeight="1" spans="1:8">
      <c r="A763" s="36">
        <v>758</v>
      </c>
      <c r="B763" s="27" t="s">
        <v>9112</v>
      </c>
      <c r="C763" s="21" t="s">
        <v>6265</v>
      </c>
      <c r="D763" s="48">
        <v>1.3</v>
      </c>
      <c r="E763" s="48">
        <v>1.3</v>
      </c>
      <c r="F763" s="21" t="s">
        <v>8530</v>
      </c>
      <c r="G763" s="27">
        <f t="shared" si="11"/>
        <v>233.39</v>
      </c>
      <c r="H763" s="22" t="s">
        <v>9139</v>
      </c>
    </row>
    <row r="764" s="2" customFormat="1" ht="30" customHeight="1" spans="1:8">
      <c r="A764" s="36">
        <v>759</v>
      </c>
      <c r="B764" s="27" t="s">
        <v>9160</v>
      </c>
      <c r="C764" s="21" t="s">
        <v>6254</v>
      </c>
      <c r="D764" s="48">
        <v>1.28</v>
      </c>
      <c r="E764" s="48">
        <v>1.28</v>
      </c>
      <c r="F764" s="21" t="s">
        <v>8530</v>
      </c>
      <c r="G764" s="27">
        <f t="shared" si="11"/>
        <v>229.8</v>
      </c>
      <c r="H764" s="22" t="s">
        <v>9139</v>
      </c>
    </row>
    <row r="765" s="2" customFormat="1" ht="30" customHeight="1" spans="1:8">
      <c r="A765" s="36">
        <v>760</v>
      </c>
      <c r="B765" s="27" t="s">
        <v>9161</v>
      </c>
      <c r="C765" s="21" t="s">
        <v>6271</v>
      </c>
      <c r="D765" s="48">
        <v>3.12</v>
      </c>
      <c r="E765" s="48">
        <v>3.12</v>
      </c>
      <c r="F765" s="21" t="s">
        <v>8530</v>
      </c>
      <c r="G765" s="27">
        <f t="shared" si="11"/>
        <v>560.13</v>
      </c>
      <c r="H765" s="22" t="s">
        <v>9139</v>
      </c>
    </row>
    <row r="766" s="2" customFormat="1" ht="30" customHeight="1" spans="1:8">
      <c r="A766" s="36">
        <v>761</v>
      </c>
      <c r="B766" s="27" t="s">
        <v>9162</v>
      </c>
      <c r="C766" s="21" t="s">
        <v>6344</v>
      </c>
      <c r="D766" s="48">
        <v>1.68</v>
      </c>
      <c r="E766" s="48">
        <v>1.68</v>
      </c>
      <c r="F766" s="21" t="s">
        <v>8530</v>
      </c>
      <c r="G766" s="27">
        <f t="shared" si="11"/>
        <v>301.61</v>
      </c>
      <c r="H766" s="22" t="s">
        <v>9139</v>
      </c>
    </row>
    <row r="767" s="2" customFormat="1" ht="30" customHeight="1" spans="1:8">
      <c r="A767" s="36">
        <v>762</v>
      </c>
      <c r="B767" s="27" t="s">
        <v>9163</v>
      </c>
      <c r="C767" s="21" t="s">
        <v>6332</v>
      </c>
      <c r="D767" s="48">
        <v>1.04</v>
      </c>
      <c r="E767" s="48">
        <v>1.04</v>
      </c>
      <c r="F767" s="21" t="s">
        <v>8530</v>
      </c>
      <c r="G767" s="27">
        <f t="shared" si="11"/>
        <v>186.71</v>
      </c>
      <c r="H767" s="22" t="s">
        <v>9139</v>
      </c>
    </row>
    <row r="768" s="2" customFormat="1" ht="30" customHeight="1" spans="1:8">
      <c r="A768" s="36">
        <v>763</v>
      </c>
      <c r="B768" s="27" t="s">
        <v>9164</v>
      </c>
      <c r="C768" s="21" t="s">
        <v>6276</v>
      </c>
      <c r="D768" s="48">
        <v>1.43</v>
      </c>
      <c r="E768" s="48">
        <v>1.43</v>
      </c>
      <c r="F768" s="21" t="s">
        <v>8530</v>
      </c>
      <c r="G768" s="27">
        <f t="shared" si="11"/>
        <v>256.73</v>
      </c>
      <c r="H768" s="22" t="s">
        <v>9139</v>
      </c>
    </row>
    <row r="769" s="2" customFormat="1" ht="30" customHeight="1" spans="1:8">
      <c r="A769" s="36">
        <v>764</v>
      </c>
      <c r="B769" s="27" t="s">
        <v>9165</v>
      </c>
      <c r="C769" s="21" t="s">
        <v>1168</v>
      </c>
      <c r="D769" s="48">
        <v>4.16</v>
      </c>
      <c r="E769" s="48">
        <v>4.16</v>
      </c>
      <c r="F769" s="21" t="s">
        <v>8530</v>
      </c>
      <c r="G769" s="27">
        <f t="shared" si="11"/>
        <v>746.84</v>
      </c>
      <c r="H769" s="22" t="s">
        <v>9139</v>
      </c>
    </row>
    <row r="770" s="2" customFormat="1" ht="30" customHeight="1" spans="1:8">
      <c r="A770" s="36">
        <v>765</v>
      </c>
      <c r="B770" s="27" t="s">
        <v>9166</v>
      </c>
      <c r="C770" s="21" t="s">
        <v>6620</v>
      </c>
      <c r="D770" s="48">
        <v>1.27</v>
      </c>
      <c r="E770" s="48">
        <v>1.27</v>
      </c>
      <c r="F770" s="21" t="s">
        <v>8530</v>
      </c>
      <c r="G770" s="27">
        <f t="shared" si="11"/>
        <v>228</v>
      </c>
      <c r="H770" s="22" t="s">
        <v>9139</v>
      </c>
    </row>
    <row r="771" s="2" customFormat="1" ht="30" customHeight="1" spans="1:8">
      <c r="A771" s="36">
        <v>766</v>
      </c>
      <c r="B771" s="27" t="s">
        <v>9167</v>
      </c>
      <c r="C771" s="21" t="s">
        <v>6863</v>
      </c>
      <c r="D771" s="48">
        <v>0.86</v>
      </c>
      <c r="E771" s="48">
        <v>0.86</v>
      </c>
      <c r="F771" s="21" t="s">
        <v>8530</v>
      </c>
      <c r="G771" s="27">
        <f t="shared" si="11"/>
        <v>154.4</v>
      </c>
      <c r="H771" s="22" t="s">
        <v>9139</v>
      </c>
    </row>
    <row r="772" s="2" customFormat="1" ht="30" customHeight="1" spans="1:8">
      <c r="A772" s="36">
        <v>767</v>
      </c>
      <c r="B772" s="27" t="s">
        <v>9168</v>
      </c>
      <c r="C772" s="27" t="s">
        <v>6757</v>
      </c>
      <c r="D772" s="48">
        <v>0.67</v>
      </c>
      <c r="E772" s="48">
        <v>0.67</v>
      </c>
      <c r="F772" s="21" t="s">
        <v>8530</v>
      </c>
      <c r="G772" s="27">
        <f t="shared" si="11"/>
        <v>120.29</v>
      </c>
      <c r="H772" s="22" t="s">
        <v>9139</v>
      </c>
    </row>
    <row r="773" s="2" customFormat="1" ht="30" customHeight="1" spans="1:8">
      <c r="A773" s="36">
        <v>768</v>
      </c>
      <c r="B773" s="27" t="s">
        <v>2993</v>
      </c>
      <c r="C773" s="27" t="s">
        <v>6322</v>
      </c>
      <c r="D773" s="48">
        <v>1.68</v>
      </c>
      <c r="E773" s="48">
        <v>1.68</v>
      </c>
      <c r="F773" s="21" t="s">
        <v>8530</v>
      </c>
      <c r="G773" s="27">
        <f t="shared" si="11"/>
        <v>301.61</v>
      </c>
      <c r="H773" s="22" t="s">
        <v>9139</v>
      </c>
    </row>
    <row r="774" s="2" customFormat="1" ht="30" customHeight="1" spans="1:8">
      <c r="A774" s="36">
        <v>769</v>
      </c>
      <c r="B774" s="27" t="s">
        <v>8546</v>
      </c>
      <c r="C774" s="27" t="s">
        <v>6577</v>
      </c>
      <c r="D774" s="48">
        <v>3.09</v>
      </c>
      <c r="E774" s="48">
        <v>3.09</v>
      </c>
      <c r="F774" s="21" t="s">
        <v>8530</v>
      </c>
      <c r="G774" s="27">
        <f t="shared" ref="G774:G837" si="12">ROUND(E774*F774,2)</f>
        <v>554.75</v>
      </c>
      <c r="H774" s="22" t="s">
        <v>9139</v>
      </c>
    </row>
    <row r="775" s="2" customFormat="1" ht="30" customHeight="1" spans="1:8">
      <c r="A775" s="36">
        <v>770</v>
      </c>
      <c r="B775" s="27" t="s">
        <v>9169</v>
      </c>
      <c r="C775" s="27" t="s">
        <v>6312</v>
      </c>
      <c r="D775" s="48">
        <v>3.75</v>
      </c>
      <c r="E775" s="48">
        <v>3.75</v>
      </c>
      <c r="F775" s="21" t="s">
        <v>8530</v>
      </c>
      <c r="G775" s="27">
        <f t="shared" si="12"/>
        <v>673.24</v>
      </c>
      <c r="H775" s="22" t="s">
        <v>9139</v>
      </c>
    </row>
    <row r="776" s="65" customFormat="1" ht="30" customHeight="1" spans="1:8">
      <c r="A776" s="36">
        <v>771</v>
      </c>
      <c r="B776" s="27" t="s">
        <v>9170</v>
      </c>
      <c r="C776" s="27" t="s">
        <v>6368</v>
      </c>
      <c r="D776" s="48">
        <v>0.95</v>
      </c>
      <c r="E776" s="48">
        <v>0.95</v>
      </c>
      <c r="F776" s="21" t="s">
        <v>8530</v>
      </c>
      <c r="G776" s="27">
        <f t="shared" si="12"/>
        <v>170.55</v>
      </c>
      <c r="H776" s="22" t="s">
        <v>9139</v>
      </c>
    </row>
    <row r="777" s="2" customFormat="1" ht="30" customHeight="1" spans="1:8">
      <c r="A777" s="36">
        <v>772</v>
      </c>
      <c r="B777" s="27" t="s">
        <v>2280</v>
      </c>
      <c r="C777" s="21" t="s">
        <v>6274</v>
      </c>
      <c r="D777" s="48">
        <f>5.32-0.002-0.09</f>
        <v>5.228</v>
      </c>
      <c r="E777" s="48">
        <f>5.32-0.002-0.09</f>
        <v>5.228</v>
      </c>
      <c r="F777" s="21" t="s">
        <v>8530</v>
      </c>
      <c r="G777" s="27">
        <f t="shared" si="12"/>
        <v>938.58</v>
      </c>
      <c r="H777" s="22" t="s">
        <v>9171</v>
      </c>
    </row>
    <row r="778" s="2" customFormat="1" ht="30" customHeight="1" spans="1:8">
      <c r="A778" s="36">
        <v>773</v>
      </c>
      <c r="B778" s="27" t="s">
        <v>9172</v>
      </c>
      <c r="C778" s="21" t="s">
        <v>6252</v>
      </c>
      <c r="D778" s="48">
        <v>1.14</v>
      </c>
      <c r="E778" s="48">
        <v>1.14</v>
      </c>
      <c r="F778" s="21" t="s">
        <v>8530</v>
      </c>
      <c r="G778" s="27">
        <f t="shared" si="12"/>
        <v>204.66</v>
      </c>
      <c r="H778" s="22" t="s">
        <v>9171</v>
      </c>
    </row>
    <row r="779" s="2" customFormat="1" ht="30" customHeight="1" spans="1:8">
      <c r="A779" s="36">
        <v>774</v>
      </c>
      <c r="B779" s="27" t="s">
        <v>9173</v>
      </c>
      <c r="C779" s="21" t="s">
        <v>6368</v>
      </c>
      <c r="D779" s="48">
        <f>4.12-0.124</f>
        <v>3.996</v>
      </c>
      <c r="E779" s="48">
        <f>4.12-0.124</f>
        <v>3.996</v>
      </c>
      <c r="F779" s="21" t="s">
        <v>8530</v>
      </c>
      <c r="G779" s="27">
        <f t="shared" si="12"/>
        <v>717.4</v>
      </c>
      <c r="H779" s="22" t="s">
        <v>9171</v>
      </c>
    </row>
    <row r="780" s="2" customFormat="1" ht="30" customHeight="1" spans="1:8">
      <c r="A780" s="36">
        <v>775</v>
      </c>
      <c r="B780" s="27" t="s">
        <v>3732</v>
      </c>
      <c r="C780" s="21" t="s">
        <v>6280</v>
      </c>
      <c r="D780" s="48">
        <v>2.1</v>
      </c>
      <c r="E780" s="48">
        <v>2.1</v>
      </c>
      <c r="F780" s="21" t="s">
        <v>8530</v>
      </c>
      <c r="G780" s="27">
        <f t="shared" si="12"/>
        <v>377.01</v>
      </c>
      <c r="H780" s="22" t="s">
        <v>9171</v>
      </c>
    </row>
    <row r="781" s="2" customFormat="1" ht="28" customHeight="1" spans="1:8">
      <c r="A781" s="36">
        <v>776</v>
      </c>
      <c r="B781" s="27" t="s">
        <v>9174</v>
      </c>
      <c r="C781" s="21" t="s">
        <v>6312</v>
      </c>
      <c r="D781" s="48">
        <v>2.13</v>
      </c>
      <c r="E781" s="48">
        <v>2.13</v>
      </c>
      <c r="F781" s="21" t="s">
        <v>8530</v>
      </c>
      <c r="G781" s="27">
        <f t="shared" si="12"/>
        <v>382.4</v>
      </c>
      <c r="H781" s="22" t="s">
        <v>9171</v>
      </c>
    </row>
    <row r="782" s="2" customFormat="1" ht="28" customHeight="1" spans="1:8">
      <c r="A782" s="36">
        <v>777</v>
      </c>
      <c r="B782" s="27" t="s">
        <v>9175</v>
      </c>
      <c r="C782" s="21" t="s">
        <v>6286</v>
      </c>
      <c r="D782" s="48">
        <v>1.41</v>
      </c>
      <c r="E782" s="48">
        <v>1.41</v>
      </c>
      <c r="F782" s="21" t="s">
        <v>8530</v>
      </c>
      <c r="G782" s="27">
        <f t="shared" si="12"/>
        <v>253.14</v>
      </c>
      <c r="H782" s="22" t="s">
        <v>9171</v>
      </c>
    </row>
    <row r="783" s="2" customFormat="1" ht="28" customHeight="1" spans="1:8">
      <c r="A783" s="36">
        <v>778</v>
      </c>
      <c r="B783" s="27" t="s">
        <v>9176</v>
      </c>
      <c r="C783" s="21" t="s">
        <v>6248</v>
      </c>
      <c r="D783" s="48">
        <v>3.9</v>
      </c>
      <c r="E783" s="48">
        <v>3.9</v>
      </c>
      <c r="F783" s="21" t="s">
        <v>8530</v>
      </c>
      <c r="G783" s="27">
        <f t="shared" si="12"/>
        <v>700.17</v>
      </c>
      <c r="H783" s="22" t="s">
        <v>9171</v>
      </c>
    </row>
    <row r="784" s="2" customFormat="1" ht="28" customHeight="1" spans="1:8">
      <c r="A784" s="36">
        <v>779</v>
      </c>
      <c r="B784" s="27" t="s">
        <v>7904</v>
      </c>
      <c r="C784" s="21" t="s">
        <v>6286</v>
      </c>
      <c r="D784" s="48">
        <f>1.27-0.025-0.219</f>
        <v>1.026</v>
      </c>
      <c r="E784" s="48">
        <f>1.27-0.025-0.219</f>
        <v>1.026</v>
      </c>
      <c r="F784" s="21" t="s">
        <v>8530</v>
      </c>
      <c r="G784" s="27">
        <f t="shared" si="12"/>
        <v>184.2</v>
      </c>
      <c r="H784" s="22" t="s">
        <v>9171</v>
      </c>
    </row>
    <row r="785" s="2" customFormat="1" ht="28" customHeight="1" spans="1:8">
      <c r="A785" s="36">
        <v>780</v>
      </c>
      <c r="B785" s="27" t="s">
        <v>9177</v>
      </c>
      <c r="C785" s="21" t="s">
        <v>6248</v>
      </c>
      <c r="D785" s="48">
        <v>1.11</v>
      </c>
      <c r="E785" s="48">
        <v>1.11</v>
      </c>
      <c r="F785" s="21" t="s">
        <v>8530</v>
      </c>
      <c r="G785" s="27">
        <f t="shared" si="12"/>
        <v>199.28</v>
      </c>
      <c r="H785" s="22" t="s">
        <v>9171</v>
      </c>
    </row>
    <row r="786" s="2" customFormat="1" ht="28" customHeight="1" spans="1:8">
      <c r="A786" s="36">
        <v>781</v>
      </c>
      <c r="B786" s="27" t="s">
        <v>9178</v>
      </c>
      <c r="C786" s="21" t="s">
        <v>6276</v>
      </c>
      <c r="D786" s="48">
        <f>2.53-0.214</f>
        <v>2.316</v>
      </c>
      <c r="E786" s="48">
        <f>2.53-0.214</f>
        <v>2.316</v>
      </c>
      <c r="F786" s="21" t="s">
        <v>8530</v>
      </c>
      <c r="G786" s="27">
        <f t="shared" si="12"/>
        <v>415.79</v>
      </c>
      <c r="H786" s="22" t="s">
        <v>9171</v>
      </c>
    </row>
    <row r="787" s="2" customFormat="1" ht="28" customHeight="1" spans="1:8">
      <c r="A787" s="36">
        <v>782</v>
      </c>
      <c r="B787" s="27" t="s">
        <v>9179</v>
      </c>
      <c r="C787" s="21" t="s">
        <v>6254</v>
      </c>
      <c r="D787" s="48">
        <f>1.82-0.06-0.181</f>
        <v>1.579</v>
      </c>
      <c r="E787" s="48">
        <f>1.82-0.06-0.181</f>
        <v>1.579</v>
      </c>
      <c r="F787" s="21" t="s">
        <v>8530</v>
      </c>
      <c r="G787" s="27">
        <f t="shared" si="12"/>
        <v>283.48</v>
      </c>
      <c r="H787" s="22" t="s">
        <v>9171</v>
      </c>
    </row>
    <row r="788" s="2" customFormat="1" ht="28" customHeight="1" spans="1:8">
      <c r="A788" s="36">
        <v>783</v>
      </c>
      <c r="B788" s="27" t="s">
        <v>8534</v>
      </c>
      <c r="C788" s="21" t="s">
        <v>6631</v>
      </c>
      <c r="D788" s="48">
        <f>1.37-0.008</f>
        <v>1.362</v>
      </c>
      <c r="E788" s="48">
        <f>1.37-0.008</f>
        <v>1.362</v>
      </c>
      <c r="F788" s="21" t="s">
        <v>8530</v>
      </c>
      <c r="G788" s="27">
        <f t="shared" si="12"/>
        <v>244.52</v>
      </c>
      <c r="H788" s="22" t="s">
        <v>9171</v>
      </c>
    </row>
    <row r="789" s="2" customFormat="1" ht="28" customHeight="1" spans="1:8">
      <c r="A789" s="36">
        <v>784</v>
      </c>
      <c r="B789" s="27" t="s">
        <v>9180</v>
      </c>
      <c r="C789" s="21" t="s">
        <v>6276</v>
      </c>
      <c r="D789" s="48">
        <v>3.94</v>
      </c>
      <c r="E789" s="48">
        <v>3.94</v>
      </c>
      <c r="F789" s="21" t="s">
        <v>8530</v>
      </c>
      <c r="G789" s="27">
        <f t="shared" si="12"/>
        <v>707.35</v>
      </c>
      <c r="H789" s="22" t="s">
        <v>9171</v>
      </c>
    </row>
    <row r="790" s="2" customFormat="1" ht="28" customHeight="1" spans="1:8">
      <c r="A790" s="36">
        <v>785</v>
      </c>
      <c r="B790" s="27" t="s">
        <v>9181</v>
      </c>
      <c r="C790" s="21" t="s">
        <v>6274</v>
      </c>
      <c r="D790" s="48">
        <v>1.42</v>
      </c>
      <c r="E790" s="48">
        <v>1.42</v>
      </c>
      <c r="F790" s="21" t="s">
        <v>8530</v>
      </c>
      <c r="G790" s="27">
        <f t="shared" si="12"/>
        <v>254.93</v>
      </c>
      <c r="H790" s="22" t="s">
        <v>9171</v>
      </c>
    </row>
    <row r="791" s="2" customFormat="1" ht="28" customHeight="1" spans="1:8">
      <c r="A791" s="36">
        <v>786</v>
      </c>
      <c r="B791" s="27" t="s">
        <v>640</v>
      </c>
      <c r="C791" s="21" t="s">
        <v>6298</v>
      </c>
      <c r="D791" s="48">
        <v>2.44</v>
      </c>
      <c r="E791" s="48">
        <v>2.44</v>
      </c>
      <c r="F791" s="21" t="s">
        <v>8530</v>
      </c>
      <c r="G791" s="27">
        <f t="shared" si="12"/>
        <v>438.05</v>
      </c>
      <c r="H791" s="22" t="s">
        <v>9171</v>
      </c>
    </row>
    <row r="792" s="2" customFormat="1" ht="28" customHeight="1" spans="1:8">
      <c r="A792" s="36">
        <v>787</v>
      </c>
      <c r="B792" s="27" t="s">
        <v>9182</v>
      </c>
      <c r="C792" s="21" t="s">
        <v>6417</v>
      </c>
      <c r="D792" s="48">
        <v>3.77</v>
      </c>
      <c r="E792" s="48">
        <v>3.77</v>
      </c>
      <c r="F792" s="21" t="s">
        <v>8530</v>
      </c>
      <c r="G792" s="27">
        <f t="shared" si="12"/>
        <v>676.83</v>
      </c>
      <c r="H792" s="22" t="s">
        <v>9171</v>
      </c>
    </row>
    <row r="793" s="2" customFormat="1" ht="28" customHeight="1" spans="1:8">
      <c r="A793" s="36">
        <v>788</v>
      </c>
      <c r="B793" s="27" t="s">
        <v>9183</v>
      </c>
      <c r="C793" s="21" t="s">
        <v>6248</v>
      </c>
      <c r="D793" s="48">
        <f>5.61-1.085</f>
        <v>4.525</v>
      </c>
      <c r="E793" s="48">
        <f>5.61-1.085</f>
        <v>4.525</v>
      </c>
      <c r="F793" s="21" t="s">
        <v>8530</v>
      </c>
      <c r="G793" s="27">
        <f t="shared" si="12"/>
        <v>812.37</v>
      </c>
      <c r="H793" s="22" t="s">
        <v>9171</v>
      </c>
    </row>
    <row r="794" s="2" customFormat="1" ht="28" customHeight="1" spans="1:8">
      <c r="A794" s="36">
        <v>789</v>
      </c>
      <c r="B794" s="27" t="s">
        <v>2418</v>
      </c>
      <c r="C794" s="21" t="s">
        <v>6286</v>
      </c>
      <c r="D794" s="48">
        <v>1.39</v>
      </c>
      <c r="E794" s="48">
        <v>1.39</v>
      </c>
      <c r="F794" s="21" t="s">
        <v>8530</v>
      </c>
      <c r="G794" s="27">
        <f t="shared" si="12"/>
        <v>249.55</v>
      </c>
      <c r="H794" s="22" t="s">
        <v>9171</v>
      </c>
    </row>
    <row r="795" s="2" customFormat="1" ht="28" customHeight="1" spans="1:8">
      <c r="A795" s="36">
        <v>790</v>
      </c>
      <c r="B795" s="27" t="s">
        <v>9184</v>
      </c>
      <c r="C795" s="21" t="s">
        <v>6344</v>
      </c>
      <c r="D795" s="48">
        <v>4.28</v>
      </c>
      <c r="E795" s="48">
        <v>4.28</v>
      </c>
      <c r="F795" s="21" t="s">
        <v>8530</v>
      </c>
      <c r="G795" s="27">
        <f t="shared" si="12"/>
        <v>768.39</v>
      </c>
      <c r="H795" s="22" t="s">
        <v>9171</v>
      </c>
    </row>
    <row r="796" s="2" customFormat="1" ht="28" customHeight="1" spans="1:8">
      <c r="A796" s="36">
        <v>791</v>
      </c>
      <c r="B796" s="27" t="s">
        <v>9185</v>
      </c>
      <c r="C796" s="21" t="s">
        <v>6248</v>
      </c>
      <c r="D796" s="48">
        <f>2.4-0.544</f>
        <v>1.856</v>
      </c>
      <c r="E796" s="48">
        <f>2.4-0.544</f>
        <v>1.856</v>
      </c>
      <c r="F796" s="21" t="s">
        <v>8530</v>
      </c>
      <c r="G796" s="27">
        <f t="shared" si="12"/>
        <v>333.21</v>
      </c>
      <c r="H796" s="22" t="s">
        <v>9171</v>
      </c>
    </row>
    <row r="797" s="2" customFormat="1" ht="28" customHeight="1" spans="1:8">
      <c r="A797" s="36">
        <v>792</v>
      </c>
      <c r="B797" s="27" t="s">
        <v>9186</v>
      </c>
      <c r="C797" s="21" t="s">
        <v>6265</v>
      </c>
      <c r="D797" s="48">
        <f>4.96-0.206-0.124-0.114</f>
        <v>4.516</v>
      </c>
      <c r="E797" s="48">
        <f>4.96-0.206-0.124-0.114</f>
        <v>4.516</v>
      </c>
      <c r="F797" s="21" t="s">
        <v>8530</v>
      </c>
      <c r="G797" s="27">
        <f t="shared" si="12"/>
        <v>810.76</v>
      </c>
      <c r="H797" s="22" t="s">
        <v>9171</v>
      </c>
    </row>
    <row r="798" s="2" customFormat="1" ht="28" customHeight="1" spans="1:8">
      <c r="A798" s="36">
        <v>793</v>
      </c>
      <c r="B798" s="27" t="s">
        <v>9187</v>
      </c>
      <c r="C798" s="21" t="s">
        <v>6254</v>
      </c>
      <c r="D798" s="48">
        <v>0.95</v>
      </c>
      <c r="E798" s="48">
        <v>0.95</v>
      </c>
      <c r="F798" s="21" t="s">
        <v>8530</v>
      </c>
      <c r="G798" s="27">
        <f t="shared" si="12"/>
        <v>170.55</v>
      </c>
      <c r="H798" s="22" t="s">
        <v>9171</v>
      </c>
    </row>
    <row r="799" s="2" customFormat="1" ht="28" customHeight="1" spans="1:8">
      <c r="A799" s="36">
        <v>794</v>
      </c>
      <c r="B799" s="27" t="s">
        <v>9188</v>
      </c>
      <c r="C799" s="21" t="s">
        <v>6368</v>
      </c>
      <c r="D799" s="48">
        <f>3.98-0.079</f>
        <v>3.901</v>
      </c>
      <c r="E799" s="48">
        <f>3.98-0.079</f>
        <v>3.901</v>
      </c>
      <c r="F799" s="21" t="s">
        <v>8530</v>
      </c>
      <c r="G799" s="27">
        <f t="shared" si="12"/>
        <v>700.35</v>
      </c>
      <c r="H799" s="22" t="s">
        <v>9171</v>
      </c>
    </row>
    <row r="800" s="2" customFormat="1" ht="28" customHeight="1" spans="1:8">
      <c r="A800" s="36">
        <v>795</v>
      </c>
      <c r="B800" s="27" t="s">
        <v>9189</v>
      </c>
      <c r="C800" s="21" t="s">
        <v>6322</v>
      </c>
      <c r="D800" s="48">
        <v>3.6</v>
      </c>
      <c r="E800" s="48">
        <v>3.6</v>
      </c>
      <c r="F800" s="21" t="s">
        <v>8530</v>
      </c>
      <c r="G800" s="27">
        <f t="shared" si="12"/>
        <v>646.31</v>
      </c>
      <c r="H800" s="22" t="s">
        <v>9171</v>
      </c>
    </row>
    <row r="801" s="2" customFormat="1" ht="28" customHeight="1" spans="1:8">
      <c r="A801" s="36">
        <v>796</v>
      </c>
      <c r="B801" s="27" t="s">
        <v>3991</v>
      </c>
      <c r="C801" s="21" t="s">
        <v>6254</v>
      </c>
      <c r="D801" s="48">
        <f>3.89-0.029</f>
        <v>3.861</v>
      </c>
      <c r="E801" s="48">
        <f>3.89-0.029</f>
        <v>3.861</v>
      </c>
      <c r="F801" s="21" t="s">
        <v>8530</v>
      </c>
      <c r="G801" s="27">
        <f t="shared" si="12"/>
        <v>693.17</v>
      </c>
      <c r="H801" s="22" t="s">
        <v>9171</v>
      </c>
    </row>
    <row r="802" s="2" customFormat="1" ht="28" customHeight="1" spans="1:8">
      <c r="A802" s="36">
        <v>797</v>
      </c>
      <c r="B802" s="27" t="s">
        <v>9190</v>
      </c>
      <c r="C802" s="21" t="s">
        <v>6248</v>
      </c>
      <c r="D802" s="48">
        <v>2.18</v>
      </c>
      <c r="E802" s="48">
        <v>2.18</v>
      </c>
      <c r="F802" s="21" t="s">
        <v>8530</v>
      </c>
      <c r="G802" s="27">
        <f t="shared" si="12"/>
        <v>391.38</v>
      </c>
      <c r="H802" s="22" t="s">
        <v>9171</v>
      </c>
    </row>
    <row r="803" s="2" customFormat="1" ht="28" customHeight="1" spans="1:8">
      <c r="A803" s="36">
        <v>798</v>
      </c>
      <c r="B803" s="27" t="s">
        <v>9191</v>
      </c>
      <c r="C803" s="21" t="s">
        <v>6312</v>
      </c>
      <c r="D803" s="48">
        <f>1.18-0.016-0.125-0.069</f>
        <v>0.97</v>
      </c>
      <c r="E803" s="48">
        <f>1.18-0.016-0.125-0.069</f>
        <v>0.97</v>
      </c>
      <c r="F803" s="21" t="s">
        <v>8530</v>
      </c>
      <c r="G803" s="27">
        <f t="shared" si="12"/>
        <v>174.14</v>
      </c>
      <c r="H803" s="22" t="s">
        <v>9171</v>
      </c>
    </row>
    <row r="804" s="2" customFormat="1" ht="28" customHeight="1" spans="1:8">
      <c r="A804" s="36">
        <v>799</v>
      </c>
      <c r="B804" s="27" t="s">
        <v>9192</v>
      </c>
      <c r="C804" s="21" t="s">
        <v>6387</v>
      </c>
      <c r="D804" s="48">
        <v>3.01</v>
      </c>
      <c r="E804" s="48">
        <v>3.01</v>
      </c>
      <c r="F804" s="21" t="s">
        <v>8530</v>
      </c>
      <c r="G804" s="27">
        <f t="shared" si="12"/>
        <v>540.39</v>
      </c>
      <c r="H804" s="22" t="s">
        <v>9171</v>
      </c>
    </row>
    <row r="805" s="2" customFormat="1" ht="28" customHeight="1" spans="1:8">
      <c r="A805" s="36">
        <v>800</v>
      </c>
      <c r="B805" s="27" t="s">
        <v>9193</v>
      </c>
      <c r="C805" s="21" t="s">
        <v>6368</v>
      </c>
      <c r="D805" s="48">
        <v>0.56</v>
      </c>
      <c r="E805" s="48">
        <v>0.56</v>
      </c>
      <c r="F805" s="21" t="s">
        <v>8530</v>
      </c>
      <c r="G805" s="27">
        <f t="shared" si="12"/>
        <v>100.54</v>
      </c>
      <c r="H805" s="22" t="s">
        <v>9171</v>
      </c>
    </row>
    <row r="806" s="2" customFormat="1" ht="28" customHeight="1" spans="1:8">
      <c r="A806" s="36">
        <v>801</v>
      </c>
      <c r="B806" s="27" t="s">
        <v>9030</v>
      </c>
      <c r="C806" s="21" t="s">
        <v>6271</v>
      </c>
      <c r="D806" s="48">
        <v>3.08</v>
      </c>
      <c r="E806" s="48">
        <v>3.08</v>
      </c>
      <c r="F806" s="21" t="s">
        <v>8530</v>
      </c>
      <c r="G806" s="27">
        <f t="shared" si="12"/>
        <v>552.95</v>
      </c>
      <c r="H806" s="22" t="s">
        <v>9171</v>
      </c>
    </row>
    <row r="807" s="2" customFormat="1" ht="28" customHeight="1" spans="1:8">
      <c r="A807" s="36">
        <v>802</v>
      </c>
      <c r="B807" s="27" t="s">
        <v>9194</v>
      </c>
      <c r="C807" s="21" t="s">
        <v>6478</v>
      </c>
      <c r="D807" s="48">
        <v>0.44</v>
      </c>
      <c r="E807" s="48">
        <v>0.44</v>
      </c>
      <c r="F807" s="21" t="s">
        <v>8530</v>
      </c>
      <c r="G807" s="27">
        <f t="shared" si="12"/>
        <v>78.99</v>
      </c>
      <c r="H807" s="22" t="s">
        <v>9171</v>
      </c>
    </row>
    <row r="808" s="2" customFormat="1" ht="28" customHeight="1" spans="1:8">
      <c r="A808" s="36">
        <v>803</v>
      </c>
      <c r="B808" s="27" t="s">
        <v>4954</v>
      </c>
      <c r="C808" s="21" t="s">
        <v>6417</v>
      </c>
      <c r="D808" s="48">
        <f>3.42-0.146-0.05-0.57</f>
        <v>2.654</v>
      </c>
      <c r="E808" s="48">
        <f>3.42-0.146-0.05-0.57</f>
        <v>2.654</v>
      </c>
      <c r="F808" s="21" t="s">
        <v>8530</v>
      </c>
      <c r="G808" s="27">
        <f t="shared" si="12"/>
        <v>476.47</v>
      </c>
      <c r="H808" s="22" t="s">
        <v>9171</v>
      </c>
    </row>
    <row r="809" s="2" customFormat="1" ht="28" customHeight="1" spans="1:8">
      <c r="A809" s="36">
        <v>804</v>
      </c>
      <c r="B809" s="27" t="s">
        <v>3039</v>
      </c>
      <c r="C809" s="21" t="s">
        <v>6265</v>
      </c>
      <c r="D809" s="48">
        <v>2.94</v>
      </c>
      <c r="E809" s="48">
        <v>2.94</v>
      </c>
      <c r="F809" s="21" t="s">
        <v>8530</v>
      </c>
      <c r="G809" s="27">
        <f t="shared" si="12"/>
        <v>527.82</v>
      </c>
      <c r="H809" s="22" t="s">
        <v>9171</v>
      </c>
    </row>
    <row r="810" s="2" customFormat="1" ht="28" customHeight="1" spans="1:8">
      <c r="A810" s="36">
        <v>805</v>
      </c>
      <c r="B810" s="27" t="s">
        <v>9195</v>
      </c>
      <c r="C810" s="21" t="s">
        <v>6344</v>
      </c>
      <c r="D810" s="48">
        <v>5.44</v>
      </c>
      <c r="E810" s="48">
        <v>5.44</v>
      </c>
      <c r="F810" s="21" t="s">
        <v>8530</v>
      </c>
      <c r="G810" s="27">
        <f t="shared" si="12"/>
        <v>976.64</v>
      </c>
      <c r="H810" s="22" t="s">
        <v>9171</v>
      </c>
    </row>
    <row r="811" s="2" customFormat="1" ht="28" customHeight="1" spans="1:8">
      <c r="A811" s="36">
        <v>806</v>
      </c>
      <c r="B811" s="27" t="s">
        <v>9196</v>
      </c>
      <c r="C811" s="21" t="s">
        <v>6296</v>
      </c>
      <c r="D811" s="48">
        <f>3.65-0.624</f>
        <v>3.026</v>
      </c>
      <c r="E811" s="48">
        <f>3.65-0.624</f>
        <v>3.026</v>
      </c>
      <c r="F811" s="21" t="s">
        <v>8530</v>
      </c>
      <c r="G811" s="27">
        <f t="shared" si="12"/>
        <v>543.26</v>
      </c>
      <c r="H811" s="22" t="s">
        <v>9171</v>
      </c>
    </row>
    <row r="812" s="2" customFormat="1" ht="28" customHeight="1" spans="1:8">
      <c r="A812" s="36">
        <v>807</v>
      </c>
      <c r="B812" s="27" t="s">
        <v>9197</v>
      </c>
      <c r="C812" s="21" t="s">
        <v>6252</v>
      </c>
      <c r="D812" s="48">
        <v>3.08</v>
      </c>
      <c r="E812" s="48">
        <v>3.08</v>
      </c>
      <c r="F812" s="21" t="s">
        <v>8530</v>
      </c>
      <c r="G812" s="27">
        <f t="shared" si="12"/>
        <v>552.95</v>
      </c>
      <c r="H812" s="22" t="s">
        <v>9171</v>
      </c>
    </row>
    <row r="813" s="2" customFormat="1" ht="28" customHeight="1" spans="1:8">
      <c r="A813" s="36">
        <v>808</v>
      </c>
      <c r="B813" s="27" t="s">
        <v>9198</v>
      </c>
      <c r="C813" s="21" t="s">
        <v>5065</v>
      </c>
      <c r="D813" s="48">
        <v>3.74</v>
      </c>
      <c r="E813" s="48">
        <v>3.74</v>
      </c>
      <c r="F813" s="21" t="s">
        <v>8530</v>
      </c>
      <c r="G813" s="27">
        <f t="shared" si="12"/>
        <v>671.44</v>
      </c>
      <c r="H813" s="22" t="s">
        <v>9171</v>
      </c>
    </row>
    <row r="814" s="2" customFormat="1" ht="32" customHeight="1" spans="1:8">
      <c r="A814" s="36">
        <v>809</v>
      </c>
      <c r="B814" s="27" t="s">
        <v>9199</v>
      </c>
      <c r="C814" s="21" t="s">
        <v>6411</v>
      </c>
      <c r="D814" s="48">
        <v>4.14</v>
      </c>
      <c r="E814" s="48">
        <v>4.14</v>
      </c>
      <c r="F814" s="21" t="s">
        <v>8530</v>
      </c>
      <c r="G814" s="27">
        <f t="shared" si="12"/>
        <v>743.25</v>
      </c>
      <c r="H814" s="22" t="s">
        <v>9171</v>
      </c>
    </row>
    <row r="815" s="16" customFormat="1" ht="32" customHeight="1" spans="1:8">
      <c r="A815" s="36">
        <v>810</v>
      </c>
      <c r="B815" s="27" t="s">
        <v>4972</v>
      </c>
      <c r="C815" s="21" t="s">
        <v>6368</v>
      </c>
      <c r="D815" s="48">
        <f>3.12-0.407</f>
        <v>2.713</v>
      </c>
      <c r="E815" s="48">
        <f>3.12-0.407</f>
        <v>2.713</v>
      </c>
      <c r="F815" s="21" t="s">
        <v>8530</v>
      </c>
      <c r="G815" s="27">
        <f t="shared" si="12"/>
        <v>487.06</v>
      </c>
      <c r="H815" s="22" t="s">
        <v>9171</v>
      </c>
    </row>
    <row r="816" s="2" customFormat="1" ht="32" customHeight="1" spans="1:8">
      <c r="A816" s="36">
        <v>811</v>
      </c>
      <c r="B816" s="27" t="s">
        <v>9200</v>
      </c>
      <c r="C816" s="21" t="s">
        <v>9201</v>
      </c>
      <c r="D816" s="48">
        <v>0.79</v>
      </c>
      <c r="E816" s="48">
        <v>0.79</v>
      </c>
      <c r="F816" s="21" t="s">
        <v>8530</v>
      </c>
      <c r="G816" s="27">
        <f t="shared" si="12"/>
        <v>141.83</v>
      </c>
      <c r="H816" s="22" t="s">
        <v>9171</v>
      </c>
    </row>
    <row r="817" s="16" customFormat="1" ht="32" customHeight="1" spans="1:8">
      <c r="A817" s="36">
        <v>812</v>
      </c>
      <c r="B817" s="27" t="s">
        <v>5179</v>
      </c>
      <c r="C817" s="21" t="s">
        <v>6276</v>
      </c>
      <c r="D817" s="48">
        <v>2.89</v>
      </c>
      <c r="E817" s="48">
        <v>2.89</v>
      </c>
      <c r="F817" s="21" t="s">
        <v>8530</v>
      </c>
      <c r="G817" s="27">
        <f t="shared" si="12"/>
        <v>518.84</v>
      </c>
      <c r="H817" s="22" t="s">
        <v>9171</v>
      </c>
    </row>
    <row r="818" s="16" customFormat="1" ht="32" customHeight="1" spans="1:8">
      <c r="A818" s="36">
        <v>813</v>
      </c>
      <c r="B818" s="27" t="s">
        <v>9202</v>
      </c>
      <c r="C818" s="21" t="s">
        <v>6308</v>
      </c>
      <c r="D818" s="48">
        <v>1.01</v>
      </c>
      <c r="E818" s="48">
        <v>1.01</v>
      </c>
      <c r="F818" s="21" t="s">
        <v>8530</v>
      </c>
      <c r="G818" s="27">
        <f t="shared" si="12"/>
        <v>181.33</v>
      </c>
      <c r="H818" s="22" t="s">
        <v>9171</v>
      </c>
    </row>
    <row r="819" s="16" customFormat="1" ht="32" customHeight="1" spans="1:8">
      <c r="A819" s="36">
        <v>814</v>
      </c>
      <c r="B819" s="27" t="s">
        <v>2503</v>
      </c>
      <c r="C819" s="21" t="s">
        <v>6692</v>
      </c>
      <c r="D819" s="48">
        <f>5.47-0.123</f>
        <v>5.347</v>
      </c>
      <c r="E819" s="48">
        <f>5.47-0.123</f>
        <v>5.347</v>
      </c>
      <c r="F819" s="21" t="s">
        <v>8530</v>
      </c>
      <c r="G819" s="27">
        <f t="shared" si="12"/>
        <v>959.95</v>
      </c>
      <c r="H819" s="22" t="s">
        <v>9171</v>
      </c>
    </row>
    <row r="820" s="16" customFormat="1" ht="32" customHeight="1" spans="1:8">
      <c r="A820" s="36">
        <v>815</v>
      </c>
      <c r="B820" s="27" t="s">
        <v>9203</v>
      </c>
      <c r="C820" s="21" t="s">
        <v>6276</v>
      </c>
      <c r="D820" s="48">
        <f>3.14-0.154-0.34-0.649-0.09</f>
        <v>1.907</v>
      </c>
      <c r="E820" s="48">
        <f>3.14-0.154-0.34-0.649-0.09</f>
        <v>1.907</v>
      </c>
      <c r="F820" s="21" t="s">
        <v>8530</v>
      </c>
      <c r="G820" s="27">
        <f t="shared" si="12"/>
        <v>342.36</v>
      </c>
      <c r="H820" s="22" t="s">
        <v>9171</v>
      </c>
    </row>
    <row r="821" s="2" customFormat="1" ht="32" customHeight="1" spans="1:8">
      <c r="A821" s="36">
        <v>816</v>
      </c>
      <c r="B821" s="27" t="s">
        <v>9204</v>
      </c>
      <c r="C821" s="21" t="s">
        <v>6923</v>
      </c>
      <c r="D821" s="48">
        <f>1.69-0.474-0.326</f>
        <v>0.89</v>
      </c>
      <c r="E821" s="48">
        <f>1.69-0.474-0.326</f>
        <v>0.89</v>
      </c>
      <c r="F821" s="21" t="s">
        <v>8530</v>
      </c>
      <c r="G821" s="27">
        <f t="shared" si="12"/>
        <v>159.78</v>
      </c>
      <c r="H821" s="22" t="s">
        <v>9171</v>
      </c>
    </row>
    <row r="822" s="16" customFormat="1" ht="32" customHeight="1" spans="1:8">
      <c r="A822" s="36">
        <v>817</v>
      </c>
      <c r="B822" s="27" t="s">
        <v>6166</v>
      </c>
      <c r="C822" s="21" t="s">
        <v>6332</v>
      </c>
      <c r="D822" s="48">
        <v>2.9</v>
      </c>
      <c r="E822" s="48">
        <v>2.9</v>
      </c>
      <c r="F822" s="21" t="s">
        <v>8530</v>
      </c>
      <c r="G822" s="27">
        <f t="shared" si="12"/>
        <v>520.64</v>
      </c>
      <c r="H822" s="22" t="s">
        <v>9171</v>
      </c>
    </row>
    <row r="823" s="2" customFormat="1" ht="32" customHeight="1" spans="1:8">
      <c r="A823" s="36">
        <v>818</v>
      </c>
      <c r="B823" s="27" t="s">
        <v>9205</v>
      </c>
      <c r="C823" s="21" t="s">
        <v>6417</v>
      </c>
      <c r="D823" s="48">
        <v>3.5</v>
      </c>
      <c r="E823" s="48">
        <v>3.5</v>
      </c>
      <c r="F823" s="21" t="s">
        <v>8530</v>
      </c>
      <c r="G823" s="27">
        <f t="shared" si="12"/>
        <v>628.36</v>
      </c>
      <c r="H823" s="22" t="s">
        <v>9171</v>
      </c>
    </row>
    <row r="824" s="2" customFormat="1" ht="32" customHeight="1" spans="1:8">
      <c r="A824" s="36">
        <v>819</v>
      </c>
      <c r="B824" s="27" t="s">
        <v>9206</v>
      </c>
      <c r="C824" s="21" t="s">
        <v>6417</v>
      </c>
      <c r="D824" s="48">
        <f>3.98-0.793-0.276</f>
        <v>2.911</v>
      </c>
      <c r="E824" s="48">
        <f>3.98-0.793-0.276</f>
        <v>2.911</v>
      </c>
      <c r="F824" s="21" t="s">
        <v>8530</v>
      </c>
      <c r="G824" s="27">
        <f t="shared" si="12"/>
        <v>522.61</v>
      </c>
      <c r="H824" s="22" t="s">
        <v>9171</v>
      </c>
    </row>
    <row r="825" s="2" customFormat="1" ht="32" customHeight="1" spans="1:8">
      <c r="A825" s="36">
        <v>820</v>
      </c>
      <c r="B825" s="27" t="s">
        <v>9207</v>
      </c>
      <c r="C825" s="21" t="s">
        <v>6387</v>
      </c>
      <c r="D825" s="48">
        <f>1.88-0.159-0.282</f>
        <v>1.439</v>
      </c>
      <c r="E825" s="48">
        <f>1.88-0.159-0.282</f>
        <v>1.439</v>
      </c>
      <c r="F825" s="21" t="s">
        <v>8530</v>
      </c>
      <c r="G825" s="27">
        <f t="shared" si="12"/>
        <v>258.34</v>
      </c>
      <c r="H825" s="22" t="s">
        <v>9171</v>
      </c>
    </row>
    <row r="826" s="2" customFormat="1" ht="32" customHeight="1" spans="1:8">
      <c r="A826" s="36">
        <v>821</v>
      </c>
      <c r="B826" s="27" t="s">
        <v>9208</v>
      </c>
      <c r="C826" s="21" t="s">
        <v>6245</v>
      </c>
      <c r="D826" s="48">
        <v>3.94</v>
      </c>
      <c r="E826" s="48">
        <v>3.94</v>
      </c>
      <c r="F826" s="21" t="s">
        <v>8530</v>
      </c>
      <c r="G826" s="27">
        <f t="shared" si="12"/>
        <v>707.35</v>
      </c>
      <c r="H826" s="22" t="s">
        <v>9171</v>
      </c>
    </row>
    <row r="827" s="16" customFormat="1" ht="32" customHeight="1" spans="1:8">
      <c r="A827" s="36">
        <v>822</v>
      </c>
      <c r="B827" s="27" t="s">
        <v>9209</v>
      </c>
      <c r="C827" s="21" t="s">
        <v>6344</v>
      </c>
      <c r="D827" s="48">
        <f>3.85-0.047-0.139</f>
        <v>3.664</v>
      </c>
      <c r="E827" s="48">
        <f>3.85-0.047-0.139</f>
        <v>3.664</v>
      </c>
      <c r="F827" s="21" t="s">
        <v>8530</v>
      </c>
      <c r="G827" s="27">
        <f t="shared" si="12"/>
        <v>657.8</v>
      </c>
      <c r="H827" s="22" t="s">
        <v>9171</v>
      </c>
    </row>
    <row r="828" s="16" customFormat="1" ht="32" customHeight="1" spans="1:8">
      <c r="A828" s="36">
        <v>823</v>
      </c>
      <c r="B828" s="27" t="s">
        <v>9210</v>
      </c>
      <c r="C828" s="21" t="s">
        <v>6286</v>
      </c>
      <c r="D828" s="48">
        <v>1.73</v>
      </c>
      <c r="E828" s="48">
        <v>1.73</v>
      </c>
      <c r="F828" s="21" t="s">
        <v>8530</v>
      </c>
      <c r="G828" s="27">
        <f t="shared" si="12"/>
        <v>310.59</v>
      </c>
      <c r="H828" s="22" t="s">
        <v>9171</v>
      </c>
    </row>
    <row r="829" s="16" customFormat="1" ht="32" customHeight="1" spans="1:8">
      <c r="A829" s="36">
        <v>824</v>
      </c>
      <c r="B829" s="27" t="s">
        <v>9211</v>
      </c>
      <c r="C829" s="21" t="s">
        <v>6296</v>
      </c>
      <c r="D829" s="48">
        <v>3.82</v>
      </c>
      <c r="E829" s="48">
        <v>3.82</v>
      </c>
      <c r="F829" s="21" t="s">
        <v>8530</v>
      </c>
      <c r="G829" s="27">
        <f t="shared" si="12"/>
        <v>685.8</v>
      </c>
      <c r="H829" s="22" t="s">
        <v>9171</v>
      </c>
    </row>
    <row r="830" s="2" customFormat="1" ht="32" customHeight="1" spans="1:8">
      <c r="A830" s="36">
        <v>825</v>
      </c>
      <c r="B830" s="27" t="s">
        <v>9212</v>
      </c>
      <c r="C830" s="21" t="s">
        <v>6360</v>
      </c>
      <c r="D830" s="48">
        <f>2.72-0.404</f>
        <v>2.316</v>
      </c>
      <c r="E830" s="48">
        <f>2.72-0.404</f>
        <v>2.316</v>
      </c>
      <c r="F830" s="21" t="s">
        <v>8530</v>
      </c>
      <c r="G830" s="27">
        <f t="shared" si="12"/>
        <v>415.79</v>
      </c>
      <c r="H830" s="22" t="s">
        <v>9171</v>
      </c>
    </row>
    <row r="831" s="16" customFormat="1" ht="32" customHeight="1" spans="1:8">
      <c r="A831" s="36">
        <v>826</v>
      </c>
      <c r="B831" s="27" t="s">
        <v>9213</v>
      </c>
      <c r="C831" s="21" t="s">
        <v>6344</v>
      </c>
      <c r="D831" s="48">
        <v>1.22</v>
      </c>
      <c r="E831" s="48">
        <v>1.22</v>
      </c>
      <c r="F831" s="21" t="s">
        <v>8530</v>
      </c>
      <c r="G831" s="27">
        <f t="shared" si="12"/>
        <v>219.03</v>
      </c>
      <c r="H831" s="22" t="s">
        <v>9171</v>
      </c>
    </row>
    <row r="832" s="16" customFormat="1" ht="32" customHeight="1" spans="1:8">
      <c r="A832" s="36">
        <v>827</v>
      </c>
      <c r="B832" s="27" t="s">
        <v>8182</v>
      </c>
      <c r="C832" s="21" t="s">
        <v>6737</v>
      </c>
      <c r="D832" s="48">
        <v>3.75</v>
      </c>
      <c r="E832" s="48">
        <v>3.75</v>
      </c>
      <c r="F832" s="21" t="s">
        <v>8530</v>
      </c>
      <c r="G832" s="27">
        <f t="shared" si="12"/>
        <v>673.24</v>
      </c>
      <c r="H832" s="22" t="s">
        <v>9171</v>
      </c>
    </row>
    <row r="833" s="2" customFormat="1" ht="32" customHeight="1" spans="1:8">
      <c r="A833" s="36">
        <v>828</v>
      </c>
      <c r="B833" s="27" t="s">
        <v>2440</v>
      </c>
      <c r="C833" s="21" t="s">
        <v>6252</v>
      </c>
      <c r="D833" s="48">
        <v>1.89</v>
      </c>
      <c r="E833" s="48">
        <v>1.89</v>
      </c>
      <c r="F833" s="21" t="s">
        <v>8530</v>
      </c>
      <c r="G833" s="27">
        <f t="shared" si="12"/>
        <v>339.31</v>
      </c>
      <c r="H833" s="22" t="s">
        <v>9171</v>
      </c>
    </row>
    <row r="834" s="2" customFormat="1" ht="32" customHeight="1" spans="1:8">
      <c r="A834" s="36">
        <v>829</v>
      </c>
      <c r="B834" s="27" t="s">
        <v>9214</v>
      </c>
      <c r="C834" s="21" t="s">
        <v>6296</v>
      </c>
      <c r="D834" s="48">
        <v>1.11</v>
      </c>
      <c r="E834" s="48">
        <v>1.11</v>
      </c>
      <c r="F834" s="21" t="s">
        <v>8530</v>
      </c>
      <c r="G834" s="27">
        <f t="shared" si="12"/>
        <v>199.28</v>
      </c>
      <c r="H834" s="22" t="s">
        <v>9171</v>
      </c>
    </row>
    <row r="835" s="16" customFormat="1" ht="32" customHeight="1" spans="1:8">
      <c r="A835" s="36">
        <v>830</v>
      </c>
      <c r="B835" s="27" t="s">
        <v>9215</v>
      </c>
      <c r="C835" s="21" t="s">
        <v>6252</v>
      </c>
      <c r="D835" s="48">
        <v>2.45</v>
      </c>
      <c r="E835" s="48">
        <v>2.45</v>
      </c>
      <c r="F835" s="21" t="s">
        <v>8530</v>
      </c>
      <c r="G835" s="27">
        <f t="shared" si="12"/>
        <v>439.85</v>
      </c>
      <c r="H835" s="22" t="s">
        <v>9171</v>
      </c>
    </row>
    <row r="836" s="2" customFormat="1" ht="32" customHeight="1" spans="1:8">
      <c r="A836" s="36">
        <v>831</v>
      </c>
      <c r="B836" s="27" t="s">
        <v>5203</v>
      </c>
      <c r="C836" s="21" t="s">
        <v>6387</v>
      </c>
      <c r="D836" s="48">
        <f>2.3-0.834</f>
        <v>1.466</v>
      </c>
      <c r="E836" s="48">
        <f>2.3-0.834</f>
        <v>1.466</v>
      </c>
      <c r="F836" s="21" t="s">
        <v>8530</v>
      </c>
      <c r="G836" s="27">
        <f t="shared" si="12"/>
        <v>263.19</v>
      </c>
      <c r="H836" s="22" t="s">
        <v>9171</v>
      </c>
    </row>
    <row r="837" s="16" customFormat="1" ht="32" customHeight="1" spans="1:8">
      <c r="A837" s="36">
        <v>832</v>
      </c>
      <c r="B837" s="27" t="s">
        <v>5076</v>
      </c>
      <c r="C837" s="21" t="s">
        <v>6344</v>
      </c>
      <c r="D837" s="48">
        <v>1.27</v>
      </c>
      <c r="E837" s="48">
        <v>1.27</v>
      </c>
      <c r="F837" s="21" t="s">
        <v>8530</v>
      </c>
      <c r="G837" s="27">
        <f t="shared" si="12"/>
        <v>228</v>
      </c>
      <c r="H837" s="22" t="s">
        <v>9171</v>
      </c>
    </row>
    <row r="838" s="2" customFormat="1" ht="32" customHeight="1" spans="1:8">
      <c r="A838" s="36">
        <v>833</v>
      </c>
      <c r="B838" s="27" t="s">
        <v>9216</v>
      </c>
      <c r="C838" s="21" t="s">
        <v>6347</v>
      </c>
      <c r="D838" s="48">
        <v>1.26</v>
      </c>
      <c r="E838" s="48">
        <v>1.26</v>
      </c>
      <c r="F838" s="21" t="s">
        <v>8530</v>
      </c>
      <c r="G838" s="27">
        <f t="shared" ref="G838:G901" si="13">ROUND(E838*F838,2)</f>
        <v>226.21</v>
      </c>
      <c r="H838" s="22" t="s">
        <v>9171</v>
      </c>
    </row>
    <row r="839" s="16" customFormat="1" ht="32" customHeight="1" spans="1:8">
      <c r="A839" s="36">
        <v>834</v>
      </c>
      <c r="B839" s="27" t="s">
        <v>9217</v>
      </c>
      <c r="C839" s="21" t="s">
        <v>6312</v>
      </c>
      <c r="D839" s="48">
        <f>2.67-0.264-0.692</f>
        <v>1.714</v>
      </c>
      <c r="E839" s="48">
        <f>2.67-0.264-0.692</f>
        <v>1.714</v>
      </c>
      <c r="F839" s="21" t="s">
        <v>8530</v>
      </c>
      <c r="G839" s="27">
        <f t="shared" si="13"/>
        <v>307.71</v>
      </c>
      <c r="H839" s="22" t="s">
        <v>9171</v>
      </c>
    </row>
    <row r="840" s="2" customFormat="1" ht="32" customHeight="1" spans="1:8">
      <c r="A840" s="36">
        <v>835</v>
      </c>
      <c r="B840" s="27" t="s">
        <v>9218</v>
      </c>
      <c r="C840" s="21" t="s">
        <v>6515</v>
      </c>
      <c r="D840" s="48">
        <f>2.38-0.078-0.123</f>
        <v>2.179</v>
      </c>
      <c r="E840" s="48">
        <f>2.38-0.078-0.123</f>
        <v>2.179</v>
      </c>
      <c r="F840" s="21" t="s">
        <v>8530</v>
      </c>
      <c r="G840" s="27">
        <f t="shared" si="13"/>
        <v>391.2</v>
      </c>
      <c r="H840" s="22" t="s">
        <v>9171</v>
      </c>
    </row>
    <row r="841" s="16" customFormat="1" ht="32" customHeight="1" spans="1:8">
      <c r="A841" s="36">
        <v>836</v>
      </c>
      <c r="B841" s="27" t="s">
        <v>9219</v>
      </c>
      <c r="C841" s="21" t="s">
        <v>6464</v>
      </c>
      <c r="D841" s="48">
        <f>2.13-0.482-0.048</f>
        <v>1.6</v>
      </c>
      <c r="E841" s="48">
        <f>2.13-0.482-0.048</f>
        <v>1.6</v>
      </c>
      <c r="F841" s="21" t="s">
        <v>8530</v>
      </c>
      <c r="G841" s="27">
        <f t="shared" si="13"/>
        <v>287.25</v>
      </c>
      <c r="H841" s="22" t="s">
        <v>9171</v>
      </c>
    </row>
    <row r="842" s="16" customFormat="1" ht="32" customHeight="1" spans="1:8">
      <c r="A842" s="36">
        <v>837</v>
      </c>
      <c r="B842" s="27" t="s">
        <v>9220</v>
      </c>
      <c r="C842" s="21" t="s">
        <v>6254</v>
      </c>
      <c r="D842" s="48">
        <f>6.12-0.043-0.359</f>
        <v>5.718</v>
      </c>
      <c r="E842" s="48">
        <f>6.12-0.043-0.359</f>
        <v>5.718</v>
      </c>
      <c r="F842" s="21" t="s">
        <v>8530</v>
      </c>
      <c r="G842" s="27">
        <f t="shared" si="13"/>
        <v>1026.55</v>
      </c>
      <c r="H842" s="22" t="s">
        <v>9171</v>
      </c>
    </row>
    <row r="843" s="16" customFormat="1" ht="32" customHeight="1" spans="1:8">
      <c r="A843" s="36">
        <v>838</v>
      </c>
      <c r="B843" s="27" t="s">
        <v>8570</v>
      </c>
      <c r="C843" s="21" t="s">
        <v>6252</v>
      </c>
      <c r="D843" s="48">
        <f>7.73-0.138-0.502</f>
        <v>7.09</v>
      </c>
      <c r="E843" s="48">
        <f>7.73-0.138-0.502</f>
        <v>7.09</v>
      </c>
      <c r="F843" s="21" t="s">
        <v>8530</v>
      </c>
      <c r="G843" s="27">
        <f t="shared" si="13"/>
        <v>1272.87</v>
      </c>
      <c r="H843" s="22" t="s">
        <v>9171</v>
      </c>
    </row>
    <row r="844" s="16" customFormat="1" ht="32" customHeight="1" spans="1:8">
      <c r="A844" s="36">
        <v>839</v>
      </c>
      <c r="B844" s="27" t="s">
        <v>4943</v>
      </c>
      <c r="C844" s="21" t="s">
        <v>6248</v>
      </c>
      <c r="D844" s="48">
        <f>2.59-0.104+0.035-0.025-0.17-0.083</f>
        <v>2.243</v>
      </c>
      <c r="E844" s="48">
        <f>2.59-0.104+0.035-0.025-0.17-0.083</f>
        <v>2.243</v>
      </c>
      <c r="F844" s="21" t="s">
        <v>8530</v>
      </c>
      <c r="G844" s="27">
        <f t="shared" si="13"/>
        <v>402.69</v>
      </c>
      <c r="H844" s="22" t="s">
        <v>9171</v>
      </c>
    </row>
    <row r="845" s="2" customFormat="1" ht="32" customHeight="1" spans="1:8">
      <c r="A845" s="36">
        <v>840</v>
      </c>
      <c r="B845" s="27" t="s">
        <v>9221</v>
      </c>
      <c r="C845" s="21" t="s">
        <v>6267</v>
      </c>
      <c r="D845" s="48">
        <f>4.63-0.498-0.464</f>
        <v>3.668</v>
      </c>
      <c r="E845" s="48">
        <f>4.63-0.498-0.464</f>
        <v>3.668</v>
      </c>
      <c r="F845" s="21" t="s">
        <v>8530</v>
      </c>
      <c r="G845" s="27">
        <f t="shared" si="13"/>
        <v>658.52</v>
      </c>
      <c r="H845" s="22" t="s">
        <v>9171</v>
      </c>
    </row>
    <row r="846" s="2" customFormat="1" ht="32" customHeight="1" spans="1:8">
      <c r="A846" s="36">
        <v>841</v>
      </c>
      <c r="B846" s="27" t="s">
        <v>8624</v>
      </c>
      <c r="C846" s="21" t="s">
        <v>6274</v>
      </c>
      <c r="D846" s="48">
        <v>1.55</v>
      </c>
      <c r="E846" s="48">
        <v>1.55</v>
      </c>
      <c r="F846" s="21" t="s">
        <v>8530</v>
      </c>
      <c r="G846" s="27">
        <f t="shared" si="13"/>
        <v>278.27</v>
      </c>
      <c r="H846" s="22" t="s">
        <v>9171</v>
      </c>
    </row>
    <row r="847" s="16" customFormat="1" ht="32" customHeight="1" spans="1:8">
      <c r="A847" s="36">
        <v>842</v>
      </c>
      <c r="B847" s="27" t="s">
        <v>9222</v>
      </c>
      <c r="C847" s="21" t="s">
        <v>6274</v>
      </c>
      <c r="D847" s="48">
        <f>8.68-0.086</f>
        <v>8.594</v>
      </c>
      <c r="E847" s="48">
        <f>8.68-0.086</f>
        <v>8.594</v>
      </c>
      <c r="F847" s="21" t="s">
        <v>8530</v>
      </c>
      <c r="G847" s="27">
        <f t="shared" si="13"/>
        <v>1542.88</v>
      </c>
      <c r="H847" s="22" t="s">
        <v>9171</v>
      </c>
    </row>
    <row r="848" s="2" customFormat="1" ht="32" customHeight="1" spans="1:8">
      <c r="A848" s="36">
        <v>843</v>
      </c>
      <c r="B848" s="27" t="s">
        <v>9223</v>
      </c>
      <c r="C848" s="21" t="s">
        <v>6312</v>
      </c>
      <c r="D848" s="48">
        <v>0.43</v>
      </c>
      <c r="E848" s="48">
        <v>0.43</v>
      </c>
      <c r="F848" s="21" t="s">
        <v>8530</v>
      </c>
      <c r="G848" s="27">
        <f t="shared" si="13"/>
        <v>77.2</v>
      </c>
      <c r="H848" s="22" t="s">
        <v>9171</v>
      </c>
    </row>
    <row r="849" s="16" customFormat="1" ht="32" customHeight="1" spans="1:8">
      <c r="A849" s="36">
        <v>844</v>
      </c>
      <c r="B849" s="27" t="s">
        <v>9224</v>
      </c>
      <c r="C849" s="21" t="s">
        <v>6417</v>
      </c>
      <c r="D849" s="48">
        <v>3.47</v>
      </c>
      <c r="E849" s="48">
        <v>3.47</v>
      </c>
      <c r="F849" s="21" t="s">
        <v>8530</v>
      </c>
      <c r="G849" s="27">
        <f t="shared" si="13"/>
        <v>622.97</v>
      </c>
      <c r="H849" s="22" t="s">
        <v>9171</v>
      </c>
    </row>
    <row r="850" s="2" customFormat="1" ht="32" customHeight="1" spans="1:8">
      <c r="A850" s="36">
        <v>845</v>
      </c>
      <c r="B850" s="27" t="s">
        <v>9225</v>
      </c>
      <c r="C850" s="21" t="s">
        <v>6298</v>
      </c>
      <c r="D850" s="48">
        <v>3.14</v>
      </c>
      <c r="E850" s="48">
        <v>3.14</v>
      </c>
      <c r="F850" s="21" t="s">
        <v>8530</v>
      </c>
      <c r="G850" s="27">
        <f t="shared" si="13"/>
        <v>563.72</v>
      </c>
      <c r="H850" s="22" t="s">
        <v>9171</v>
      </c>
    </row>
    <row r="851" s="16" customFormat="1" ht="32" customHeight="1" spans="1:8">
      <c r="A851" s="36">
        <v>846</v>
      </c>
      <c r="B851" s="27" t="s">
        <v>5169</v>
      </c>
      <c r="C851" s="21" t="s">
        <v>6464</v>
      </c>
      <c r="D851" s="48">
        <v>2.04</v>
      </c>
      <c r="E851" s="48">
        <v>2.04</v>
      </c>
      <c r="F851" s="21" t="s">
        <v>8530</v>
      </c>
      <c r="G851" s="27">
        <f t="shared" si="13"/>
        <v>366.24</v>
      </c>
      <c r="H851" s="22" t="s">
        <v>9171</v>
      </c>
    </row>
    <row r="852" s="2" customFormat="1" ht="32" customHeight="1" spans="1:8">
      <c r="A852" s="36">
        <v>847</v>
      </c>
      <c r="B852" s="27" t="s">
        <v>9226</v>
      </c>
      <c r="C852" s="21" t="s">
        <v>6322</v>
      </c>
      <c r="D852" s="48">
        <f>4.99-2.302-0.418-0.063-0.18</f>
        <v>2.027</v>
      </c>
      <c r="E852" s="48">
        <f>4.99-2.302-0.418-0.063-0.18</f>
        <v>2.027</v>
      </c>
      <c r="F852" s="21" t="s">
        <v>8530</v>
      </c>
      <c r="G852" s="27">
        <f t="shared" si="13"/>
        <v>363.91</v>
      </c>
      <c r="H852" s="22" t="s">
        <v>9171</v>
      </c>
    </row>
    <row r="853" s="16" customFormat="1" ht="32" customHeight="1" spans="1:8">
      <c r="A853" s="36">
        <v>848</v>
      </c>
      <c r="B853" s="27" t="s">
        <v>9227</v>
      </c>
      <c r="C853" s="21" t="s">
        <v>6411</v>
      </c>
      <c r="D853" s="48">
        <f>1.23-0.008-0.096-0.078</f>
        <v>1.048</v>
      </c>
      <c r="E853" s="48">
        <f>1.23-0.008-0.096-0.078</f>
        <v>1.048</v>
      </c>
      <c r="F853" s="21" t="s">
        <v>8530</v>
      </c>
      <c r="G853" s="27">
        <f t="shared" si="13"/>
        <v>188.15</v>
      </c>
      <c r="H853" s="22" t="s">
        <v>9171</v>
      </c>
    </row>
    <row r="854" s="16" customFormat="1" ht="32" customHeight="1" spans="1:8">
      <c r="A854" s="36">
        <v>849</v>
      </c>
      <c r="B854" s="27" t="s">
        <v>2528</v>
      </c>
      <c r="C854" s="21" t="s">
        <v>6312</v>
      </c>
      <c r="D854" s="48">
        <v>4.97</v>
      </c>
      <c r="E854" s="48">
        <v>4.97</v>
      </c>
      <c r="F854" s="21" t="s">
        <v>8530</v>
      </c>
      <c r="G854" s="27">
        <f t="shared" si="13"/>
        <v>892.26</v>
      </c>
      <c r="H854" s="22" t="s">
        <v>9171</v>
      </c>
    </row>
    <row r="855" s="16" customFormat="1" ht="32" customHeight="1" spans="1:8">
      <c r="A855" s="36">
        <v>850</v>
      </c>
      <c r="B855" s="27" t="s">
        <v>9228</v>
      </c>
      <c r="C855" s="21" t="s">
        <v>6254</v>
      </c>
      <c r="D855" s="48">
        <v>0.78</v>
      </c>
      <c r="E855" s="48">
        <v>0.78</v>
      </c>
      <c r="F855" s="21" t="s">
        <v>8530</v>
      </c>
      <c r="G855" s="27">
        <f t="shared" si="13"/>
        <v>140.03</v>
      </c>
      <c r="H855" s="22" t="s">
        <v>9171</v>
      </c>
    </row>
    <row r="856" s="2" customFormat="1" ht="32" customHeight="1" spans="1:8">
      <c r="A856" s="36">
        <v>851</v>
      </c>
      <c r="B856" s="27" t="s">
        <v>9229</v>
      </c>
      <c r="C856" s="21" t="s">
        <v>6363</v>
      </c>
      <c r="D856" s="48">
        <v>1.49</v>
      </c>
      <c r="E856" s="48">
        <v>1.49</v>
      </c>
      <c r="F856" s="21" t="s">
        <v>8530</v>
      </c>
      <c r="G856" s="27">
        <f t="shared" si="13"/>
        <v>267.5</v>
      </c>
      <c r="H856" s="22" t="s">
        <v>9171</v>
      </c>
    </row>
    <row r="857" s="2" customFormat="1" ht="32" customHeight="1" spans="1:8">
      <c r="A857" s="36">
        <v>852</v>
      </c>
      <c r="B857" s="27" t="s">
        <v>3913</v>
      </c>
      <c r="C857" s="21" t="s">
        <v>6276</v>
      </c>
      <c r="D857" s="48">
        <v>3.04</v>
      </c>
      <c r="E857" s="48">
        <v>3.04</v>
      </c>
      <c r="F857" s="21" t="s">
        <v>8530</v>
      </c>
      <c r="G857" s="27">
        <f t="shared" si="13"/>
        <v>545.77</v>
      </c>
      <c r="H857" s="22" t="s">
        <v>9171</v>
      </c>
    </row>
    <row r="858" s="2" customFormat="1" ht="32" customHeight="1" spans="1:8">
      <c r="A858" s="36">
        <v>853</v>
      </c>
      <c r="B858" s="27" t="s">
        <v>9230</v>
      </c>
      <c r="C858" s="21" t="s">
        <v>6332</v>
      </c>
      <c r="D858" s="48">
        <v>1.32</v>
      </c>
      <c r="E858" s="48">
        <v>1.32</v>
      </c>
      <c r="F858" s="21" t="s">
        <v>8530</v>
      </c>
      <c r="G858" s="27">
        <f t="shared" si="13"/>
        <v>236.98</v>
      </c>
      <c r="H858" s="22" t="s">
        <v>9171</v>
      </c>
    </row>
    <row r="859" s="16" customFormat="1" ht="32" customHeight="1" spans="1:8">
      <c r="A859" s="36">
        <v>854</v>
      </c>
      <c r="B859" s="27" t="s">
        <v>9231</v>
      </c>
      <c r="C859" s="21" t="s">
        <v>6329</v>
      </c>
      <c r="D859" s="48">
        <f>7.05-0.301-0.195</f>
        <v>6.554</v>
      </c>
      <c r="E859" s="48">
        <f>7.05-0.301-0.195</f>
        <v>6.554</v>
      </c>
      <c r="F859" s="21" t="s">
        <v>8530</v>
      </c>
      <c r="G859" s="27">
        <f t="shared" si="13"/>
        <v>1176.64</v>
      </c>
      <c r="H859" s="22" t="s">
        <v>9171</v>
      </c>
    </row>
    <row r="860" s="2" customFormat="1" ht="32" customHeight="1" spans="1:8">
      <c r="A860" s="36">
        <v>855</v>
      </c>
      <c r="B860" s="27" t="s">
        <v>9232</v>
      </c>
      <c r="C860" s="21" t="s">
        <v>6624</v>
      </c>
      <c r="D860" s="48">
        <v>1.24</v>
      </c>
      <c r="E860" s="48">
        <v>1.24</v>
      </c>
      <c r="F860" s="21" t="s">
        <v>8530</v>
      </c>
      <c r="G860" s="27">
        <f t="shared" si="13"/>
        <v>222.62</v>
      </c>
      <c r="H860" s="22" t="s">
        <v>9171</v>
      </c>
    </row>
    <row r="861" s="2" customFormat="1" ht="32" customHeight="1" spans="1:8">
      <c r="A861" s="36">
        <v>856</v>
      </c>
      <c r="B861" s="27" t="s">
        <v>9233</v>
      </c>
      <c r="C861" s="21" t="s">
        <v>6276</v>
      </c>
      <c r="D861" s="48">
        <v>1.07</v>
      </c>
      <c r="E861" s="48">
        <v>1.07</v>
      </c>
      <c r="F861" s="21" t="s">
        <v>8530</v>
      </c>
      <c r="G861" s="27">
        <f t="shared" si="13"/>
        <v>192.1</v>
      </c>
      <c r="H861" s="22" t="s">
        <v>9171</v>
      </c>
    </row>
    <row r="862" s="2" customFormat="1" ht="32" customHeight="1" spans="1:8">
      <c r="A862" s="36">
        <v>857</v>
      </c>
      <c r="B862" s="27" t="s">
        <v>4925</v>
      </c>
      <c r="C862" s="21" t="s">
        <v>6387</v>
      </c>
      <c r="D862" s="48">
        <v>1.24</v>
      </c>
      <c r="E862" s="48">
        <v>1.24</v>
      </c>
      <c r="F862" s="21" t="s">
        <v>8530</v>
      </c>
      <c r="G862" s="27">
        <f t="shared" si="13"/>
        <v>222.62</v>
      </c>
      <c r="H862" s="22" t="s">
        <v>9171</v>
      </c>
    </row>
    <row r="863" s="16" customFormat="1" ht="32" customHeight="1" spans="1:8">
      <c r="A863" s="36">
        <v>858</v>
      </c>
      <c r="B863" s="27" t="s">
        <v>5993</v>
      </c>
      <c r="C863" s="21" t="s">
        <v>6474</v>
      </c>
      <c r="D863" s="48">
        <f>4.71-0.272-0.251</f>
        <v>4.187</v>
      </c>
      <c r="E863" s="48">
        <f>4.71-0.272-0.251</f>
        <v>4.187</v>
      </c>
      <c r="F863" s="21" t="s">
        <v>8530</v>
      </c>
      <c r="G863" s="27">
        <f t="shared" si="13"/>
        <v>751.69</v>
      </c>
      <c r="H863" s="22" t="s">
        <v>9171</v>
      </c>
    </row>
    <row r="864" s="2" customFormat="1" ht="32" customHeight="1" spans="1:8">
      <c r="A864" s="36">
        <v>859</v>
      </c>
      <c r="B864" s="27" t="s">
        <v>9234</v>
      </c>
      <c r="C864" s="21" t="s">
        <v>6265</v>
      </c>
      <c r="D864" s="48">
        <v>6.11</v>
      </c>
      <c r="E864" s="48">
        <v>6.11</v>
      </c>
      <c r="F864" s="21" t="s">
        <v>8530</v>
      </c>
      <c r="G864" s="27">
        <f t="shared" si="13"/>
        <v>1096.93</v>
      </c>
      <c r="H864" s="22" t="s">
        <v>9171</v>
      </c>
    </row>
    <row r="865" s="16" customFormat="1" ht="32" customHeight="1" spans="1:8">
      <c r="A865" s="36">
        <v>860</v>
      </c>
      <c r="B865" s="27" t="s">
        <v>9235</v>
      </c>
      <c r="C865" s="21" t="s">
        <v>6608</v>
      </c>
      <c r="D865" s="48">
        <f>2.08-0.043-0.05</f>
        <v>1.987</v>
      </c>
      <c r="E865" s="48">
        <f>2.08-0.043-0.05</f>
        <v>1.987</v>
      </c>
      <c r="F865" s="21" t="s">
        <v>8530</v>
      </c>
      <c r="G865" s="27">
        <f t="shared" si="13"/>
        <v>356.73</v>
      </c>
      <c r="H865" s="22" t="s">
        <v>9171</v>
      </c>
    </row>
    <row r="866" s="16" customFormat="1" ht="32" customHeight="1" spans="1:8">
      <c r="A866" s="36">
        <v>861</v>
      </c>
      <c r="B866" s="27" t="s">
        <v>9236</v>
      </c>
      <c r="C866" s="21" t="s">
        <v>6265</v>
      </c>
      <c r="D866" s="48">
        <v>2.01</v>
      </c>
      <c r="E866" s="48">
        <v>2.01</v>
      </c>
      <c r="F866" s="21" t="s">
        <v>8530</v>
      </c>
      <c r="G866" s="27">
        <f t="shared" si="13"/>
        <v>360.86</v>
      </c>
      <c r="H866" s="22" t="s">
        <v>9171</v>
      </c>
    </row>
    <row r="867" s="2" customFormat="1" ht="32" customHeight="1" spans="1:8">
      <c r="A867" s="36">
        <v>862</v>
      </c>
      <c r="B867" s="27" t="s">
        <v>9237</v>
      </c>
      <c r="C867" s="21" t="s">
        <v>6312</v>
      </c>
      <c r="D867" s="48">
        <f>4.46-0.123-0.009</f>
        <v>4.328</v>
      </c>
      <c r="E867" s="48">
        <f>4.46-0.123-0.009</f>
        <v>4.328</v>
      </c>
      <c r="F867" s="21" t="s">
        <v>8530</v>
      </c>
      <c r="G867" s="27">
        <f t="shared" si="13"/>
        <v>777.01</v>
      </c>
      <c r="H867" s="22" t="s">
        <v>9171</v>
      </c>
    </row>
    <row r="868" s="16" customFormat="1" ht="32" customHeight="1" spans="1:8">
      <c r="A868" s="36">
        <v>863</v>
      </c>
      <c r="B868" s="27" t="s">
        <v>4901</v>
      </c>
      <c r="C868" s="21" t="s">
        <v>6577</v>
      </c>
      <c r="D868" s="48">
        <v>4.38</v>
      </c>
      <c r="E868" s="48">
        <v>4.38</v>
      </c>
      <c r="F868" s="21" t="s">
        <v>8530</v>
      </c>
      <c r="G868" s="27">
        <f t="shared" si="13"/>
        <v>786.34</v>
      </c>
      <c r="H868" s="22" t="s">
        <v>9171</v>
      </c>
    </row>
    <row r="869" s="2" customFormat="1" ht="32" customHeight="1" spans="1:8">
      <c r="A869" s="36">
        <v>864</v>
      </c>
      <c r="B869" s="27" t="s">
        <v>9238</v>
      </c>
      <c r="C869" s="21" t="s">
        <v>6254</v>
      </c>
      <c r="D869" s="48">
        <v>2.06</v>
      </c>
      <c r="E869" s="48">
        <v>2.06</v>
      </c>
      <c r="F869" s="21" t="s">
        <v>8530</v>
      </c>
      <c r="G869" s="27">
        <f t="shared" si="13"/>
        <v>369.83</v>
      </c>
      <c r="H869" s="22" t="s">
        <v>9171</v>
      </c>
    </row>
    <row r="870" s="2" customFormat="1" ht="32" customHeight="1" spans="1:8">
      <c r="A870" s="36">
        <v>865</v>
      </c>
      <c r="B870" s="27" t="s">
        <v>9239</v>
      </c>
      <c r="C870" s="21" t="s">
        <v>9240</v>
      </c>
      <c r="D870" s="48">
        <v>3.43</v>
      </c>
      <c r="E870" s="48">
        <v>3.43</v>
      </c>
      <c r="F870" s="21" t="s">
        <v>8530</v>
      </c>
      <c r="G870" s="27">
        <f t="shared" si="13"/>
        <v>615.79</v>
      </c>
      <c r="H870" s="22" t="s">
        <v>9171</v>
      </c>
    </row>
    <row r="871" s="16" customFormat="1" ht="32" customHeight="1" spans="1:8">
      <c r="A871" s="36">
        <v>866</v>
      </c>
      <c r="B871" s="27" t="s">
        <v>9241</v>
      </c>
      <c r="C871" s="21" t="s">
        <v>6344</v>
      </c>
      <c r="D871" s="48">
        <f>2.58-0.074</f>
        <v>2.506</v>
      </c>
      <c r="E871" s="48">
        <f>2.58-0.074</f>
        <v>2.506</v>
      </c>
      <c r="F871" s="21" t="s">
        <v>8530</v>
      </c>
      <c r="G871" s="27">
        <f t="shared" si="13"/>
        <v>449.9</v>
      </c>
      <c r="H871" s="22" t="s">
        <v>9171</v>
      </c>
    </row>
    <row r="872" s="16" customFormat="1" ht="32" customHeight="1" spans="1:8">
      <c r="A872" s="36">
        <v>867</v>
      </c>
      <c r="B872" s="27" t="s">
        <v>9242</v>
      </c>
      <c r="C872" s="21" t="s">
        <v>6951</v>
      </c>
      <c r="D872" s="48">
        <v>1.49</v>
      </c>
      <c r="E872" s="74">
        <v>1.49</v>
      </c>
      <c r="F872" s="21" t="s">
        <v>8530</v>
      </c>
      <c r="G872" s="27">
        <f t="shared" si="13"/>
        <v>267.5</v>
      </c>
      <c r="H872" s="22" t="s">
        <v>9171</v>
      </c>
    </row>
    <row r="873" s="2" customFormat="1" ht="32" customHeight="1" spans="1:8">
      <c r="A873" s="36">
        <v>868</v>
      </c>
      <c r="B873" s="27" t="s">
        <v>5072</v>
      </c>
      <c r="C873" s="21" t="s">
        <v>6332</v>
      </c>
      <c r="D873" s="48">
        <v>3.21</v>
      </c>
      <c r="E873" s="48">
        <v>3.21</v>
      </c>
      <c r="F873" s="21" t="s">
        <v>8530</v>
      </c>
      <c r="G873" s="27">
        <f t="shared" si="13"/>
        <v>576.29</v>
      </c>
      <c r="H873" s="22" t="s">
        <v>9243</v>
      </c>
    </row>
    <row r="874" s="16" customFormat="1" ht="32" customHeight="1" spans="1:8">
      <c r="A874" s="36">
        <v>869</v>
      </c>
      <c r="B874" s="27" t="s">
        <v>9244</v>
      </c>
      <c r="C874" s="21" t="s">
        <v>6737</v>
      </c>
      <c r="D874" s="48">
        <v>1.43</v>
      </c>
      <c r="E874" s="48">
        <v>1.43</v>
      </c>
      <c r="F874" s="21" t="s">
        <v>8530</v>
      </c>
      <c r="G874" s="27">
        <f t="shared" si="13"/>
        <v>256.73</v>
      </c>
      <c r="H874" s="22" t="s">
        <v>9243</v>
      </c>
    </row>
    <row r="875" s="16" customFormat="1" ht="32" customHeight="1" spans="1:8">
      <c r="A875" s="36">
        <v>870</v>
      </c>
      <c r="B875" s="27" t="s">
        <v>9245</v>
      </c>
      <c r="C875" s="21" t="s">
        <v>6263</v>
      </c>
      <c r="D875" s="48">
        <v>5.24</v>
      </c>
      <c r="E875" s="48">
        <v>5.24</v>
      </c>
      <c r="F875" s="21" t="s">
        <v>8530</v>
      </c>
      <c r="G875" s="27">
        <f t="shared" si="13"/>
        <v>940.74</v>
      </c>
      <c r="H875" s="22" t="s">
        <v>9243</v>
      </c>
    </row>
    <row r="876" s="2" customFormat="1" ht="32" customHeight="1" spans="1:8">
      <c r="A876" s="36">
        <v>871</v>
      </c>
      <c r="B876" s="27" t="s">
        <v>9246</v>
      </c>
      <c r="C876" s="21" t="s">
        <v>1868</v>
      </c>
      <c r="D876" s="48">
        <v>0.36</v>
      </c>
      <c r="E876" s="48">
        <v>0.36</v>
      </c>
      <c r="F876" s="21" t="s">
        <v>8530</v>
      </c>
      <c r="G876" s="27">
        <f t="shared" si="13"/>
        <v>64.63</v>
      </c>
      <c r="H876" s="22" t="s">
        <v>9243</v>
      </c>
    </row>
    <row r="877" s="2" customFormat="1" ht="32" customHeight="1" spans="1:8">
      <c r="A877" s="36">
        <v>872</v>
      </c>
      <c r="B877" s="27" t="s">
        <v>5052</v>
      </c>
      <c r="C877" s="21" t="s">
        <v>6312</v>
      </c>
      <c r="D877" s="48">
        <v>2.5</v>
      </c>
      <c r="E877" s="48">
        <v>2.5</v>
      </c>
      <c r="F877" s="21" t="s">
        <v>8530</v>
      </c>
      <c r="G877" s="27">
        <f t="shared" si="13"/>
        <v>448.83</v>
      </c>
      <c r="H877" s="22" t="s">
        <v>9243</v>
      </c>
    </row>
    <row r="878" s="2" customFormat="1" ht="32" customHeight="1" spans="1:8">
      <c r="A878" s="36">
        <v>873</v>
      </c>
      <c r="B878" s="27" t="s">
        <v>9247</v>
      </c>
      <c r="C878" s="21" t="s">
        <v>6417</v>
      </c>
      <c r="D878" s="48">
        <v>3.12</v>
      </c>
      <c r="E878" s="48">
        <v>3.12</v>
      </c>
      <c r="F878" s="21" t="s">
        <v>8530</v>
      </c>
      <c r="G878" s="27">
        <f t="shared" si="13"/>
        <v>560.13</v>
      </c>
      <c r="H878" s="22" t="s">
        <v>9243</v>
      </c>
    </row>
    <row r="879" s="2" customFormat="1" ht="32" customHeight="1" spans="1:8">
      <c r="A879" s="36">
        <v>874</v>
      </c>
      <c r="B879" s="27" t="s">
        <v>4406</v>
      </c>
      <c r="C879" s="21" t="s">
        <v>2001</v>
      </c>
      <c r="D879" s="48">
        <v>0.66</v>
      </c>
      <c r="E879" s="48">
        <v>0.66</v>
      </c>
      <c r="F879" s="21" t="s">
        <v>8530</v>
      </c>
      <c r="G879" s="27">
        <f t="shared" si="13"/>
        <v>118.49</v>
      </c>
      <c r="H879" s="22" t="s">
        <v>9243</v>
      </c>
    </row>
    <row r="880" s="2" customFormat="1" ht="32" customHeight="1" spans="1:8">
      <c r="A880" s="36">
        <v>875</v>
      </c>
      <c r="B880" s="27" t="s">
        <v>9248</v>
      </c>
      <c r="C880" s="21" t="s">
        <v>6280</v>
      </c>
      <c r="D880" s="48">
        <v>2.41</v>
      </c>
      <c r="E880" s="48">
        <v>2.41</v>
      </c>
      <c r="F880" s="21" t="s">
        <v>8530</v>
      </c>
      <c r="G880" s="27">
        <f t="shared" si="13"/>
        <v>432.67</v>
      </c>
      <c r="H880" s="22" t="s">
        <v>9243</v>
      </c>
    </row>
    <row r="881" s="2" customFormat="1" ht="32" customHeight="1" spans="1:8">
      <c r="A881" s="36">
        <v>876</v>
      </c>
      <c r="B881" s="27" t="s">
        <v>9249</v>
      </c>
      <c r="C881" s="21" t="s">
        <v>6254</v>
      </c>
      <c r="D881" s="48">
        <v>2.64</v>
      </c>
      <c r="E881" s="48">
        <v>2.64</v>
      </c>
      <c r="F881" s="21" t="s">
        <v>8530</v>
      </c>
      <c r="G881" s="27">
        <f t="shared" si="13"/>
        <v>473.96</v>
      </c>
      <c r="H881" s="22" t="s">
        <v>9243</v>
      </c>
    </row>
    <row r="882" s="2" customFormat="1" ht="32" customHeight="1" spans="1:8">
      <c r="A882" s="36">
        <v>877</v>
      </c>
      <c r="B882" s="27" t="s">
        <v>9250</v>
      </c>
      <c r="C882" s="21" t="s">
        <v>6464</v>
      </c>
      <c r="D882" s="48">
        <f>1.88+0.65</f>
        <v>2.53</v>
      </c>
      <c r="E882" s="48">
        <f>1.88+0.65</f>
        <v>2.53</v>
      </c>
      <c r="F882" s="21" t="s">
        <v>8530</v>
      </c>
      <c r="G882" s="27">
        <f t="shared" si="13"/>
        <v>454.21</v>
      </c>
      <c r="H882" s="22" t="s">
        <v>9243</v>
      </c>
    </row>
    <row r="883" s="16" customFormat="1" ht="32" customHeight="1" spans="1:8">
      <c r="A883" s="36">
        <v>878</v>
      </c>
      <c r="B883" s="27" t="s">
        <v>9251</v>
      </c>
      <c r="C883" s="21" t="s">
        <v>6631</v>
      </c>
      <c r="D883" s="48">
        <v>3.71</v>
      </c>
      <c r="E883" s="48">
        <v>3.71</v>
      </c>
      <c r="F883" s="21" t="s">
        <v>8530</v>
      </c>
      <c r="G883" s="27">
        <f t="shared" si="13"/>
        <v>666.06</v>
      </c>
      <c r="H883" s="22" t="s">
        <v>9243</v>
      </c>
    </row>
    <row r="884" s="2" customFormat="1" ht="32" customHeight="1" spans="1:8">
      <c r="A884" s="36">
        <v>879</v>
      </c>
      <c r="B884" s="27" t="s">
        <v>9252</v>
      </c>
      <c r="C884" s="21" t="s">
        <v>6492</v>
      </c>
      <c r="D884" s="48">
        <v>0.66</v>
      </c>
      <c r="E884" s="48">
        <v>0.66</v>
      </c>
      <c r="F884" s="21" t="s">
        <v>8530</v>
      </c>
      <c r="G884" s="27">
        <f t="shared" si="13"/>
        <v>118.49</v>
      </c>
      <c r="H884" s="22" t="s">
        <v>9243</v>
      </c>
    </row>
    <row r="885" s="16" customFormat="1" ht="32" customHeight="1" spans="1:8">
      <c r="A885" s="36">
        <v>880</v>
      </c>
      <c r="B885" s="27" t="s">
        <v>9253</v>
      </c>
      <c r="C885" s="21" t="s">
        <v>9029</v>
      </c>
      <c r="D885" s="48">
        <v>3.95</v>
      </c>
      <c r="E885" s="48">
        <v>3.95</v>
      </c>
      <c r="F885" s="21" t="s">
        <v>8530</v>
      </c>
      <c r="G885" s="27">
        <f t="shared" si="13"/>
        <v>709.14</v>
      </c>
      <c r="H885" s="22" t="s">
        <v>9243</v>
      </c>
    </row>
    <row r="886" s="16" customFormat="1" ht="32" customHeight="1" spans="1:8">
      <c r="A886" s="36">
        <v>881</v>
      </c>
      <c r="B886" s="27" t="s">
        <v>642</v>
      </c>
      <c r="C886" s="21" t="s">
        <v>6312</v>
      </c>
      <c r="D886" s="48">
        <v>2.81</v>
      </c>
      <c r="E886" s="48">
        <v>2.81</v>
      </c>
      <c r="F886" s="21" t="s">
        <v>8530</v>
      </c>
      <c r="G886" s="27">
        <f t="shared" si="13"/>
        <v>504.48</v>
      </c>
      <c r="H886" s="22" t="s">
        <v>9243</v>
      </c>
    </row>
    <row r="887" s="16" customFormat="1" ht="32" customHeight="1" spans="1:8">
      <c r="A887" s="36">
        <v>882</v>
      </c>
      <c r="B887" s="27" t="s">
        <v>8471</v>
      </c>
      <c r="C887" s="21" t="s">
        <v>6322</v>
      </c>
      <c r="D887" s="48">
        <v>6.2</v>
      </c>
      <c r="E887" s="48">
        <v>6.2</v>
      </c>
      <c r="F887" s="21" t="s">
        <v>8530</v>
      </c>
      <c r="G887" s="27">
        <f t="shared" si="13"/>
        <v>1113.09</v>
      </c>
      <c r="H887" s="22" t="s">
        <v>9243</v>
      </c>
    </row>
    <row r="888" s="16" customFormat="1" ht="32" customHeight="1" spans="1:8">
      <c r="A888" s="36">
        <v>883</v>
      </c>
      <c r="B888" s="27" t="s">
        <v>9254</v>
      </c>
      <c r="C888" s="21" t="s">
        <v>6265</v>
      </c>
      <c r="D888" s="48">
        <v>1.22</v>
      </c>
      <c r="E888" s="48">
        <v>1.22</v>
      </c>
      <c r="F888" s="21" t="s">
        <v>8530</v>
      </c>
      <c r="G888" s="27">
        <f t="shared" si="13"/>
        <v>219.03</v>
      </c>
      <c r="H888" s="22" t="s">
        <v>9243</v>
      </c>
    </row>
    <row r="889" s="2" customFormat="1" ht="32" customHeight="1" spans="1:8">
      <c r="A889" s="36">
        <v>884</v>
      </c>
      <c r="B889" s="27" t="s">
        <v>9255</v>
      </c>
      <c r="C889" s="21" t="s">
        <v>5065</v>
      </c>
      <c r="D889" s="48">
        <v>3.95</v>
      </c>
      <c r="E889" s="48">
        <v>3.95</v>
      </c>
      <c r="F889" s="21" t="s">
        <v>8530</v>
      </c>
      <c r="G889" s="27">
        <f t="shared" si="13"/>
        <v>709.14</v>
      </c>
      <c r="H889" s="22" t="s">
        <v>9243</v>
      </c>
    </row>
    <row r="890" s="2" customFormat="1" ht="32" customHeight="1" spans="1:8">
      <c r="A890" s="36">
        <v>885</v>
      </c>
      <c r="B890" s="27" t="s">
        <v>9256</v>
      </c>
      <c r="C890" s="21" t="s">
        <v>6363</v>
      </c>
      <c r="D890" s="48">
        <f>2.69+0.41</f>
        <v>3.1</v>
      </c>
      <c r="E890" s="48">
        <f>2.69+0.41</f>
        <v>3.1</v>
      </c>
      <c r="F890" s="21" t="s">
        <v>8530</v>
      </c>
      <c r="G890" s="27">
        <f t="shared" si="13"/>
        <v>556.54</v>
      </c>
      <c r="H890" s="22" t="s">
        <v>9243</v>
      </c>
    </row>
    <row r="891" s="16" customFormat="1" ht="32" customHeight="1" spans="1:8">
      <c r="A891" s="36">
        <v>886</v>
      </c>
      <c r="B891" s="27" t="s">
        <v>9257</v>
      </c>
      <c r="C891" s="21" t="s">
        <v>7061</v>
      </c>
      <c r="D891" s="48">
        <v>1.27</v>
      </c>
      <c r="E891" s="48">
        <v>1.27</v>
      </c>
      <c r="F891" s="21" t="s">
        <v>8530</v>
      </c>
      <c r="G891" s="27">
        <f t="shared" si="13"/>
        <v>228</v>
      </c>
      <c r="H891" s="22" t="s">
        <v>9243</v>
      </c>
    </row>
    <row r="892" s="16" customFormat="1" ht="32" customHeight="1" spans="1:8">
      <c r="A892" s="36">
        <v>887</v>
      </c>
      <c r="B892" s="27" t="s">
        <v>9258</v>
      </c>
      <c r="C892" s="21" t="s">
        <v>6368</v>
      </c>
      <c r="D892" s="48">
        <v>0.64</v>
      </c>
      <c r="E892" s="48">
        <v>0.64</v>
      </c>
      <c r="F892" s="21" t="s">
        <v>8530</v>
      </c>
      <c r="G892" s="27">
        <f t="shared" si="13"/>
        <v>114.9</v>
      </c>
      <c r="H892" s="22" t="s">
        <v>9243</v>
      </c>
    </row>
    <row r="893" s="16" customFormat="1" ht="32" customHeight="1" spans="1:8">
      <c r="A893" s="36">
        <v>888</v>
      </c>
      <c r="B893" s="27" t="s">
        <v>9259</v>
      </c>
      <c r="C893" s="21" t="s">
        <v>6259</v>
      </c>
      <c r="D893" s="48">
        <v>1.05</v>
      </c>
      <c r="E893" s="48">
        <v>1.05</v>
      </c>
      <c r="F893" s="21" t="s">
        <v>8530</v>
      </c>
      <c r="G893" s="27">
        <f t="shared" si="13"/>
        <v>188.51</v>
      </c>
      <c r="H893" s="22" t="s">
        <v>9243</v>
      </c>
    </row>
    <row r="894" s="16" customFormat="1" ht="32" customHeight="1" spans="1:8">
      <c r="A894" s="36">
        <v>889</v>
      </c>
      <c r="B894" s="27" t="s">
        <v>9260</v>
      </c>
      <c r="C894" s="21" t="s">
        <v>6254</v>
      </c>
      <c r="D894" s="48">
        <v>0.29</v>
      </c>
      <c r="E894" s="48">
        <v>0.29</v>
      </c>
      <c r="F894" s="21" t="s">
        <v>8530</v>
      </c>
      <c r="G894" s="27">
        <f t="shared" si="13"/>
        <v>52.06</v>
      </c>
      <c r="H894" s="22" t="s">
        <v>9243</v>
      </c>
    </row>
    <row r="895" s="16" customFormat="1" ht="32" customHeight="1" spans="1:8">
      <c r="A895" s="36">
        <v>890</v>
      </c>
      <c r="B895" s="27" t="s">
        <v>9261</v>
      </c>
      <c r="C895" s="21" t="s">
        <v>6280</v>
      </c>
      <c r="D895" s="48">
        <v>2.08</v>
      </c>
      <c r="E895" s="48">
        <v>2.08</v>
      </c>
      <c r="F895" s="21" t="s">
        <v>8530</v>
      </c>
      <c r="G895" s="27">
        <f t="shared" si="13"/>
        <v>373.42</v>
      </c>
      <c r="H895" s="22" t="s">
        <v>9243</v>
      </c>
    </row>
    <row r="896" s="2" customFormat="1" ht="32" customHeight="1" spans="1:8">
      <c r="A896" s="36">
        <v>891</v>
      </c>
      <c r="B896" s="27" t="s">
        <v>9262</v>
      </c>
      <c r="C896" s="21" t="s">
        <v>6296</v>
      </c>
      <c r="D896" s="48">
        <v>5.78</v>
      </c>
      <c r="E896" s="48">
        <v>5.78</v>
      </c>
      <c r="F896" s="21" t="s">
        <v>8530</v>
      </c>
      <c r="G896" s="27">
        <f t="shared" si="13"/>
        <v>1037.68</v>
      </c>
      <c r="H896" s="22" t="s">
        <v>9243</v>
      </c>
    </row>
    <row r="897" s="16" customFormat="1" ht="32" customHeight="1" spans="1:8">
      <c r="A897" s="36">
        <v>892</v>
      </c>
      <c r="B897" s="27" t="s">
        <v>3991</v>
      </c>
      <c r="C897" s="21" t="s">
        <v>6322</v>
      </c>
      <c r="D897" s="48">
        <v>0.84</v>
      </c>
      <c r="E897" s="48">
        <v>0.84</v>
      </c>
      <c r="F897" s="21" t="s">
        <v>8530</v>
      </c>
      <c r="G897" s="27">
        <f t="shared" si="13"/>
        <v>150.81</v>
      </c>
      <c r="H897" s="22" t="s">
        <v>9243</v>
      </c>
    </row>
    <row r="898" s="16" customFormat="1" ht="32" customHeight="1" spans="1:8">
      <c r="A898" s="36">
        <v>893</v>
      </c>
      <c r="B898" s="27" t="s">
        <v>9263</v>
      </c>
      <c r="C898" s="21" t="s">
        <v>6280</v>
      </c>
      <c r="D898" s="48">
        <v>0.95</v>
      </c>
      <c r="E898" s="48">
        <v>0.95</v>
      </c>
      <c r="F898" s="21" t="s">
        <v>8530</v>
      </c>
      <c r="G898" s="27">
        <f t="shared" si="13"/>
        <v>170.55</v>
      </c>
      <c r="H898" s="22" t="s">
        <v>9243</v>
      </c>
    </row>
    <row r="899" s="16" customFormat="1" ht="32" customHeight="1" spans="1:8">
      <c r="A899" s="36">
        <v>894</v>
      </c>
      <c r="B899" s="27" t="s">
        <v>9264</v>
      </c>
      <c r="C899" s="21" t="s">
        <v>6368</v>
      </c>
      <c r="D899" s="48">
        <f>1+0.47</f>
        <v>1.47</v>
      </c>
      <c r="E899" s="48">
        <f>1+0.47</f>
        <v>1.47</v>
      </c>
      <c r="F899" s="21" t="s">
        <v>8530</v>
      </c>
      <c r="G899" s="27">
        <f t="shared" si="13"/>
        <v>263.91</v>
      </c>
      <c r="H899" s="22" t="s">
        <v>9243</v>
      </c>
    </row>
    <row r="900" s="2" customFormat="1" ht="32" customHeight="1" spans="1:8">
      <c r="A900" s="36">
        <v>895</v>
      </c>
      <c r="B900" s="27" t="s">
        <v>9155</v>
      </c>
      <c r="C900" s="21" t="s">
        <v>6252</v>
      </c>
      <c r="D900" s="48">
        <v>3.47</v>
      </c>
      <c r="E900" s="48">
        <v>3.47</v>
      </c>
      <c r="F900" s="21" t="s">
        <v>8530</v>
      </c>
      <c r="G900" s="27">
        <f t="shared" si="13"/>
        <v>622.97</v>
      </c>
      <c r="H900" s="22" t="s">
        <v>9243</v>
      </c>
    </row>
    <row r="901" s="16" customFormat="1" ht="32" customHeight="1" spans="1:8">
      <c r="A901" s="36">
        <v>896</v>
      </c>
      <c r="B901" s="27" t="s">
        <v>9265</v>
      </c>
      <c r="C901" s="21" t="s">
        <v>6737</v>
      </c>
      <c r="D901" s="48">
        <v>1.24</v>
      </c>
      <c r="E901" s="48">
        <v>1.24</v>
      </c>
      <c r="F901" s="21" t="s">
        <v>8530</v>
      </c>
      <c r="G901" s="27">
        <f t="shared" si="13"/>
        <v>222.62</v>
      </c>
      <c r="H901" s="22" t="s">
        <v>9243</v>
      </c>
    </row>
    <row r="902" s="2" customFormat="1" ht="32" customHeight="1" spans="1:8">
      <c r="A902" s="36">
        <v>897</v>
      </c>
      <c r="B902" s="27" t="s">
        <v>644</v>
      </c>
      <c r="C902" s="21" t="s">
        <v>6577</v>
      </c>
      <c r="D902" s="48">
        <v>1</v>
      </c>
      <c r="E902" s="48">
        <v>1</v>
      </c>
      <c r="F902" s="21" t="s">
        <v>8530</v>
      </c>
      <c r="G902" s="27">
        <f t="shared" ref="G902:G951" si="14">ROUND(E902*F902,2)</f>
        <v>179.53</v>
      </c>
      <c r="H902" s="22" t="s">
        <v>9243</v>
      </c>
    </row>
    <row r="903" s="16" customFormat="1" ht="32" customHeight="1" spans="1:8">
      <c r="A903" s="36">
        <v>898</v>
      </c>
      <c r="B903" s="27" t="s">
        <v>9266</v>
      </c>
      <c r="C903" s="21" t="s">
        <v>6254</v>
      </c>
      <c r="D903" s="48">
        <v>1.96</v>
      </c>
      <c r="E903" s="48">
        <v>1.96</v>
      </c>
      <c r="F903" s="21" t="s">
        <v>8530</v>
      </c>
      <c r="G903" s="27">
        <f t="shared" si="14"/>
        <v>351.88</v>
      </c>
      <c r="H903" s="22" t="s">
        <v>9243</v>
      </c>
    </row>
    <row r="904" s="2" customFormat="1" ht="32" customHeight="1" spans="1:8">
      <c r="A904" s="36">
        <v>899</v>
      </c>
      <c r="B904" s="27" t="s">
        <v>9267</v>
      </c>
      <c r="C904" s="21" t="s">
        <v>6252</v>
      </c>
      <c r="D904" s="48">
        <v>0.37</v>
      </c>
      <c r="E904" s="48">
        <v>0.37</v>
      </c>
      <c r="F904" s="21" t="s">
        <v>8530</v>
      </c>
      <c r="G904" s="27">
        <f t="shared" si="14"/>
        <v>66.43</v>
      </c>
      <c r="H904" s="22" t="s">
        <v>9243</v>
      </c>
    </row>
    <row r="905" s="16" customFormat="1" ht="32" customHeight="1" spans="1:8">
      <c r="A905" s="36">
        <v>900</v>
      </c>
      <c r="B905" s="27" t="s">
        <v>9268</v>
      </c>
      <c r="C905" s="21" t="s">
        <v>2001</v>
      </c>
      <c r="D905" s="48">
        <v>1.93</v>
      </c>
      <c r="E905" s="48">
        <v>1.93</v>
      </c>
      <c r="F905" s="21" t="s">
        <v>8530</v>
      </c>
      <c r="G905" s="27">
        <f t="shared" si="14"/>
        <v>346.49</v>
      </c>
      <c r="H905" s="22" t="s">
        <v>9243</v>
      </c>
    </row>
    <row r="906" s="16" customFormat="1" ht="32" customHeight="1" spans="1:8">
      <c r="A906" s="36">
        <v>901</v>
      </c>
      <c r="B906" s="27" t="s">
        <v>9269</v>
      </c>
      <c r="C906" s="21" t="s">
        <v>6344</v>
      </c>
      <c r="D906" s="48">
        <v>1.01</v>
      </c>
      <c r="E906" s="48">
        <v>1.01</v>
      </c>
      <c r="F906" s="21" t="s">
        <v>8530</v>
      </c>
      <c r="G906" s="27">
        <f t="shared" si="14"/>
        <v>181.33</v>
      </c>
      <c r="H906" s="22" t="s">
        <v>9243</v>
      </c>
    </row>
    <row r="907" s="16" customFormat="1" ht="32" customHeight="1" spans="1:8">
      <c r="A907" s="36">
        <v>902</v>
      </c>
      <c r="B907" s="27" t="s">
        <v>9270</v>
      </c>
      <c r="C907" s="21" t="s">
        <v>6254</v>
      </c>
      <c r="D907" s="48">
        <v>1.29</v>
      </c>
      <c r="E907" s="48">
        <v>1.29</v>
      </c>
      <c r="F907" s="21" t="s">
        <v>8530</v>
      </c>
      <c r="G907" s="27">
        <f t="shared" si="14"/>
        <v>231.59</v>
      </c>
      <c r="H907" s="22" t="s">
        <v>9243</v>
      </c>
    </row>
    <row r="908" s="2" customFormat="1" ht="32" customHeight="1" spans="1:8">
      <c r="A908" s="36">
        <v>903</v>
      </c>
      <c r="B908" s="27" t="s">
        <v>9271</v>
      </c>
      <c r="C908" s="21" t="s">
        <v>6329</v>
      </c>
      <c r="D908" s="48">
        <v>1.34</v>
      </c>
      <c r="E908" s="48">
        <v>1.34</v>
      </c>
      <c r="F908" s="21" t="s">
        <v>8530</v>
      </c>
      <c r="G908" s="27">
        <f t="shared" si="14"/>
        <v>240.57</v>
      </c>
      <c r="H908" s="22" t="s">
        <v>9243</v>
      </c>
    </row>
    <row r="909" s="2" customFormat="1" ht="32" customHeight="1" spans="1:8">
      <c r="A909" s="36">
        <v>904</v>
      </c>
      <c r="B909" s="27" t="s">
        <v>9272</v>
      </c>
      <c r="C909" s="21" t="s">
        <v>6599</v>
      </c>
      <c r="D909" s="48">
        <v>2.41</v>
      </c>
      <c r="E909" s="48">
        <v>2.41</v>
      </c>
      <c r="F909" s="21" t="s">
        <v>8530</v>
      </c>
      <c r="G909" s="27">
        <f t="shared" si="14"/>
        <v>432.67</v>
      </c>
      <c r="H909" s="22" t="s">
        <v>9243</v>
      </c>
    </row>
    <row r="910" s="2" customFormat="1" ht="30" customHeight="1" spans="1:8">
      <c r="A910" s="36">
        <v>905</v>
      </c>
      <c r="B910" s="27" t="s">
        <v>5076</v>
      </c>
      <c r="C910" s="21" t="s">
        <v>6298</v>
      </c>
      <c r="D910" s="48">
        <v>0.8</v>
      </c>
      <c r="E910" s="48">
        <v>0.8</v>
      </c>
      <c r="F910" s="21" t="s">
        <v>8530</v>
      </c>
      <c r="G910" s="27">
        <f t="shared" si="14"/>
        <v>143.62</v>
      </c>
      <c r="H910" s="22" t="s">
        <v>9243</v>
      </c>
    </row>
    <row r="911" s="2" customFormat="1" ht="30" customHeight="1" spans="1:8">
      <c r="A911" s="36">
        <v>906</v>
      </c>
      <c r="B911" s="27" t="s">
        <v>9273</v>
      </c>
      <c r="C911" s="21" t="s">
        <v>6269</v>
      </c>
      <c r="D911" s="48">
        <v>2.13</v>
      </c>
      <c r="E911" s="48">
        <v>2.13</v>
      </c>
      <c r="F911" s="21" t="s">
        <v>8530</v>
      </c>
      <c r="G911" s="27">
        <f t="shared" si="14"/>
        <v>382.4</v>
      </c>
      <c r="H911" s="22" t="s">
        <v>9243</v>
      </c>
    </row>
    <row r="912" s="2" customFormat="1" ht="30" customHeight="1" spans="1:8">
      <c r="A912" s="36">
        <v>907</v>
      </c>
      <c r="B912" s="27" t="s">
        <v>9274</v>
      </c>
      <c r="C912" s="21" t="s">
        <v>6298</v>
      </c>
      <c r="D912" s="48">
        <v>1.45</v>
      </c>
      <c r="E912" s="48">
        <v>1.45</v>
      </c>
      <c r="F912" s="21" t="s">
        <v>8530</v>
      </c>
      <c r="G912" s="27">
        <f t="shared" si="14"/>
        <v>260.32</v>
      </c>
      <c r="H912" s="22" t="s">
        <v>9243</v>
      </c>
    </row>
    <row r="913" s="2" customFormat="1" ht="30" customHeight="1" spans="1:8">
      <c r="A913" s="36">
        <v>908</v>
      </c>
      <c r="B913" s="27" t="s">
        <v>9275</v>
      </c>
      <c r="C913" s="21" t="s">
        <v>6464</v>
      </c>
      <c r="D913" s="48">
        <v>1.09</v>
      </c>
      <c r="E913" s="48">
        <v>1.09</v>
      </c>
      <c r="F913" s="21" t="s">
        <v>8530</v>
      </c>
      <c r="G913" s="27">
        <f t="shared" si="14"/>
        <v>195.69</v>
      </c>
      <c r="H913" s="22" t="s">
        <v>9243</v>
      </c>
    </row>
    <row r="914" s="2" customFormat="1" ht="30" customHeight="1" spans="1:8">
      <c r="A914" s="36">
        <v>909</v>
      </c>
      <c r="B914" s="27" t="s">
        <v>1930</v>
      </c>
      <c r="C914" s="21" t="s">
        <v>6972</v>
      </c>
      <c r="D914" s="48">
        <v>2.03</v>
      </c>
      <c r="E914" s="48">
        <v>2.03</v>
      </c>
      <c r="F914" s="21" t="s">
        <v>8530</v>
      </c>
      <c r="G914" s="27">
        <f t="shared" si="14"/>
        <v>364.45</v>
      </c>
      <c r="H914" s="22" t="s">
        <v>9243</v>
      </c>
    </row>
    <row r="915" s="2" customFormat="1" ht="25" customHeight="1" spans="1:8">
      <c r="A915" s="36">
        <v>910</v>
      </c>
      <c r="B915" s="27" t="s">
        <v>3941</v>
      </c>
      <c r="C915" s="21" t="s">
        <v>6278</v>
      </c>
      <c r="D915" s="48">
        <v>6.9</v>
      </c>
      <c r="E915" s="48">
        <v>6.9</v>
      </c>
      <c r="F915" s="21" t="s">
        <v>8530</v>
      </c>
      <c r="G915" s="27">
        <f t="shared" si="14"/>
        <v>1238.76</v>
      </c>
      <c r="H915" s="22" t="s">
        <v>9243</v>
      </c>
    </row>
    <row r="916" s="2" customFormat="1" ht="30" customHeight="1" spans="1:8">
      <c r="A916" s="36">
        <v>911</v>
      </c>
      <c r="B916" s="27" t="s">
        <v>9276</v>
      </c>
      <c r="C916" s="21" t="s">
        <v>7718</v>
      </c>
      <c r="D916" s="48">
        <v>5.41</v>
      </c>
      <c r="E916" s="48">
        <v>5.41</v>
      </c>
      <c r="F916" s="21" t="s">
        <v>8530</v>
      </c>
      <c r="G916" s="27">
        <f t="shared" si="14"/>
        <v>971.26</v>
      </c>
      <c r="H916" s="22" t="s">
        <v>9243</v>
      </c>
    </row>
    <row r="917" s="2" customFormat="1" ht="30" customHeight="1" spans="1:8">
      <c r="A917" s="36">
        <v>912</v>
      </c>
      <c r="B917" s="27" t="s">
        <v>9277</v>
      </c>
      <c r="C917" s="21" t="s">
        <v>6442</v>
      </c>
      <c r="D917" s="48">
        <v>2.4</v>
      </c>
      <c r="E917" s="48">
        <v>2.4</v>
      </c>
      <c r="F917" s="21" t="s">
        <v>8530</v>
      </c>
      <c r="G917" s="27">
        <f t="shared" si="14"/>
        <v>430.87</v>
      </c>
      <c r="H917" s="22" t="s">
        <v>9243</v>
      </c>
    </row>
    <row r="918" s="2" customFormat="1" ht="30" customHeight="1" spans="1:8">
      <c r="A918" s="36">
        <v>913</v>
      </c>
      <c r="B918" s="27" t="s">
        <v>9278</v>
      </c>
      <c r="C918" s="21" t="s">
        <v>9279</v>
      </c>
      <c r="D918" s="48">
        <v>0.75</v>
      </c>
      <c r="E918" s="48">
        <v>0.75</v>
      </c>
      <c r="F918" s="21" t="s">
        <v>8530</v>
      </c>
      <c r="G918" s="27">
        <f t="shared" si="14"/>
        <v>134.65</v>
      </c>
      <c r="H918" s="22" t="s">
        <v>9243</v>
      </c>
    </row>
    <row r="919" s="2" customFormat="1" ht="30" customHeight="1" spans="1:8">
      <c r="A919" s="36">
        <v>914</v>
      </c>
      <c r="B919" s="27" t="s">
        <v>9280</v>
      </c>
      <c r="C919" s="21" t="s">
        <v>7470</v>
      </c>
      <c r="D919" s="48">
        <v>4.44</v>
      </c>
      <c r="E919" s="48">
        <v>4.44</v>
      </c>
      <c r="F919" s="21" t="s">
        <v>8530</v>
      </c>
      <c r="G919" s="27">
        <f t="shared" si="14"/>
        <v>797.11</v>
      </c>
      <c r="H919" s="22" t="s">
        <v>9243</v>
      </c>
    </row>
    <row r="920" s="2" customFormat="1" ht="30" customHeight="1" spans="1:8">
      <c r="A920" s="36">
        <v>915</v>
      </c>
      <c r="B920" s="27" t="s">
        <v>9281</v>
      </c>
      <c r="C920" s="21" t="s">
        <v>6269</v>
      </c>
      <c r="D920" s="48">
        <v>3.26</v>
      </c>
      <c r="E920" s="48">
        <v>3.26</v>
      </c>
      <c r="F920" s="21" t="s">
        <v>8530</v>
      </c>
      <c r="G920" s="27">
        <f t="shared" si="14"/>
        <v>585.27</v>
      </c>
      <c r="H920" s="22" t="s">
        <v>9243</v>
      </c>
    </row>
    <row r="921" s="2" customFormat="1" ht="30" customHeight="1" spans="1:8">
      <c r="A921" s="36">
        <v>916</v>
      </c>
      <c r="B921" s="27" t="s">
        <v>9282</v>
      </c>
      <c r="C921" s="21" t="s">
        <v>6263</v>
      </c>
      <c r="D921" s="48">
        <v>2.69</v>
      </c>
      <c r="E921" s="48">
        <v>2.69</v>
      </c>
      <c r="F921" s="21" t="s">
        <v>8530</v>
      </c>
      <c r="G921" s="27">
        <f t="shared" si="14"/>
        <v>482.94</v>
      </c>
      <c r="H921" s="22" t="s">
        <v>9243</v>
      </c>
    </row>
    <row r="922" s="2" customFormat="1" ht="30" customHeight="1" spans="1:8">
      <c r="A922" s="36">
        <v>917</v>
      </c>
      <c r="B922" s="27" t="s">
        <v>9283</v>
      </c>
      <c r="C922" s="21" t="s">
        <v>6286</v>
      </c>
      <c r="D922" s="48">
        <v>0.73</v>
      </c>
      <c r="E922" s="48">
        <v>0.73</v>
      </c>
      <c r="F922" s="21" t="s">
        <v>8530</v>
      </c>
      <c r="G922" s="27">
        <f t="shared" si="14"/>
        <v>131.06</v>
      </c>
      <c r="H922" s="22" t="s">
        <v>9243</v>
      </c>
    </row>
    <row r="923" s="2" customFormat="1" ht="30" customHeight="1" spans="1:8">
      <c r="A923" s="36">
        <v>918</v>
      </c>
      <c r="B923" s="27" t="s">
        <v>4175</v>
      </c>
      <c r="C923" s="21" t="s">
        <v>6276</v>
      </c>
      <c r="D923" s="48">
        <f>2.55+0.72</f>
        <v>3.27</v>
      </c>
      <c r="E923" s="48">
        <f>2.55+0.72</f>
        <v>3.27</v>
      </c>
      <c r="F923" s="21" t="s">
        <v>8530</v>
      </c>
      <c r="G923" s="27">
        <f t="shared" si="14"/>
        <v>587.06</v>
      </c>
      <c r="H923" s="22" t="s">
        <v>9243</v>
      </c>
    </row>
    <row r="924" s="2" customFormat="1" ht="30" customHeight="1" spans="1:8">
      <c r="A924" s="36">
        <v>919</v>
      </c>
      <c r="B924" s="27" t="s">
        <v>9284</v>
      </c>
      <c r="C924" s="21" t="s">
        <v>6349</v>
      </c>
      <c r="D924" s="48">
        <v>0.55</v>
      </c>
      <c r="E924" s="48">
        <v>0.55</v>
      </c>
      <c r="F924" s="21" t="s">
        <v>8530</v>
      </c>
      <c r="G924" s="27">
        <f t="shared" si="14"/>
        <v>98.74</v>
      </c>
      <c r="H924" s="22" t="s">
        <v>9243</v>
      </c>
    </row>
    <row r="925" s="2" customFormat="1" ht="30" customHeight="1" spans="1:8">
      <c r="A925" s="36">
        <v>920</v>
      </c>
      <c r="B925" s="27" t="s">
        <v>9285</v>
      </c>
      <c r="C925" s="21" t="s">
        <v>6897</v>
      </c>
      <c r="D925" s="48">
        <v>2.17</v>
      </c>
      <c r="E925" s="48">
        <v>2.17</v>
      </c>
      <c r="F925" s="21" t="s">
        <v>8530</v>
      </c>
      <c r="G925" s="27">
        <f t="shared" si="14"/>
        <v>389.58</v>
      </c>
      <c r="H925" s="22" t="s">
        <v>9243</v>
      </c>
    </row>
    <row r="926" s="2" customFormat="1" ht="30" customHeight="1" spans="1:8">
      <c r="A926" s="36">
        <v>921</v>
      </c>
      <c r="B926" s="27" t="s">
        <v>2818</v>
      </c>
      <c r="C926" s="21" t="s">
        <v>6261</v>
      </c>
      <c r="D926" s="48">
        <v>1.73</v>
      </c>
      <c r="E926" s="48">
        <v>1.73</v>
      </c>
      <c r="F926" s="21" t="s">
        <v>8530</v>
      </c>
      <c r="G926" s="27">
        <f t="shared" si="14"/>
        <v>310.59</v>
      </c>
      <c r="H926" s="22" t="s">
        <v>9243</v>
      </c>
    </row>
    <row r="927" s="2" customFormat="1" ht="30" customHeight="1" spans="1:8">
      <c r="A927" s="36">
        <v>922</v>
      </c>
      <c r="B927" s="27" t="s">
        <v>9286</v>
      </c>
      <c r="C927" s="21" t="s">
        <v>6252</v>
      </c>
      <c r="D927" s="48">
        <v>0.5</v>
      </c>
      <c r="E927" s="48">
        <v>0.5</v>
      </c>
      <c r="F927" s="21" t="s">
        <v>8530</v>
      </c>
      <c r="G927" s="27">
        <f t="shared" si="14"/>
        <v>89.77</v>
      </c>
      <c r="H927" s="22" t="s">
        <v>9243</v>
      </c>
    </row>
    <row r="928" s="2" customFormat="1" ht="30" customHeight="1" spans="1:8">
      <c r="A928" s="36">
        <v>923</v>
      </c>
      <c r="B928" s="27" t="s">
        <v>9287</v>
      </c>
      <c r="C928" s="21" t="s">
        <v>6296</v>
      </c>
      <c r="D928" s="48">
        <v>3.95</v>
      </c>
      <c r="E928" s="48">
        <v>3.95</v>
      </c>
      <c r="F928" s="21" t="s">
        <v>8530</v>
      </c>
      <c r="G928" s="27">
        <f t="shared" si="14"/>
        <v>709.14</v>
      </c>
      <c r="H928" s="22" t="s">
        <v>9243</v>
      </c>
    </row>
    <row r="929" s="2" customFormat="1" ht="30" customHeight="1" spans="1:8">
      <c r="A929" s="36">
        <v>924</v>
      </c>
      <c r="B929" s="27" t="s">
        <v>9288</v>
      </c>
      <c r="C929" s="21" t="s">
        <v>6417</v>
      </c>
      <c r="D929" s="48">
        <v>1.64</v>
      </c>
      <c r="E929" s="48">
        <v>1.64</v>
      </c>
      <c r="F929" s="21" t="s">
        <v>8530</v>
      </c>
      <c r="G929" s="27">
        <f t="shared" si="14"/>
        <v>294.43</v>
      </c>
      <c r="H929" s="22" t="s">
        <v>9243</v>
      </c>
    </row>
    <row r="930" s="2" customFormat="1" ht="25" customHeight="1" spans="1:8">
      <c r="A930" s="36">
        <v>925</v>
      </c>
      <c r="B930" s="27" t="s">
        <v>9289</v>
      </c>
      <c r="C930" s="21" t="s">
        <v>6296</v>
      </c>
      <c r="D930" s="48">
        <f>0.75+0.48</f>
        <v>1.23</v>
      </c>
      <c r="E930" s="48">
        <f>0.75+0.48</f>
        <v>1.23</v>
      </c>
      <c r="F930" s="21" t="s">
        <v>8530</v>
      </c>
      <c r="G930" s="27">
        <f t="shared" si="14"/>
        <v>220.82</v>
      </c>
      <c r="H930" s="22" t="s">
        <v>9243</v>
      </c>
    </row>
    <row r="931" s="2" customFormat="1" ht="30" customHeight="1" spans="1:8">
      <c r="A931" s="36">
        <v>926</v>
      </c>
      <c r="B931" s="27" t="s">
        <v>9290</v>
      </c>
      <c r="C931" s="21" t="s">
        <v>6624</v>
      </c>
      <c r="D931" s="48">
        <v>1.6</v>
      </c>
      <c r="E931" s="48">
        <v>1.6</v>
      </c>
      <c r="F931" s="21" t="s">
        <v>8530</v>
      </c>
      <c r="G931" s="27">
        <f t="shared" si="14"/>
        <v>287.25</v>
      </c>
      <c r="H931" s="22" t="s">
        <v>9243</v>
      </c>
    </row>
    <row r="932" s="2" customFormat="1" ht="30" customHeight="1" spans="1:8">
      <c r="A932" s="36">
        <v>927</v>
      </c>
      <c r="B932" s="27" t="s">
        <v>9291</v>
      </c>
      <c r="C932" s="21" t="s">
        <v>6897</v>
      </c>
      <c r="D932" s="48">
        <v>3.15</v>
      </c>
      <c r="E932" s="48">
        <v>3.15</v>
      </c>
      <c r="F932" s="21" t="s">
        <v>8530</v>
      </c>
      <c r="G932" s="27">
        <f t="shared" si="14"/>
        <v>565.52</v>
      </c>
      <c r="H932" s="22" t="s">
        <v>9243</v>
      </c>
    </row>
    <row r="933" s="2" customFormat="1" ht="30" customHeight="1" spans="1:8">
      <c r="A933" s="36">
        <v>928</v>
      </c>
      <c r="B933" s="27" t="s">
        <v>9195</v>
      </c>
      <c r="C933" s="21" t="s">
        <v>6368</v>
      </c>
      <c r="D933" s="48">
        <v>2.61</v>
      </c>
      <c r="E933" s="48">
        <v>2.61</v>
      </c>
      <c r="F933" s="21" t="s">
        <v>8530</v>
      </c>
      <c r="G933" s="27">
        <f t="shared" si="14"/>
        <v>468.57</v>
      </c>
      <c r="H933" s="22" t="s">
        <v>9243</v>
      </c>
    </row>
    <row r="934" s="2" customFormat="1" ht="25" customHeight="1" spans="1:8">
      <c r="A934" s="36">
        <v>929</v>
      </c>
      <c r="B934" s="27" t="s">
        <v>9292</v>
      </c>
      <c r="C934" s="21" t="s">
        <v>6608</v>
      </c>
      <c r="D934" s="48">
        <v>0.56</v>
      </c>
      <c r="E934" s="48">
        <v>0.56</v>
      </c>
      <c r="F934" s="21" t="s">
        <v>8530</v>
      </c>
      <c r="G934" s="27">
        <f t="shared" si="14"/>
        <v>100.54</v>
      </c>
      <c r="H934" s="22" t="s">
        <v>9243</v>
      </c>
    </row>
    <row r="935" s="2" customFormat="1" ht="30" customHeight="1" spans="1:8">
      <c r="A935" s="36">
        <v>930</v>
      </c>
      <c r="B935" s="27" t="s">
        <v>9293</v>
      </c>
      <c r="C935" s="21" t="s">
        <v>6322</v>
      </c>
      <c r="D935" s="48">
        <v>0.98</v>
      </c>
      <c r="E935" s="48">
        <v>0.98</v>
      </c>
      <c r="F935" s="21" t="s">
        <v>8530</v>
      </c>
      <c r="G935" s="27">
        <f t="shared" si="14"/>
        <v>175.94</v>
      </c>
      <c r="H935" s="22" t="s">
        <v>9243</v>
      </c>
    </row>
    <row r="936" s="2" customFormat="1" ht="25" customHeight="1" spans="1:8">
      <c r="A936" s="36">
        <v>931</v>
      </c>
      <c r="B936" s="27" t="s">
        <v>9294</v>
      </c>
      <c r="C936" s="21" t="s">
        <v>6286</v>
      </c>
      <c r="D936" s="48">
        <v>1.23</v>
      </c>
      <c r="E936" s="48">
        <v>1.23</v>
      </c>
      <c r="F936" s="21" t="s">
        <v>8530</v>
      </c>
      <c r="G936" s="27">
        <f t="shared" si="14"/>
        <v>220.82</v>
      </c>
      <c r="H936" s="22" t="s">
        <v>9243</v>
      </c>
    </row>
    <row r="937" s="2" customFormat="1" ht="30" customHeight="1" spans="1:8">
      <c r="A937" s="36">
        <v>932</v>
      </c>
      <c r="B937" s="27" t="s">
        <v>7916</v>
      </c>
      <c r="C937" s="21" t="s">
        <v>6248</v>
      </c>
      <c r="D937" s="48">
        <v>0.38</v>
      </c>
      <c r="E937" s="48">
        <v>0.38</v>
      </c>
      <c r="F937" s="21" t="s">
        <v>8530</v>
      </c>
      <c r="G937" s="27">
        <f t="shared" si="14"/>
        <v>68.22</v>
      </c>
      <c r="H937" s="22" t="s">
        <v>9243</v>
      </c>
    </row>
    <row r="938" s="2" customFormat="1" ht="30" customHeight="1" spans="1:8">
      <c r="A938" s="36">
        <v>933</v>
      </c>
      <c r="B938" s="27" t="s">
        <v>9295</v>
      </c>
      <c r="C938" s="21" t="s">
        <v>6737</v>
      </c>
      <c r="D938" s="48">
        <v>1.05</v>
      </c>
      <c r="E938" s="48">
        <v>1.05</v>
      </c>
      <c r="F938" s="21" t="s">
        <v>8530</v>
      </c>
      <c r="G938" s="27">
        <f t="shared" si="14"/>
        <v>188.51</v>
      </c>
      <c r="H938" s="22" t="s">
        <v>9243</v>
      </c>
    </row>
    <row r="939" s="2" customFormat="1" ht="30" customHeight="1" spans="1:8">
      <c r="A939" s="36">
        <v>934</v>
      </c>
      <c r="B939" s="27" t="s">
        <v>4773</v>
      </c>
      <c r="C939" s="21" t="s">
        <v>6417</v>
      </c>
      <c r="D939" s="48">
        <v>1.38</v>
      </c>
      <c r="E939" s="48">
        <v>1.38</v>
      </c>
      <c r="F939" s="21" t="s">
        <v>8530</v>
      </c>
      <c r="G939" s="27">
        <f t="shared" si="14"/>
        <v>247.75</v>
      </c>
      <c r="H939" s="22" t="s">
        <v>9243</v>
      </c>
    </row>
    <row r="940" s="2" customFormat="1" ht="30" customHeight="1" spans="1:8">
      <c r="A940" s="36">
        <v>935</v>
      </c>
      <c r="B940" s="27" t="s">
        <v>3801</v>
      </c>
      <c r="C940" s="21" t="s">
        <v>6417</v>
      </c>
      <c r="D940" s="48">
        <f>2.29+0.25</f>
        <v>2.54</v>
      </c>
      <c r="E940" s="48">
        <f>2.29+0.25</f>
        <v>2.54</v>
      </c>
      <c r="F940" s="21" t="s">
        <v>8530</v>
      </c>
      <c r="G940" s="27">
        <f t="shared" si="14"/>
        <v>456.01</v>
      </c>
      <c r="H940" s="22" t="s">
        <v>9243</v>
      </c>
    </row>
    <row r="941" s="2" customFormat="1" ht="30" customHeight="1" spans="1:8">
      <c r="A941" s="36">
        <v>936</v>
      </c>
      <c r="B941" s="27" t="s">
        <v>8206</v>
      </c>
      <c r="C941" s="21" t="s">
        <v>6298</v>
      </c>
      <c r="D941" s="48">
        <v>1.32</v>
      </c>
      <c r="E941" s="48">
        <v>1.32</v>
      </c>
      <c r="F941" s="21" t="s">
        <v>8530</v>
      </c>
      <c r="G941" s="27">
        <f t="shared" si="14"/>
        <v>236.98</v>
      </c>
      <c r="H941" s="22" t="s">
        <v>9243</v>
      </c>
    </row>
    <row r="942" s="2" customFormat="1" ht="25" customHeight="1" spans="1:8">
      <c r="A942" s="36">
        <v>937</v>
      </c>
      <c r="B942" s="27" t="s">
        <v>9296</v>
      </c>
      <c r="C942" s="21" t="s">
        <v>6411</v>
      </c>
      <c r="D942" s="48">
        <v>0.16</v>
      </c>
      <c r="E942" s="48">
        <v>0.16</v>
      </c>
      <c r="F942" s="21" t="s">
        <v>8530</v>
      </c>
      <c r="G942" s="27">
        <f t="shared" si="14"/>
        <v>28.72</v>
      </c>
      <c r="H942" s="22" t="s">
        <v>9243</v>
      </c>
    </row>
    <row r="943" s="2" customFormat="1" ht="30" customHeight="1" spans="1:8">
      <c r="A943" s="36">
        <v>938</v>
      </c>
      <c r="B943" s="27" t="s">
        <v>9297</v>
      </c>
      <c r="C943" s="21" t="s">
        <v>5065</v>
      </c>
      <c r="D943" s="48">
        <v>1.38</v>
      </c>
      <c r="E943" s="48">
        <v>1.38</v>
      </c>
      <c r="F943" s="21" t="s">
        <v>8530</v>
      </c>
      <c r="G943" s="27">
        <f t="shared" si="14"/>
        <v>247.75</v>
      </c>
      <c r="H943" s="22" t="s">
        <v>9243</v>
      </c>
    </row>
    <row r="944" s="2" customFormat="1" ht="30" customHeight="1" spans="1:8">
      <c r="A944" s="36">
        <v>939</v>
      </c>
      <c r="B944" s="27" t="s">
        <v>9298</v>
      </c>
      <c r="C944" s="21" t="s">
        <v>6296</v>
      </c>
      <c r="D944" s="48">
        <v>1.71</v>
      </c>
      <c r="E944" s="48">
        <v>1.71</v>
      </c>
      <c r="F944" s="21" t="s">
        <v>8530</v>
      </c>
      <c r="G944" s="27">
        <f t="shared" si="14"/>
        <v>307</v>
      </c>
      <c r="H944" s="22" t="s">
        <v>9243</v>
      </c>
    </row>
    <row r="945" s="2" customFormat="1" ht="30" customHeight="1" spans="1:8">
      <c r="A945" s="36">
        <v>940</v>
      </c>
      <c r="B945" s="27" t="s">
        <v>9299</v>
      </c>
      <c r="C945" s="21" t="s">
        <v>6332</v>
      </c>
      <c r="D945" s="48">
        <v>2.32</v>
      </c>
      <c r="E945" s="48">
        <v>2.32</v>
      </c>
      <c r="F945" s="21" t="s">
        <v>8530</v>
      </c>
      <c r="G945" s="27">
        <f t="shared" si="14"/>
        <v>416.51</v>
      </c>
      <c r="H945" s="22" t="s">
        <v>9243</v>
      </c>
    </row>
    <row r="946" s="2" customFormat="1" ht="25" customHeight="1" spans="1:8">
      <c r="A946" s="36">
        <v>941</v>
      </c>
      <c r="B946" s="27" t="s">
        <v>3338</v>
      </c>
      <c r="C946" s="21" t="s">
        <v>6464</v>
      </c>
      <c r="D946" s="48">
        <v>0.9</v>
      </c>
      <c r="E946" s="48">
        <v>0.9</v>
      </c>
      <c r="F946" s="21" t="s">
        <v>8530</v>
      </c>
      <c r="G946" s="27">
        <f t="shared" si="14"/>
        <v>161.58</v>
      </c>
      <c r="H946" s="22" t="s">
        <v>9243</v>
      </c>
    </row>
    <row r="947" s="2" customFormat="1" ht="30" customHeight="1" spans="1:8">
      <c r="A947" s="36">
        <v>942</v>
      </c>
      <c r="B947" s="27" t="s">
        <v>4189</v>
      </c>
      <c r="C947" s="21" t="s">
        <v>6252</v>
      </c>
      <c r="D947" s="48">
        <f>1.51+0.41</f>
        <v>1.92</v>
      </c>
      <c r="E947" s="48">
        <f>1.51+0.41</f>
        <v>1.92</v>
      </c>
      <c r="F947" s="21" t="s">
        <v>8530</v>
      </c>
      <c r="G947" s="27">
        <f t="shared" si="14"/>
        <v>344.7</v>
      </c>
      <c r="H947" s="22" t="s">
        <v>9243</v>
      </c>
    </row>
    <row r="948" s="2" customFormat="1" ht="30" customHeight="1" spans="1:8">
      <c r="A948" s="36">
        <v>943</v>
      </c>
      <c r="B948" s="27" t="s">
        <v>9300</v>
      </c>
      <c r="C948" s="21" t="s">
        <v>6360</v>
      </c>
      <c r="D948" s="48">
        <f>3.97+0.88</f>
        <v>4.85</v>
      </c>
      <c r="E948" s="48">
        <f>3.97+0.88</f>
        <v>4.85</v>
      </c>
      <c r="F948" s="21" t="s">
        <v>8530</v>
      </c>
      <c r="G948" s="27">
        <f t="shared" si="14"/>
        <v>870.72</v>
      </c>
      <c r="H948" s="22" t="s">
        <v>9243</v>
      </c>
    </row>
    <row r="949" s="2" customFormat="1" ht="30" customHeight="1" spans="1:8">
      <c r="A949" s="36">
        <v>944</v>
      </c>
      <c r="B949" s="27" t="s">
        <v>9301</v>
      </c>
      <c r="C949" s="21" t="s">
        <v>6312</v>
      </c>
      <c r="D949" s="48">
        <v>5.49</v>
      </c>
      <c r="E949" s="48">
        <v>5.49</v>
      </c>
      <c r="F949" s="21" t="s">
        <v>8530</v>
      </c>
      <c r="G949" s="27">
        <f t="shared" si="14"/>
        <v>985.62</v>
      </c>
      <c r="H949" s="22" t="s">
        <v>9243</v>
      </c>
    </row>
    <row r="950" s="2" customFormat="1" ht="30" customHeight="1" spans="1:8">
      <c r="A950" s="36">
        <v>945</v>
      </c>
      <c r="B950" s="27" t="s">
        <v>9302</v>
      </c>
      <c r="C950" s="21" t="s">
        <v>7249</v>
      </c>
      <c r="D950" s="48">
        <v>0.35</v>
      </c>
      <c r="E950" s="48">
        <v>0.35</v>
      </c>
      <c r="F950" s="21" t="s">
        <v>8530</v>
      </c>
      <c r="G950" s="27">
        <f t="shared" si="14"/>
        <v>62.84</v>
      </c>
      <c r="H950" s="22" t="s">
        <v>9243</v>
      </c>
    </row>
    <row r="951" s="2" customFormat="1" ht="30" customHeight="1" spans="1:8">
      <c r="A951" s="36">
        <v>946</v>
      </c>
      <c r="B951" s="27" t="s">
        <v>9303</v>
      </c>
      <c r="C951" s="21" t="s">
        <v>6577</v>
      </c>
      <c r="D951" s="48">
        <v>1.75</v>
      </c>
      <c r="E951" s="48">
        <v>1.75</v>
      </c>
      <c r="F951" s="21" t="s">
        <v>8530</v>
      </c>
      <c r="G951" s="27">
        <f t="shared" si="14"/>
        <v>314.18</v>
      </c>
      <c r="H951" s="22" t="s">
        <v>9243</v>
      </c>
    </row>
    <row r="952" s="2" customFormat="1" ht="25" customHeight="1" spans="1:8">
      <c r="A952" s="43" t="s">
        <v>349</v>
      </c>
      <c r="B952" s="75"/>
      <c r="C952" s="48"/>
      <c r="D952" s="48">
        <f t="shared" ref="D952:G952" si="15">SUM(D6:D951)</f>
        <v>3019.92</v>
      </c>
      <c r="E952" s="48">
        <f t="shared" si="15"/>
        <v>3019.92</v>
      </c>
      <c r="F952" s="27"/>
      <c r="G952" s="27">
        <f t="shared" si="15"/>
        <v>542166.36</v>
      </c>
      <c r="H952" s="27"/>
    </row>
  </sheetData>
  <mergeCells count="3">
    <mergeCell ref="A1:H1"/>
    <mergeCell ref="A3:H3"/>
    <mergeCell ref="A952:B952"/>
  </mergeCells>
  <pageMargins left="0.75" right="0.75" top="1" bottom="1" header="0.5" footer="0.5"/>
  <pageSetup paperSize="9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"/>
  <sheetViews>
    <sheetView workbookViewId="0">
      <selection activeCell="E10" sqref="E10"/>
    </sheetView>
  </sheetViews>
  <sheetFormatPr defaultColWidth="9" defaultRowHeight="24" customHeight="1" outlineLevelCol="7"/>
  <cols>
    <col min="1" max="1" width="6.5" style="16" customWidth="1"/>
    <col min="2" max="2" width="14" style="16" customWidth="1"/>
    <col min="3" max="3" width="22.75" style="16" customWidth="1"/>
    <col min="4" max="4" width="13.125" style="33" customWidth="1"/>
    <col min="5" max="7" width="13.625" style="33" customWidth="1"/>
    <col min="8" max="8" width="14.125" style="16" customWidth="1"/>
    <col min="9" max="16384" width="9" style="16"/>
  </cols>
  <sheetData>
    <row r="1" ht="32" customHeight="1" spans="1:8">
      <c r="A1" s="57" t="s">
        <v>0</v>
      </c>
      <c r="B1" s="57"/>
      <c r="C1" s="57"/>
      <c r="D1" s="58"/>
      <c r="E1" s="58"/>
      <c r="F1" s="58"/>
      <c r="G1" s="58"/>
      <c r="H1" s="57"/>
    </row>
    <row r="2" s="2" customFormat="1" ht="72" customHeight="1" spans="1:8">
      <c r="A2" s="6" t="s">
        <v>9304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16" customFormat="1" ht="50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9" t="s">
        <v>8</v>
      </c>
      <c r="G4" s="39" t="s">
        <v>9</v>
      </c>
      <c r="H4" s="36" t="s">
        <v>10</v>
      </c>
    </row>
    <row r="5" s="16" customFormat="1" customHeight="1" spans="1:8">
      <c r="A5" s="36">
        <v>1</v>
      </c>
      <c r="B5" s="22" t="s">
        <v>9305</v>
      </c>
      <c r="C5" s="59" t="s">
        <v>8092</v>
      </c>
      <c r="D5" s="22">
        <v>1.465</v>
      </c>
      <c r="E5" s="22">
        <v>1.465</v>
      </c>
      <c r="F5" s="22">
        <v>179.53</v>
      </c>
      <c r="G5" s="22">
        <v>263.01</v>
      </c>
      <c r="H5" s="36" t="s">
        <v>9306</v>
      </c>
    </row>
    <row r="6" s="16" customFormat="1" customHeight="1" spans="1:8">
      <c r="A6" s="36">
        <v>2</v>
      </c>
      <c r="B6" s="22" t="s">
        <v>9307</v>
      </c>
      <c r="C6" s="22" t="s">
        <v>6737</v>
      </c>
      <c r="D6" s="22">
        <v>2.65</v>
      </c>
      <c r="E6" s="22">
        <v>2.65</v>
      </c>
      <c r="F6" s="22">
        <v>179.53</v>
      </c>
      <c r="G6" s="22">
        <v>475.75</v>
      </c>
      <c r="H6" s="36" t="s">
        <v>9306</v>
      </c>
    </row>
    <row r="7" s="16" customFormat="1" customHeight="1" spans="1:8">
      <c r="A7" s="36">
        <v>3</v>
      </c>
      <c r="B7" s="22" t="s">
        <v>9308</v>
      </c>
      <c r="C7" s="22" t="s">
        <v>6464</v>
      </c>
      <c r="D7" s="22">
        <v>3.2</v>
      </c>
      <c r="E7" s="22">
        <v>3.2</v>
      </c>
      <c r="F7" s="22">
        <v>179.53</v>
      </c>
      <c r="G7" s="22">
        <v>574.5</v>
      </c>
      <c r="H7" s="36" t="s">
        <v>9306</v>
      </c>
    </row>
    <row r="8" s="16" customFormat="1" customHeight="1" spans="1:8">
      <c r="A8" s="36">
        <v>4</v>
      </c>
      <c r="B8" s="22" t="s">
        <v>9309</v>
      </c>
      <c r="C8" s="22" t="s">
        <v>6624</v>
      </c>
      <c r="D8" s="22">
        <v>4.7</v>
      </c>
      <c r="E8" s="22">
        <v>4.7</v>
      </c>
      <c r="F8" s="22">
        <v>179.53</v>
      </c>
      <c r="G8" s="22">
        <v>843.79</v>
      </c>
      <c r="H8" s="36" t="s">
        <v>9306</v>
      </c>
    </row>
    <row r="9" s="16" customFormat="1" customHeight="1" spans="1:8">
      <c r="A9" s="36">
        <v>5</v>
      </c>
      <c r="B9" s="22" t="s">
        <v>7888</v>
      </c>
      <c r="C9" s="22" t="s">
        <v>7061</v>
      </c>
      <c r="D9" s="22">
        <v>2.9</v>
      </c>
      <c r="E9" s="22">
        <v>2.9</v>
      </c>
      <c r="F9" s="22">
        <v>179.53</v>
      </c>
      <c r="G9" s="22">
        <v>520.64</v>
      </c>
      <c r="H9" s="36" t="s">
        <v>9306</v>
      </c>
    </row>
    <row r="10" s="16" customFormat="1" customHeight="1" spans="1:8">
      <c r="A10" s="36">
        <v>6</v>
      </c>
      <c r="B10" s="22" t="s">
        <v>9310</v>
      </c>
      <c r="C10" s="22" t="s">
        <v>6492</v>
      </c>
      <c r="D10" s="22">
        <v>1.344</v>
      </c>
      <c r="E10" s="22">
        <v>1.344</v>
      </c>
      <c r="F10" s="22">
        <v>179.53</v>
      </c>
      <c r="G10" s="22">
        <v>241.29</v>
      </c>
      <c r="H10" s="36" t="s">
        <v>9306</v>
      </c>
    </row>
    <row r="11" s="16" customFormat="1" customHeight="1" spans="1:8">
      <c r="A11" s="36">
        <v>7</v>
      </c>
      <c r="B11" s="22" t="s">
        <v>9212</v>
      </c>
      <c r="C11" s="22" t="s">
        <v>6286</v>
      </c>
      <c r="D11" s="22">
        <v>2.199</v>
      </c>
      <c r="E11" s="22">
        <v>2.199</v>
      </c>
      <c r="F11" s="22">
        <v>179.53</v>
      </c>
      <c r="G11" s="22">
        <v>394.79</v>
      </c>
      <c r="H11" s="36" t="s">
        <v>9306</v>
      </c>
    </row>
    <row r="12" s="16" customFormat="1" customHeight="1" spans="1:8">
      <c r="A12" s="36">
        <v>8</v>
      </c>
      <c r="B12" s="22" t="s">
        <v>9311</v>
      </c>
      <c r="C12" s="22" t="s">
        <v>6368</v>
      </c>
      <c r="D12" s="22">
        <v>1.39</v>
      </c>
      <c r="E12" s="22">
        <v>1.39</v>
      </c>
      <c r="F12" s="22">
        <v>179.53</v>
      </c>
      <c r="G12" s="22">
        <v>249.55</v>
      </c>
      <c r="H12" s="36" t="s">
        <v>9306</v>
      </c>
    </row>
    <row r="13" s="16" customFormat="1" customHeight="1" spans="1:8">
      <c r="A13" s="36">
        <v>9</v>
      </c>
      <c r="B13" s="22" t="s">
        <v>9312</v>
      </c>
      <c r="C13" s="22" t="s">
        <v>5065</v>
      </c>
      <c r="D13" s="22">
        <v>3.32</v>
      </c>
      <c r="E13" s="22">
        <v>3.32</v>
      </c>
      <c r="F13" s="22">
        <v>179.53</v>
      </c>
      <c r="G13" s="22">
        <v>596.04</v>
      </c>
      <c r="H13" s="36" t="s">
        <v>9306</v>
      </c>
    </row>
    <row r="14" s="16" customFormat="1" customHeight="1" spans="1:8">
      <c r="A14" s="36">
        <v>10</v>
      </c>
      <c r="B14" s="22" t="s">
        <v>9313</v>
      </c>
      <c r="C14" s="22" t="s">
        <v>6274</v>
      </c>
      <c r="D14" s="22">
        <v>2.4</v>
      </c>
      <c r="E14" s="22">
        <v>2.4</v>
      </c>
      <c r="F14" s="22">
        <v>179.53</v>
      </c>
      <c r="G14" s="22">
        <v>430.87</v>
      </c>
      <c r="H14" s="36" t="s">
        <v>9306</v>
      </c>
    </row>
    <row r="15" s="16" customFormat="1" customHeight="1" spans="1:8">
      <c r="A15" s="36">
        <v>11</v>
      </c>
      <c r="B15" s="22" t="s">
        <v>9195</v>
      </c>
      <c r="C15" s="22" t="s">
        <v>6349</v>
      </c>
      <c r="D15" s="22">
        <v>1.11</v>
      </c>
      <c r="E15" s="22">
        <v>1.11</v>
      </c>
      <c r="F15" s="22">
        <v>179.53</v>
      </c>
      <c r="G15" s="22">
        <v>199.28</v>
      </c>
      <c r="H15" s="36" t="s">
        <v>9306</v>
      </c>
    </row>
    <row r="16" s="16" customFormat="1" customHeight="1" spans="1:8">
      <c r="A16" s="36">
        <v>12</v>
      </c>
      <c r="B16" s="22" t="s">
        <v>9314</v>
      </c>
      <c r="C16" s="22" t="s">
        <v>6813</v>
      </c>
      <c r="D16" s="22">
        <v>2.737</v>
      </c>
      <c r="E16" s="22">
        <v>2.737</v>
      </c>
      <c r="F16" s="22">
        <v>179.53</v>
      </c>
      <c r="G16" s="22">
        <v>491.37</v>
      </c>
      <c r="H16" s="36" t="s">
        <v>9306</v>
      </c>
    </row>
    <row r="17" s="16" customFormat="1" customHeight="1" spans="1:8">
      <c r="A17" s="36">
        <v>13</v>
      </c>
      <c r="B17" s="22" t="s">
        <v>9315</v>
      </c>
      <c r="C17" s="22" t="s">
        <v>7779</v>
      </c>
      <c r="D17" s="22">
        <v>2.15</v>
      </c>
      <c r="E17" s="22">
        <v>2.15</v>
      </c>
      <c r="F17" s="22">
        <v>179.53</v>
      </c>
      <c r="G17" s="22">
        <v>385.99</v>
      </c>
      <c r="H17" s="36" t="s">
        <v>9306</v>
      </c>
    </row>
    <row r="18" s="16" customFormat="1" customHeight="1" spans="1:8">
      <c r="A18" s="36">
        <v>14</v>
      </c>
      <c r="B18" s="22" t="s">
        <v>9316</v>
      </c>
      <c r="C18" s="22" t="s">
        <v>6322</v>
      </c>
      <c r="D18" s="22">
        <v>0.8</v>
      </c>
      <c r="E18" s="22">
        <v>0.8</v>
      </c>
      <c r="F18" s="22">
        <v>179.53</v>
      </c>
      <c r="G18" s="22">
        <v>143.62</v>
      </c>
      <c r="H18" s="36" t="s">
        <v>9306</v>
      </c>
    </row>
    <row r="19" s="16" customFormat="1" customHeight="1" spans="1:8">
      <c r="A19" s="36">
        <v>15</v>
      </c>
      <c r="B19" s="22" t="s">
        <v>9317</v>
      </c>
      <c r="C19" s="22" t="s">
        <v>6254</v>
      </c>
      <c r="D19" s="22">
        <v>1.79</v>
      </c>
      <c r="E19" s="22">
        <v>1.79</v>
      </c>
      <c r="F19" s="22">
        <v>179.53</v>
      </c>
      <c r="G19" s="22">
        <v>321.36</v>
      </c>
      <c r="H19" s="36" t="s">
        <v>9306</v>
      </c>
    </row>
    <row r="20" s="16" customFormat="1" customHeight="1" spans="1:8">
      <c r="A20" s="36">
        <v>16</v>
      </c>
      <c r="B20" s="22" t="s">
        <v>9318</v>
      </c>
      <c r="C20" s="22" t="s">
        <v>6368</v>
      </c>
      <c r="D20" s="22">
        <v>1.61</v>
      </c>
      <c r="E20" s="22">
        <v>1.61</v>
      </c>
      <c r="F20" s="22">
        <v>179.53</v>
      </c>
      <c r="G20" s="22">
        <v>289.04</v>
      </c>
      <c r="H20" s="36" t="s">
        <v>9306</v>
      </c>
    </row>
    <row r="21" s="16" customFormat="1" customHeight="1" spans="1:8">
      <c r="A21" s="36">
        <v>17</v>
      </c>
      <c r="B21" s="22" t="s">
        <v>9319</v>
      </c>
      <c r="C21" s="22" t="s">
        <v>6464</v>
      </c>
      <c r="D21" s="22">
        <v>3.6</v>
      </c>
      <c r="E21" s="22">
        <v>3.6</v>
      </c>
      <c r="F21" s="22">
        <v>179.53</v>
      </c>
      <c r="G21" s="22">
        <v>646.31</v>
      </c>
      <c r="H21" s="36" t="s">
        <v>9306</v>
      </c>
    </row>
    <row r="22" s="16" customFormat="1" customHeight="1" spans="1:8">
      <c r="A22" s="36">
        <v>18</v>
      </c>
      <c r="B22" s="22" t="s">
        <v>5705</v>
      </c>
      <c r="C22" s="22" t="s">
        <v>6398</v>
      </c>
      <c r="D22" s="22">
        <v>2.81</v>
      </c>
      <c r="E22" s="22">
        <v>2.81</v>
      </c>
      <c r="F22" s="22">
        <v>179.53</v>
      </c>
      <c r="G22" s="22">
        <v>504.48</v>
      </c>
      <c r="H22" s="36" t="s">
        <v>9306</v>
      </c>
    </row>
    <row r="23" s="16" customFormat="1" customHeight="1" spans="1:8">
      <c r="A23" s="36">
        <v>19</v>
      </c>
      <c r="B23" s="22" t="s">
        <v>9320</v>
      </c>
      <c r="C23" s="22" t="s">
        <v>6411</v>
      </c>
      <c r="D23" s="22">
        <v>3</v>
      </c>
      <c r="E23" s="22">
        <v>3</v>
      </c>
      <c r="F23" s="22">
        <v>179.53</v>
      </c>
      <c r="G23" s="22">
        <v>538.59</v>
      </c>
      <c r="H23" s="36" t="s">
        <v>9306</v>
      </c>
    </row>
    <row r="24" s="16" customFormat="1" customHeight="1" spans="1:8">
      <c r="A24" s="36">
        <v>20</v>
      </c>
      <c r="B24" s="22" t="s">
        <v>9321</v>
      </c>
      <c r="C24" s="22" t="s">
        <v>6577</v>
      </c>
      <c r="D24" s="22">
        <v>0.6</v>
      </c>
      <c r="E24" s="22">
        <v>0.6</v>
      </c>
      <c r="F24" s="22">
        <v>179.53</v>
      </c>
      <c r="G24" s="22">
        <v>107.72</v>
      </c>
      <c r="H24" s="36" t="s">
        <v>9306</v>
      </c>
    </row>
    <row r="25" s="16" customFormat="1" customHeight="1" spans="1:8">
      <c r="A25" s="36">
        <v>21</v>
      </c>
      <c r="B25" s="22" t="s">
        <v>9322</v>
      </c>
      <c r="C25" s="22" t="s">
        <v>9323</v>
      </c>
      <c r="D25" s="22">
        <v>0.6</v>
      </c>
      <c r="E25" s="22">
        <v>0.6</v>
      </c>
      <c r="F25" s="22">
        <v>179.53</v>
      </c>
      <c r="G25" s="22">
        <v>107.72</v>
      </c>
      <c r="H25" s="36" t="s">
        <v>9306</v>
      </c>
    </row>
    <row r="26" s="16" customFormat="1" customHeight="1" spans="1:8">
      <c r="A26" s="36">
        <v>22</v>
      </c>
      <c r="B26" s="22" t="s">
        <v>9324</v>
      </c>
      <c r="C26" s="22" t="s">
        <v>6417</v>
      </c>
      <c r="D26" s="22">
        <v>0.9</v>
      </c>
      <c r="E26" s="22">
        <v>0.9</v>
      </c>
      <c r="F26" s="22">
        <v>179.53</v>
      </c>
      <c r="G26" s="22">
        <v>161.58</v>
      </c>
      <c r="H26" s="36" t="s">
        <v>9306</v>
      </c>
    </row>
    <row r="27" s="16" customFormat="1" customHeight="1" spans="1:8">
      <c r="A27" s="36">
        <v>23</v>
      </c>
      <c r="B27" s="22" t="s">
        <v>9325</v>
      </c>
      <c r="C27" s="22" t="s">
        <v>7541</v>
      </c>
      <c r="D27" s="22">
        <v>2.908</v>
      </c>
      <c r="E27" s="22">
        <v>2.908</v>
      </c>
      <c r="F27" s="22">
        <v>179.53</v>
      </c>
      <c r="G27" s="22">
        <v>522.07</v>
      </c>
      <c r="H27" s="36" t="s">
        <v>9306</v>
      </c>
    </row>
    <row r="28" s="16" customFormat="1" customHeight="1" spans="1:8">
      <c r="A28" s="36">
        <v>24</v>
      </c>
      <c r="B28" s="22" t="s">
        <v>9326</v>
      </c>
      <c r="C28" s="22" t="s">
        <v>6245</v>
      </c>
      <c r="D28" s="22">
        <v>2.14</v>
      </c>
      <c r="E28" s="22">
        <v>2.14</v>
      </c>
      <c r="F28" s="22">
        <v>179.53</v>
      </c>
      <c r="G28" s="22">
        <v>384.19</v>
      </c>
      <c r="H28" s="36" t="s">
        <v>9306</v>
      </c>
    </row>
    <row r="29" s="16" customFormat="1" customHeight="1" spans="1:8">
      <c r="A29" s="36">
        <v>25</v>
      </c>
      <c r="B29" s="22" t="s">
        <v>9327</v>
      </c>
      <c r="C29" s="22" t="s">
        <v>5065</v>
      </c>
      <c r="D29" s="22">
        <v>3.79</v>
      </c>
      <c r="E29" s="22">
        <v>3.79</v>
      </c>
      <c r="F29" s="22">
        <v>179.53</v>
      </c>
      <c r="G29" s="22">
        <v>680.42</v>
      </c>
      <c r="H29" s="36" t="s">
        <v>9306</v>
      </c>
    </row>
    <row r="30" s="16" customFormat="1" customHeight="1" spans="1:8">
      <c r="A30" s="36">
        <v>26</v>
      </c>
      <c r="B30" s="22" t="s">
        <v>9328</v>
      </c>
      <c r="C30" s="22" t="s">
        <v>6822</v>
      </c>
      <c r="D30" s="22">
        <v>1.8</v>
      </c>
      <c r="E30" s="22">
        <v>1.8</v>
      </c>
      <c r="F30" s="22">
        <v>179.53</v>
      </c>
      <c r="G30" s="22">
        <v>323.15</v>
      </c>
      <c r="H30" s="36" t="s">
        <v>9306</v>
      </c>
    </row>
    <row r="31" s="16" customFormat="1" customHeight="1" spans="1:8">
      <c r="A31" s="36">
        <v>27</v>
      </c>
      <c r="B31" s="22" t="s">
        <v>9329</v>
      </c>
      <c r="C31" s="22" t="s">
        <v>6608</v>
      </c>
      <c r="D31" s="22">
        <v>2.92</v>
      </c>
      <c r="E31" s="22">
        <v>2.92</v>
      </c>
      <c r="F31" s="22">
        <v>179.53</v>
      </c>
      <c r="G31" s="22">
        <v>524.23</v>
      </c>
      <c r="H31" s="36" t="s">
        <v>9306</v>
      </c>
    </row>
    <row r="32" s="16" customFormat="1" customHeight="1" spans="1:8">
      <c r="A32" s="36">
        <v>28</v>
      </c>
      <c r="B32" s="22" t="s">
        <v>9330</v>
      </c>
      <c r="C32" s="22" t="s">
        <v>6951</v>
      </c>
      <c r="D32" s="22">
        <v>1.899</v>
      </c>
      <c r="E32" s="22">
        <v>1.899</v>
      </c>
      <c r="F32" s="22">
        <v>179.53</v>
      </c>
      <c r="G32" s="22">
        <v>340.93</v>
      </c>
      <c r="H32" s="36" t="s">
        <v>9306</v>
      </c>
    </row>
    <row r="33" s="16" customFormat="1" customHeight="1" spans="1:8">
      <c r="A33" s="36">
        <v>29</v>
      </c>
      <c r="B33" s="22" t="s">
        <v>9331</v>
      </c>
      <c r="C33" s="22" t="s">
        <v>6344</v>
      </c>
      <c r="D33" s="22">
        <v>2.72</v>
      </c>
      <c r="E33" s="22">
        <v>2.72</v>
      </c>
      <c r="F33" s="22">
        <v>179.53</v>
      </c>
      <c r="G33" s="22">
        <v>488.32</v>
      </c>
      <c r="H33" s="36" t="s">
        <v>9306</v>
      </c>
    </row>
    <row r="34" s="16" customFormat="1" customHeight="1" spans="1:8">
      <c r="A34" s="36">
        <v>30</v>
      </c>
      <c r="B34" s="22" t="s">
        <v>9332</v>
      </c>
      <c r="C34" s="22" t="s">
        <v>6363</v>
      </c>
      <c r="D34" s="22">
        <v>2.4</v>
      </c>
      <c r="E34" s="22">
        <v>2.4</v>
      </c>
      <c r="F34" s="22">
        <v>179.53</v>
      </c>
      <c r="G34" s="22">
        <v>430.87</v>
      </c>
      <c r="H34" s="36" t="s">
        <v>9306</v>
      </c>
    </row>
    <row r="35" s="16" customFormat="1" customHeight="1" spans="1:8">
      <c r="A35" s="36">
        <v>31</v>
      </c>
      <c r="B35" s="22" t="s">
        <v>9333</v>
      </c>
      <c r="C35" s="22" t="s">
        <v>6608</v>
      </c>
      <c r="D35" s="22">
        <v>3.6</v>
      </c>
      <c r="E35" s="22">
        <v>3.6</v>
      </c>
      <c r="F35" s="22">
        <v>179.53</v>
      </c>
      <c r="G35" s="22">
        <v>646.31</v>
      </c>
      <c r="H35" s="36" t="s">
        <v>9306</v>
      </c>
    </row>
    <row r="36" s="16" customFormat="1" customHeight="1" spans="1:8">
      <c r="A36" s="36">
        <v>32</v>
      </c>
      <c r="B36" s="22" t="s">
        <v>9334</v>
      </c>
      <c r="C36" s="22" t="s">
        <v>6252</v>
      </c>
      <c r="D36" s="22">
        <v>2.1</v>
      </c>
      <c r="E36" s="22">
        <v>2.1</v>
      </c>
      <c r="F36" s="22">
        <v>179.53</v>
      </c>
      <c r="G36" s="22">
        <v>377.01</v>
      </c>
      <c r="H36" s="36" t="s">
        <v>9306</v>
      </c>
    </row>
    <row r="37" s="16" customFormat="1" customHeight="1" spans="1:8">
      <c r="A37" s="36">
        <v>33</v>
      </c>
      <c r="B37" s="22" t="s">
        <v>9335</v>
      </c>
      <c r="C37" s="22" t="s">
        <v>6280</v>
      </c>
      <c r="D37" s="22">
        <v>1.95</v>
      </c>
      <c r="E37" s="22">
        <v>1.95</v>
      </c>
      <c r="F37" s="22">
        <v>179.53</v>
      </c>
      <c r="G37" s="22">
        <v>350.08</v>
      </c>
      <c r="H37" s="36" t="s">
        <v>9306</v>
      </c>
    </row>
    <row r="38" s="16" customFormat="1" customHeight="1" spans="1:8">
      <c r="A38" s="36">
        <v>34</v>
      </c>
      <c r="B38" s="27" t="s">
        <v>9336</v>
      </c>
      <c r="C38" s="27" t="s">
        <v>6368</v>
      </c>
      <c r="D38" s="22">
        <v>0.6</v>
      </c>
      <c r="E38" s="22">
        <v>0.6</v>
      </c>
      <c r="F38" s="22">
        <v>179.53</v>
      </c>
      <c r="G38" s="22">
        <v>107.72</v>
      </c>
      <c r="H38" s="36" t="s">
        <v>9306</v>
      </c>
    </row>
    <row r="39" s="16" customFormat="1" customHeight="1" spans="1:8">
      <c r="A39" s="36">
        <v>35</v>
      </c>
      <c r="B39" s="22" t="s">
        <v>4654</v>
      </c>
      <c r="C39" s="22" t="s">
        <v>6274</v>
      </c>
      <c r="D39" s="22">
        <v>2.78</v>
      </c>
      <c r="E39" s="22">
        <v>2.78</v>
      </c>
      <c r="F39" s="22">
        <v>179.53</v>
      </c>
      <c r="G39" s="22">
        <v>499.09</v>
      </c>
      <c r="H39" s="36" t="s">
        <v>9306</v>
      </c>
    </row>
    <row r="40" s="16" customFormat="1" customHeight="1" spans="1:8">
      <c r="A40" s="36">
        <v>36</v>
      </c>
      <c r="B40" s="22" t="s">
        <v>9337</v>
      </c>
      <c r="C40" s="22" t="s">
        <v>6280</v>
      </c>
      <c r="D40" s="22">
        <v>3.18</v>
      </c>
      <c r="E40" s="22">
        <v>3.18</v>
      </c>
      <c r="F40" s="22">
        <v>179.53</v>
      </c>
      <c r="G40" s="22">
        <v>570.91</v>
      </c>
      <c r="H40" s="36" t="s">
        <v>9306</v>
      </c>
    </row>
    <row r="41" s="16" customFormat="1" customHeight="1" spans="1:8">
      <c r="A41" s="36">
        <v>37</v>
      </c>
      <c r="B41" s="22" t="s">
        <v>9338</v>
      </c>
      <c r="C41" s="22" t="s">
        <v>6322</v>
      </c>
      <c r="D41" s="22">
        <v>2.4</v>
      </c>
      <c r="E41" s="22">
        <v>2.4</v>
      </c>
      <c r="F41" s="22">
        <v>179.53</v>
      </c>
      <c r="G41" s="22">
        <v>430.87</v>
      </c>
      <c r="H41" s="36" t="s">
        <v>9306</v>
      </c>
    </row>
    <row r="42" s="16" customFormat="1" customHeight="1" spans="1:8">
      <c r="A42" s="36">
        <v>38</v>
      </c>
      <c r="B42" s="22" t="s">
        <v>9339</v>
      </c>
      <c r="C42" s="22" t="s">
        <v>6631</v>
      </c>
      <c r="D42" s="22">
        <v>0.18</v>
      </c>
      <c r="E42" s="22">
        <v>0.18</v>
      </c>
      <c r="F42" s="22">
        <v>179.53</v>
      </c>
      <c r="G42" s="22">
        <v>32.32</v>
      </c>
      <c r="H42" s="36" t="s">
        <v>9306</v>
      </c>
    </row>
    <row r="43" s="16" customFormat="1" customHeight="1" spans="1:8">
      <c r="A43" s="36">
        <v>39</v>
      </c>
      <c r="B43" s="22" t="s">
        <v>9340</v>
      </c>
      <c r="C43" s="22" t="s">
        <v>6344</v>
      </c>
      <c r="D43" s="22">
        <v>2.64</v>
      </c>
      <c r="E43" s="22">
        <v>2.64</v>
      </c>
      <c r="F43" s="22">
        <v>179.53</v>
      </c>
      <c r="G43" s="22">
        <v>473.96</v>
      </c>
      <c r="H43" s="36" t="s">
        <v>9306</v>
      </c>
    </row>
    <row r="44" s="16" customFormat="1" customHeight="1" spans="1:8">
      <c r="A44" s="36">
        <v>40</v>
      </c>
      <c r="B44" s="22" t="s">
        <v>8950</v>
      </c>
      <c r="C44" s="22" t="s">
        <v>6254</v>
      </c>
      <c r="D44" s="22">
        <v>3.6</v>
      </c>
      <c r="E44" s="22">
        <v>3.6</v>
      </c>
      <c r="F44" s="22">
        <v>179.53</v>
      </c>
      <c r="G44" s="22">
        <v>646.31</v>
      </c>
      <c r="H44" s="36" t="s">
        <v>9306</v>
      </c>
    </row>
    <row r="45" s="16" customFormat="1" customHeight="1" spans="1:8">
      <c r="A45" s="36">
        <v>41</v>
      </c>
      <c r="B45" s="22" t="s">
        <v>9341</v>
      </c>
      <c r="C45" s="22" t="s">
        <v>6344</v>
      </c>
      <c r="D45" s="22">
        <v>0.6</v>
      </c>
      <c r="E45" s="22">
        <v>0.6</v>
      </c>
      <c r="F45" s="22">
        <v>179.53</v>
      </c>
      <c r="G45" s="22">
        <v>107.72</v>
      </c>
      <c r="H45" s="36" t="s">
        <v>9306</v>
      </c>
    </row>
    <row r="46" s="16" customFormat="1" customHeight="1" spans="1:8">
      <c r="A46" s="36">
        <v>42</v>
      </c>
      <c r="B46" s="22" t="s">
        <v>9342</v>
      </c>
      <c r="C46" s="22" t="s">
        <v>6599</v>
      </c>
      <c r="D46" s="22">
        <v>1.54</v>
      </c>
      <c r="E46" s="22">
        <v>1.54</v>
      </c>
      <c r="F46" s="22">
        <v>179.53</v>
      </c>
      <c r="G46" s="22">
        <v>276.48</v>
      </c>
      <c r="H46" s="36" t="s">
        <v>9306</v>
      </c>
    </row>
    <row r="47" s="16" customFormat="1" customHeight="1" spans="1:8">
      <c r="A47" s="36">
        <v>43</v>
      </c>
      <c r="B47" s="22" t="s">
        <v>9343</v>
      </c>
      <c r="C47" s="22" t="s">
        <v>8553</v>
      </c>
      <c r="D47" s="22">
        <v>2.43</v>
      </c>
      <c r="E47" s="22">
        <v>2.43</v>
      </c>
      <c r="F47" s="22">
        <v>179.53</v>
      </c>
      <c r="G47" s="22">
        <v>436.26</v>
      </c>
      <c r="H47" s="36" t="s">
        <v>9306</v>
      </c>
    </row>
    <row r="48" s="16" customFormat="1" customHeight="1" spans="1:8">
      <c r="A48" s="36">
        <v>44</v>
      </c>
      <c r="B48" s="22" t="s">
        <v>9344</v>
      </c>
      <c r="C48" s="22" t="s">
        <v>6276</v>
      </c>
      <c r="D48" s="22">
        <v>3</v>
      </c>
      <c r="E48" s="22">
        <v>3</v>
      </c>
      <c r="F48" s="22">
        <v>179.53</v>
      </c>
      <c r="G48" s="22">
        <v>538.59</v>
      </c>
      <c r="H48" s="36" t="s">
        <v>9306</v>
      </c>
    </row>
    <row r="49" s="16" customFormat="1" customHeight="1" spans="1:8">
      <c r="A49" s="36">
        <v>45</v>
      </c>
      <c r="B49" s="22" t="s">
        <v>1730</v>
      </c>
      <c r="C49" s="22" t="s">
        <v>6590</v>
      </c>
      <c r="D49" s="22">
        <v>3</v>
      </c>
      <c r="E49" s="22">
        <v>3</v>
      </c>
      <c r="F49" s="22">
        <v>179.53</v>
      </c>
      <c r="G49" s="22">
        <v>538.59</v>
      </c>
      <c r="H49" s="36" t="s">
        <v>9306</v>
      </c>
    </row>
    <row r="50" s="16" customFormat="1" customHeight="1" spans="1:8">
      <c r="A50" s="36">
        <v>46</v>
      </c>
      <c r="B50" s="22" t="s">
        <v>9345</v>
      </c>
      <c r="C50" s="22" t="s">
        <v>6280</v>
      </c>
      <c r="D50" s="22">
        <v>3.396</v>
      </c>
      <c r="E50" s="22">
        <v>3.396</v>
      </c>
      <c r="F50" s="22">
        <v>179.53</v>
      </c>
      <c r="G50" s="22">
        <v>609.68</v>
      </c>
      <c r="H50" s="36" t="s">
        <v>9306</v>
      </c>
    </row>
    <row r="51" s="16" customFormat="1" customHeight="1" spans="1:8">
      <c r="A51" s="36">
        <v>47</v>
      </c>
      <c r="B51" s="22" t="s">
        <v>9346</v>
      </c>
      <c r="C51" s="27" t="s">
        <v>6245</v>
      </c>
      <c r="D51" s="22">
        <v>1.83</v>
      </c>
      <c r="E51" s="22">
        <v>1.83</v>
      </c>
      <c r="F51" s="22">
        <v>179.53</v>
      </c>
      <c r="G51" s="22">
        <v>328.54</v>
      </c>
      <c r="H51" s="36" t="s">
        <v>9306</v>
      </c>
    </row>
    <row r="52" s="16" customFormat="1" customHeight="1" spans="1:8">
      <c r="A52" s="36">
        <v>48</v>
      </c>
      <c r="B52" s="22" t="s">
        <v>9331</v>
      </c>
      <c r="C52" s="22" t="s">
        <v>6620</v>
      </c>
      <c r="D52" s="22">
        <v>3.129</v>
      </c>
      <c r="E52" s="22">
        <v>3.129</v>
      </c>
      <c r="F52" s="22">
        <v>179.53</v>
      </c>
      <c r="G52" s="22">
        <v>561.75</v>
      </c>
      <c r="H52" s="36" t="s">
        <v>9306</v>
      </c>
    </row>
    <row r="53" s="16" customFormat="1" customHeight="1" spans="1:8">
      <c r="A53" s="36">
        <v>49</v>
      </c>
      <c r="B53" s="22" t="s">
        <v>9347</v>
      </c>
      <c r="C53" s="22" t="s">
        <v>6294</v>
      </c>
      <c r="D53" s="22">
        <v>0.6</v>
      </c>
      <c r="E53" s="22">
        <v>0.6</v>
      </c>
      <c r="F53" s="22">
        <v>179.53</v>
      </c>
      <c r="G53" s="22">
        <v>107.72</v>
      </c>
      <c r="H53" s="36" t="s">
        <v>9306</v>
      </c>
    </row>
    <row r="54" s="16" customFormat="1" customHeight="1" spans="1:8">
      <c r="A54" s="36">
        <v>50</v>
      </c>
      <c r="B54" s="27" t="s">
        <v>9348</v>
      </c>
      <c r="C54" s="27" t="s">
        <v>6757</v>
      </c>
      <c r="D54" s="22">
        <v>2.482</v>
      </c>
      <c r="E54" s="22">
        <v>2.482</v>
      </c>
      <c r="F54" s="22">
        <v>179.53</v>
      </c>
      <c r="G54" s="22">
        <v>445.59</v>
      </c>
      <c r="H54" s="36" t="s">
        <v>9306</v>
      </c>
    </row>
    <row r="55" s="16" customFormat="1" customHeight="1" spans="1:8">
      <c r="A55" s="36">
        <v>51</v>
      </c>
      <c r="B55" s="22" t="s">
        <v>9349</v>
      </c>
      <c r="C55" s="22" t="s">
        <v>6365</v>
      </c>
      <c r="D55" s="22">
        <v>0.455</v>
      </c>
      <c r="E55" s="22">
        <v>0.455</v>
      </c>
      <c r="F55" s="22">
        <v>179.53</v>
      </c>
      <c r="G55" s="22">
        <v>81.69</v>
      </c>
      <c r="H55" s="36" t="s">
        <v>9306</v>
      </c>
    </row>
    <row r="56" s="16" customFormat="1" customHeight="1" spans="1:8">
      <c r="A56" s="36">
        <v>52</v>
      </c>
      <c r="B56" s="22" t="s">
        <v>9350</v>
      </c>
      <c r="C56" s="22" t="s">
        <v>6368</v>
      </c>
      <c r="D56" s="22">
        <v>1.8</v>
      </c>
      <c r="E56" s="22">
        <v>1.8</v>
      </c>
      <c r="F56" s="22">
        <v>179.53</v>
      </c>
      <c r="G56" s="22">
        <v>323.15</v>
      </c>
      <c r="H56" s="36" t="s">
        <v>9306</v>
      </c>
    </row>
    <row r="57" s="16" customFormat="1" customHeight="1" spans="1:8">
      <c r="A57" s="36">
        <v>53</v>
      </c>
      <c r="B57" s="22" t="s">
        <v>9351</v>
      </c>
      <c r="C57" s="22" t="s">
        <v>6312</v>
      </c>
      <c r="D57" s="22">
        <v>3</v>
      </c>
      <c r="E57" s="22">
        <v>3</v>
      </c>
      <c r="F57" s="22">
        <v>179.53</v>
      </c>
      <c r="G57" s="22">
        <v>538.59</v>
      </c>
      <c r="H57" s="36" t="s">
        <v>9306</v>
      </c>
    </row>
    <row r="58" s="16" customFormat="1" customHeight="1" spans="1:8">
      <c r="A58" s="36">
        <v>54</v>
      </c>
      <c r="B58" s="22" t="s">
        <v>9352</v>
      </c>
      <c r="C58" s="22" t="s">
        <v>6478</v>
      </c>
      <c r="D58" s="22">
        <v>0.9</v>
      </c>
      <c r="E58" s="22">
        <v>0.9</v>
      </c>
      <c r="F58" s="22">
        <v>179.53</v>
      </c>
      <c r="G58" s="22">
        <v>161.58</v>
      </c>
      <c r="H58" s="36" t="s">
        <v>9306</v>
      </c>
    </row>
    <row r="59" s="16" customFormat="1" customHeight="1" spans="1:8">
      <c r="A59" s="36">
        <v>55</v>
      </c>
      <c r="B59" s="22" t="s">
        <v>9353</v>
      </c>
      <c r="C59" s="22" t="s">
        <v>6329</v>
      </c>
      <c r="D59" s="22">
        <v>4.11</v>
      </c>
      <c r="E59" s="22">
        <v>4.11</v>
      </c>
      <c r="F59" s="22">
        <v>179.53</v>
      </c>
      <c r="G59" s="22">
        <v>737.87</v>
      </c>
      <c r="H59" s="36" t="s">
        <v>9306</v>
      </c>
    </row>
    <row r="60" s="16" customFormat="1" customHeight="1" spans="1:8">
      <c r="A60" s="36">
        <v>56</v>
      </c>
      <c r="B60" s="22" t="s">
        <v>8958</v>
      </c>
      <c r="C60" s="22" t="s">
        <v>6474</v>
      </c>
      <c r="D60" s="22">
        <v>1.83</v>
      </c>
      <c r="E60" s="22">
        <v>1.83</v>
      </c>
      <c r="F60" s="22">
        <v>179.53</v>
      </c>
      <c r="G60" s="22">
        <v>328.54</v>
      </c>
      <c r="H60" s="36" t="s">
        <v>9306</v>
      </c>
    </row>
    <row r="61" s="16" customFormat="1" customHeight="1" spans="1:8">
      <c r="A61" s="36">
        <v>57</v>
      </c>
      <c r="B61" s="22" t="s">
        <v>6166</v>
      </c>
      <c r="C61" s="22" t="s">
        <v>6368</v>
      </c>
      <c r="D61" s="22">
        <v>3</v>
      </c>
      <c r="E61" s="22">
        <v>3</v>
      </c>
      <c r="F61" s="22">
        <v>179.53</v>
      </c>
      <c r="G61" s="22">
        <v>538.59</v>
      </c>
      <c r="H61" s="36" t="s">
        <v>9306</v>
      </c>
    </row>
    <row r="62" s="16" customFormat="1" customHeight="1" spans="1:8">
      <c r="A62" s="36">
        <v>58</v>
      </c>
      <c r="B62" s="22" t="s">
        <v>9354</v>
      </c>
      <c r="C62" s="22" t="s">
        <v>6344</v>
      </c>
      <c r="D62" s="22">
        <v>1.3</v>
      </c>
      <c r="E62" s="22">
        <v>1.3</v>
      </c>
      <c r="F62" s="22">
        <v>179.53</v>
      </c>
      <c r="G62" s="22">
        <v>233.39</v>
      </c>
      <c r="H62" s="36" t="s">
        <v>9306</v>
      </c>
    </row>
    <row r="63" s="16" customFormat="1" customHeight="1" spans="1:8">
      <c r="A63" s="36">
        <v>59</v>
      </c>
      <c r="B63" s="22" t="s">
        <v>7916</v>
      </c>
      <c r="C63" s="22" t="s">
        <v>6624</v>
      </c>
      <c r="D63" s="22">
        <v>2.91</v>
      </c>
      <c r="E63" s="22">
        <v>2.91</v>
      </c>
      <c r="F63" s="22">
        <v>179.53</v>
      </c>
      <c r="G63" s="22">
        <v>522.43</v>
      </c>
      <c r="H63" s="36" t="s">
        <v>9306</v>
      </c>
    </row>
    <row r="64" s="16" customFormat="1" customHeight="1" spans="1:8">
      <c r="A64" s="36">
        <v>60</v>
      </c>
      <c r="B64" s="22" t="s">
        <v>9355</v>
      </c>
      <c r="C64" s="22" t="s">
        <v>1939</v>
      </c>
      <c r="D64" s="22">
        <v>0.558</v>
      </c>
      <c r="E64" s="22">
        <v>0.558</v>
      </c>
      <c r="F64" s="22">
        <v>179.53</v>
      </c>
      <c r="G64" s="22">
        <v>100.18</v>
      </c>
      <c r="H64" s="36" t="s">
        <v>9306</v>
      </c>
    </row>
    <row r="65" s="16" customFormat="1" customHeight="1" spans="1:8">
      <c r="A65" s="36">
        <v>61</v>
      </c>
      <c r="B65" s="22" t="s">
        <v>4965</v>
      </c>
      <c r="C65" s="22" t="s">
        <v>6298</v>
      </c>
      <c r="D65" s="22">
        <v>0.6</v>
      </c>
      <c r="E65" s="22">
        <v>0.6</v>
      </c>
      <c r="F65" s="22">
        <v>179.53</v>
      </c>
      <c r="G65" s="22">
        <v>107.72</v>
      </c>
      <c r="H65" s="36" t="s">
        <v>9306</v>
      </c>
    </row>
    <row r="66" s="16" customFormat="1" customHeight="1" spans="1:8">
      <c r="A66" s="36">
        <v>62</v>
      </c>
      <c r="B66" s="22" t="s">
        <v>9356</v>
      </c>
      <c r="C66" s="22" t="s">
        <v>6387</v>
      </c>
      <c r="D66" s="22">
        <v>1.77</v>
      </c>
      <c r="E66" s="22">
        <v>1.77</v>
      </c>
      <c r="F66" s="22">
        <v>179.53</v>
      </c>
      <c r="G66" s="22">
        <v>317.77</v>
      </c>
      <c r="H66" s="36" t="s">
        <v>9306</v>
      </c>
    </row>
    <row r="67" s="16" customFormat="1" customHeight="1" spans="1:8">
      <c r="A67" s="36">
        <v>63</v>
      </c>
      <c r="B67" s="22" t="s">
        <v>9030</v>
      </c>
      <c r="C67" s="22" t="s">
        <v>6897</v>
      </c>
      <c r="D67" s="22">
        <v>2.5</v>
      </c>
      <c r="E67" s="22">
        <v>2.5</v>
      </c>
      <c r="F67" s="22">
        <v>179.53</v>
      </c>
      <c r="G67" s="22">
        <v>448.83</v>
      </c>
      <c r="H67" s="36" t="s">
        <v>9306</v>
      </c>
    </row>
    <row r="68" s="16" customFormat="1" customHeight="1" spans="1:8">
      <c r="A68" s="36">
        <v>64</v>
      </c>
      <c r="B68" s="22" t="s">
        <v>4351</v>
      </c>
      <c r="C68" s="22" t="s">
        <v>6322</v>
      </c>
      <c r="D68" s="22">
        <v>2.84</v>
      </c>
      <c r="E68" s="22">
        <v>2.84</v>
      </c>
      <c r="F68" s="22">
        <v>179.53</v>
      </c>
      <c r="G68" s="22">
        <v>509.87</v>
      </c>
      <c r="H68" s="36" t="s">
        <v>9306</v>
      </c>
    </row>
    <row r="69" s="16" customFormat="1" customHeight="1" spans="1:8">
      <c r="A69" s="36">
        <v>65</v>
      </c>
      <c r="B69" s="22" t="s">
        <v>9357</v>
      </c>
      <c r="C69" s="22" t="s">
        <v>7529</v>
      </c>
      <c r="D69" s="22">
        <v>2.83</v>
      </c>
      <c r="E69" s="22">
        <v>2.83</v>
      </c>
      <c r="F69" s="22">
        <v>179.53</v>
      </c>
      <c r="G69" s="22">
        <v>508.07</v>
      </c>
      <c r="H69" s="36" t="s">
        <v>9306</v>
      </c>
    </row>
    <row r="70" s="16" customFormat="1" customHeight="1" spans="1:8">
      <c r="A70" s="36">
        <v>66</v>
      </c>
      <c r="B70" s="22" t="s">
        <v>9358</v>
      </c>
      <c r="C70" s="22" t="s">
        <v>6417</v>
      </c>
      <c r="D70" s="22">
        <v>3.32</v>
      </c>
      <c r="E70" s="22">
        <v>3.32</v>
      </c>
      <c r="F70" s="22">
        <v>179.53</v>
      </c>
      <c r="G70" s="22">
        <v>596.04</v>
      </c>
      <c r="H70" s="36" t="s">
        <v>9306</v>
      </c>
    </row>
    <row r="71" s="16" customFormat="1" customHeight="1" spans="1:8">
      <c r="A71" s="36">
        <v>67</v>
      </c>
      <c r="B71" s="22" t="s">
        <v>9359</v>
      </c>
      <c r="C71" s="22" t="s">
        <v>6252</v>
      </c>
      <c r="D71" s="22">
        <v>4.29</v>
      </c>
      <c r="E71" s="22">
        <v>4.29</v>
      </c>
      <c r="F71" s="22">
        <v>179.53</v>
      </c>
      <c r="G71" s="22">
        <v>770.18</v>
      </c>
      <c r="H71" s="36" t="s">
        <v>9306</v>
      </c>
    </row>
    <row r="72" s="16" customFormat="1" customHeight="1" spans="1:8">
      <c r="A72" s="36">
        <v>68</v>
      </c>
      <c r="B72" s="22" t="s">
        <v>9360</v>
      </c>
      <c r="C72" s="22" t="s">
        <v>6464</v>
      </c>
      <c r="D72" s="22">
        <v>0.6</v>
      </c>
      <c r="E72" s="22">
        <v>0.6</v>
      </c>
      <c r="F72" s="22">
        <v>179.53</v>
      </c>
      <c r="G72" s="22">
        <v>107.72</v>
      </c>
      <c r="H72" s="36" t="s">
        <v>9306</v>
      </c>
    </row>
    <row r="73" s="16" customFormat="1" customHeight="1" spans="1:8">
      <c r="A73" s="36">
        <v>69</v>
      </c>
      <c r="B73" s="22" t="s">
        <v>9361</v>
      </c>
      <c r="C73" s="22" t="s">
        <v>6296</v>
      </c>
      <c r="D73" s="22">
        <v>1.2</v>
      </c>
      <c r="E73" s="22">
        <v>1.2</v>
      </c>
      <c r="F73" s="22">
        <v>179.53</v>
      </c>
      <c r="G73" s="22">
        <v>215.44</v>
      </c>
      <c r="H73" s="36" t="s">
        <v>9306</v>
      </c>
    </row>
    <row r="74" s="16" customFormat="1" customHeight="1" spans="1:8">
      <c r="A74" s="36">
        <v>70</v>
      </c>
      <c r="B74" s="22" t="s">
        <v>9362</v>
      </c>
      <c r="C74" s="22" t="s">
        <v>6577</v>
      </c>
      <c r="D74" s="22">
        <v>1.505</v>
      </c>
      <c r="E74" s="22">
        <v>1.505</v>
      </c>
      <c r="F74" s="22">
        <v>179.53</v>
      </c>
      <c r="G74" s="22">
        <v>270.19</v>
      </c>
      <c r="H74" s="36" t="s">
        <v>9306</v>
      </c>
    </row>
    <row r="75" s="16" customFormat="1" customHeight="1" spans="1:8">
      <c r="A75" s="36">
        <v>71</v>
      </c>
      <c r="B75" s="22" t="s">
        <v>9363</v>
      </c>
      <c r="C75" s="22" t="s">
        <v>1168</v>
      </c>
      <c r="D75" s="22">
        <v>3.945</v>
      </c>
      <c r="E75" s="22">
        <v>3.945</v>
      </c>
      <c r="F75" s="22">
        <v>179.53</v>
      </c>
      <c r="G75" s="22">
        <v>708.25</v>
      </c>
      <c r="H75" s="36" t="s">
        <v>9306</v>
      </c>
    </row>
    <row r="76" s="16" customFormat="1" customHeight="1" spans="1:8">
      <c r="A76" s="36">
        <v>72</v>
      </c>
      <c r="B76" s="22" t="s">
        <v>9364</v>
      </c>
      <c r="C76" s="22" t="s">
        <v>6312</v>
      </c>
      <c r="D76" s="22">
        <v>2.46</v>
      </c>
      <c r="E76" s="22">
        <v>2.46</v>
      </c>
      <c r="F76" s="22">
        <v>179.53</v>
      </c>
      <c r="G76" s="22">
        <v>441.64</v>
      </c>
      <c r="H76" s="36" t="s">
        <v>9306</v>
      </c>
    </row>
    <row r="77" s="16" customFormat="1" customHeight="1" spans="1:8">
      <c r="A77" s="36">
        <v>73</v>
      </c>
      <c r="B77" s="22" t="s">
        <v>8679</v>
      </c>
      <c r="C77" s="22" t="s">
        <v>6972</v>
      </c>
      <c r="D77" s="22">
        <v>2</v>
      </c>
      <c r="E77" s="22">
        <v>2</v>
      </c>
      <c r="F77" s="22">
        <v>179.53</v>
      </c>
      <c r="G77" s="22">
        <v>359.06</v>
      </c>
      <c r="H77" s="36" t="s">
        <v>9306</v>
      </c>
    </row>
    <row r="78" s="16" customFormat="1" customHeight="1" spans="1:8">
      <c r="A78" s="36">
        <v>74</v>
      </c>
      <c r="B78" s="22" t="s">
        <v>9365</v>
      </c>
      <c r="C78" s="22" t="s">
        <v>6577</v>
      </c>
      <c r="D78" s="22">
        <v>0.885</v>
      </c>
      <c r="E78" s="22">
        <v>0.885</v>
      </c>
      <c r="F78" s="22">
        <v>179.53</v>
      </c>
      <c r="G78" s="22">
        <v>158.88</v>
      </c>
      <c r="H78" s="36" t="s">
        <v>9306</v>
      </c>
    </row>
    <row r="79" s="16" customFormat="1" customHeight="1" spans="1:8">
      <c r="A79" s="36">
        <v>75</v>
      </c>
      <c r="B79" s="22" t="s">
        <v>9366</v>
      </c>
      <c r="C79" s="22" t="s">
        <v>7249</v>
      </c>
      <c r="D79" s="22">
        <v>3.807</v>
      </c>
      <c r="E79" s="22">
        <v>3.807</v>
      </c>
      <c r="F79" s="22">
        <v>179.53</v>
      </c>
      <c r="G79" s="22">
        <v>683.47</v>
      </c>
      <c r="H79" s="36" t="s">
        <v>9306</v>
      </c>
    </row>
    <row r="80" s="16" customFormat="1" customHeight="1" spans="1:8">
      <c r="A80" s="36">
        <v>76</v>
      </c>
      <c r="B80" s="22" t="s">
        <v>4901</v>
      </c>
      <c r="C80" s="22" t="s">
        <v>6599</v>
      </c>
      <c r="D80" s="22">
        <v>0.6</v>
      </c>
      <c r="E80" s="22">
        <v>0.6</v>
      </c>
      <c r="F80" s="22">
        <v>179.53</v>
      </c>
      <c r="G80" s="22">
        <v>107.72</v>
      </c>
      <c r="H80" s="36" t="s">
        <v>9306</v>
      </c>
    </row>
    <row r="81" s="16" customFormat="1" customHeight="1" spans="1:8">
      <c r="A81" s="36">
        <v>77</v>
      </c>
      <c r="B81" s="22" t="s">
        <v>9367</v>
      </c>
      <c r="C81" s="22" t="s">
        <v>6261</v>
      </c>
      <c r="D81" s="22">
        <v>1.17</v>
      </c>
      <c r="E81" s="22">
        <v>1.17</v>
      </c>
      <c r="F81" s="22">
        <v>179.53</v>
      </c>
      <c r="G81" s="22">
        <v>210.05</v>
      </c>
      <c r="H81" s="36" t="s">
        <v>9306</v>
      </c>
    </row>
    <row r="82" s="16" customFormat="1" customHeight="1" spans="1:8">
      <c r="A82" s="36">
        <v>78</v>
      </c>
      <c r="B82" s="22" t="s">
        <v>661</v>
      </c>
      <c r="C82" s="22" t="s">
        <v>9368</v>
      </c>
      <c r="D82" s="22">
        <v>0.6</v>
      </c>
      <c r="E82" s="22">
        <v>0.6</v>
      </c>
      <c r="F82" s="22">
        <v>179.53</v>
      </c>
      <c r="G82" s="22">
        <v>107.72</v>
      </c>
      <c r="H82" s="36" t="s">
        <v>9306</v>
      </c>
    </row>
    <row r="83" s="16" customFormat="1" customHeight="1" spans="1:8">
      <c r="A83" s="36">
        <v>79</v>
      </c>
      <c r="B83" s="22" t="s">
        <v>9369</v>
      </c>
      <c r="C83" s="22" t="s">
        <v>8223</v>
      </c>
      <c r="D83" s="22">
        <v>0.6</v>
      </c>
      <c r="E83" s="22">
        <v>0.6</v>
      </c>
      <c r="F83" s="22">
        <v>179.53</v>
      </c>
      <c r="G83" s="22">
        <v>107.72</v>
      </c>
      <c r="H83" s="36" t="s">
        <v>9306</v>
      </c>
    </row>
    <row r="84" s="16" customFormat="1" customHeight="1" spans="1:8">
      <c r="A84" s="36">
        <v>80</v>
      </c>
      <c r="B84" s="22" t="s">
        <v>9370</v>
      </c>
      <c r="C84" s="22" t="s">
        <v>6344</v>
      </c>
      <c r="D84" s="22">
        <v>0.975</v>
      </c>
      <c r="E84" s="22">
        <v>0.975</v>
      </c>
      <c r="F84" s="22">
        <v>179.53</v>
      </c>
      <c r="G84" s="22">
        <v>175.04</v>
      </c>
      <c r="H84" s="36" t="s">
        <v>9306</v>
      </c>
    </row>
    <row r="85" s="16" customFormat="1" customHeight="1" spans="1:8">
      <c r="A85" s="36">
        <v>81</v>
      </c>
      <c r="B85" s="22" t="s">
        <v>9371</v>
      </c>
      <c r="C85" s="22" t="s">
        <v>6863</v>
      </c>
      <c r="D85" s="22">
        <v>0.64</v>
      </c>
      <c r="E85" s="22">
        <v>0.64</v>
      </c>
      <c r="F85" s="22">
        <v>179.53</v>
      </c>
      <c r="G85" s="22">
        <v>114.9</v>
      </c>
      <c r="H85" s="36" t="s">
        <v>9306</v>
      </c>
    </row>
    <row r="86" s="16" customFormat="1" customHeight="1" spans="1:8">
      <c r="A86" s="36">
        <v>82</v>
      </c>
      <c r="B86" s="22" t="s">
        <v>9372</v>
      </c>
      <c r="C86" s="22" t="s">
        <v>6387</v>
      </c>
      <c r="D86" s="22">
        <v>1.95</v>
      </c>
      <c r="E86" s="22">
        <v>1.95</v>
      </c>
      <c r="F86" s="22">
        <v>179.53</v>
      </c>
      <c r="G86" s="22">
        <v>350.08</v>
      </c>
      <c r="H86" s="36" t="s">
        <v>9306</v>
      </c>
    </row>
    <row r="87" s="16" customFormat="1" customHeight="1" spans="1:8">
      <c r="A87" s="36">
        <v>83</v>
      </c>
      <c r="B87" s="22" t="s">
        <v>9373</v>
      </c>
      <c r="C87" s="22" t="s">
        <v>6261</v>
      </c>
      <c r="D87" s="22">
        <v>1.74</v>
      </c>
      <c r="E87" s="22">
        <v>1.74</v>
      </c>
      <c r="F87" s="22">
        <v>179.53</v>
      </c>
      <c r="G87" s="22">
        <v>312.38</v>
      </c>
      <c r="H87" s="36" t="s">
        <v>9306</v>
      </c>
    </row>
    <row r="88" s="16" customFormat="1" customHeight="1" spans="1:8">
      <c r="A88" s="36">
        <v>84</v>
      </c>
      <c r="B88" s="22" t="s">
        <v>9374</v>
      </c>
      <c r="C88" s="22" t="s">
        <v>7470</v>
      </c>
      <c r="D88" s="22">
        <v>4.56</v>
      </c>
      <c r="E88" s="22">
        <v>4.56</v>
      </c>
      <c r="F88" s="22">
        <v>179.53</v>
      </c>
      <c r="G88" s="22">
        <v>818.66</v>
      </c>
      <c r="H88" s="36" t="s">
        <v>9306</v>
      </c>
    </row>
    <row r="89" s="16" customFormat="1" customHeight="1" spans="1:8">
      <c r="A89" s="36">
        <v>85</v>
      </c>
      <c r="B89" s="22" t="s">
        <v>8865</v>
      </c>
      <c r="C89" s="22" t="s">
        <v>6464</v>
      </c>
      <c r="D89" s="22">
        <v>2.115</v>
      </c>
      <c r="E89" s="22">
        <v>2.115</v>
      </c>
      <c r="F89" s="22">
        <v>179.53</v>
      </c>
      <c r="G89" s="22">
        <v>379.71</v>
      </c>
      <c r="H89" s="36" t="s">
        <v>9306</v>
      </c>
    </row>
    <row r="90" s="16" customFormat="1" customHeight="1" spans="1:8">
      <c r="A90" s="36">
        <v>86</v>
      </c>
      <c r="B90" s="22" t="s">
        <v>5442</v>
      </c>
      <c r="C90" s="22" t="s">
        <v>6261</v>
      </c>
      <c r="D90" s="22">
        <v>3.15</v>
      </c>
      <c r="E90" s="22">
        <v>3.15</v>
      </c>
      <c r="F90" s="22">
        <v>179.53</v>
      </c>
      <c r="G90" s="22">
        <v>565.52</v>
      </c>
      <c r="H90" s="36" t="s">
        <v>9306</v>
      </c>
    </row>
    <row r="91" s="16" customFormat="1" customHeight="1" spans="1:8">
      <c r="A91" s="36">
        <v>87</v>
      </c>
      <c r="B91" s="22" t="s">
        <v>4349</v>
      </c>
      <c r="C91" s="22" t="s">
        <v>6294</v>
      </c>
      <c r="D91" s="22">
        <v>0.6</v>
      </c>
      <c r="E91" s="22">
        <v>0.6</v>
      </c>
      <c r="F91" s="22">
        <v>179.53</v>
      </c>
      <c r="G91" s="22">
        <v>107.72</v>
      </c>
      <c r="H91" s="36" t="s">
        <v>9306</v>
      </c>
    </row>
    <row r="92" s="16" customFormat="1" customHeight="1" spans="1:8">
      <c r="A92" s="36">
        <v>88</v>
      </c>
      <c r="B92" s="22" t="s">
        <v>9375</v>
      </c>
      <c r="C92" s="22" t="s">
        <v>6692</v>
      </c>
      <c r="D92" s="22">
        <v>0.903</v>
      </c>
      <c r="E92" s="22">
        <v>0.903</v>
      </c>
      <c r="F92" s="22">
        <v>179.53</v>
      </c>
      <c r="G92" s="22">
        <v>162.12</v>
      </c>
      <c r="H92" s="36" t="s">
        <v>9306</v>
      </c>
    </row>
    <row r="93" s="16" customFormat="1" customHeight="1" spans="1:8">
      <c r="A93" s="36">
        <v>89</v>
      </c>
      <c r="B93" s="22" t="s">
        <v>9376</v>
      </c>
      <c r="C93" s="22" t="s">
        <v>9377</v>
      </c>
      <c r="D93" s="22">
        <v>1.76</v>
      </c>
      <c r="E93" s="22">
        <v>1.76</v>
      </c>
      <c r="F93" s="22">
        <v>179.53</v>
      </c>
      <c r="G93" s="22">
        <v>315.97</v>
      </c>
      <c r="H93" s="36" t="s">
        <v>9306</v>
      </c>
    </row>
    <row r="94" s="16" customFormat="1" customHeight="1" spans="1:8">
      <c r="A94" s="36">
        <v>90</v>
      </c>
      <c r="B94" s="22" t="s">
        <v>9378</v>
      </c>
      <c r="C94" s="22" t="s">
        <v>9379</v>
      </c>
      <c r="D94" s="22">
        <v>1.1</v>
      </c>
      <c r="E94" s="22">
        <v>1.1</v>
      </c>
      <c r="F94" s="22">
        <v>179.53</v>
      </c>
      <c r="G94" s="22">
        <v>197.48</v>
      </c>
      <c r="H94" s="36" t="s">
        <v>9306</v>
      </c>
    </row>
    <row r="95" s="16" customFormat="1" customHeight="1" spans="1:8">
      <c r="A95" s="36">
        <v>91</v>
      </c>
      <c r="B95" s="22" t="s">
        <v>9380</v>
      </c>
      <c r="C95" s="22" t="s">
        <v>6624</v>
      </c>
      <c r="D95" s="22">
        <v>2.415</v>
      </c>
      <c r="E95" s="22">
        <v>2.415</v>
      </c>
      <c r="F95" s="22">
        <v>179.53</v>
      </c>
      <c r="G95" s="22">
        <v>433.56</v>
      </c>
      <c r="H95" s="36" t="s">
        <v>9306</v>
      </c>
    </row>
    <row r="96" s="16" customFormat="1" customHeight="1" spans="1:8">
      <c r="A96" s="36">
        <v>92</v>
      </c>
      <c r="B96" s="22" t="s">
        <v>9381</v>
      </c>
      <c r="C96" s="22" t="s">
        <v>6363</v>
      </c>
      <c r="D96" s="22">
        <v>0.6</v>
      </c>
      <c r="E96" s="22">
        <v>0.6</v>
      </c>
      <c r="F96" s="22">
        <v>179.53</v>
      </c>
      <c r="G96" s="22">
        <v>107.72</v>
      </c>
      <c r="H96" s="36" t="s">
        <v>9306</v>
      </c>
    </row>
    <row r="97" s="16" customFormat="1" customHeight="1" spans="1:8">
      <c r="A97" s="36">
        <v>93</v>
      </c>
      <c r="B97" s="22" t="s">
        <v>4944</v>
      </c>
      <c r="C97" s="22" t="s">
        <v>6347</v>
      </c>
      <c r="D97" s="22">
        <v>3.489</v>
      </c>
      <c r="E97" s="22">
        <v>3.489</v>
      </c>
      <c r="F97" s="22">
        <v>179.53</v>
      </c>
      <c r="G97" s="22">
        <v>626.38</v>
      </c>
      <c r="H97" s="36" t="s">
        <v>9306</v>
      </c>
    </row>
    <row r="98" s="16" customFormat="1" customHeight="1" spans="1:8">
      <c r="A98" s="36">
        <v>94</v>
      </c>
      <c r="B98" s="22" t="s">
        <v>9382</v>
      </c>
      <c r="C98" s="22" t="s">
        <v>6280</v>
      </c>
      <c r="D98" s="22">
        <v>2.165</v>
      </c>
      <c r="E98" s="22">
        <v>2.165</v>
      </c>
      <c r="F98" s="22">
        <v>179.53</v>
      </c>
      <c r="G98" s="22">
        <v>388.68</v>
      </c>
      <c r="H98" s="36" t="s">
        <v>9306</v>
      </c>
    </row>
    <row r="99" s="16" customFormat="1" customHeight="1" spans="1:8">
      <c r="A99" s="36">
        <v>95</v>
      </c>
      <c r="B99" s="22" t="s">
        <v>9383</v>
      </c>
      <c r="C99" s="22" t="s">
        <v>6462</v>
      </c>
      <c r="D99" s="22">
        <v>1.31</v>
      </c>
      <c r="E99" s="22">
        <v>1.31</v>
      </c>
      <c r="F99" s="22">
        <v>179.53</v>
      </c>
      <c r="G99" s="22">
        <v>235.18</v>
      </c>
      <c r="H99" s="36" t="s">
        <v>9306</v>
      </c>
    </row>
    <row r="100" s="16" customFormat="1" customHeight="1" spans="1:8">
      <c r="A100" s="36">
        <v>96</v>
      </c>
      <c r="B100" s="22" t="s">
        <v>4767</v>
      </c>
      <c r="C100" s="22" t="s">
        <v>6417</v>
      </c>
      <c r="D100" s="22">
        <v>0.6</v>
      </c>
      <c r="E100" s="22">
        <v>0.6</v>
      </c>
      <c r="F100" s="22">
        <v>179.53</v>
      </c>
      <c r="G100" s="22">
        <v>107.72</v>
      </c>
      <c r="H100" s="36" t="s">
        <v>9306</v>
      </c>
    </row>
    <row r="101" s="16" customFormat="1" customHeight="1" spans="1:8">
      <c r="A101" s="36">
        <v>97</v>
      </c>
      <c r="B101" s="22" t="s">
        <v>9384</v>
      </c>
      <c r="C101" s="22" t="s">
        <v>6312</v>
      </c>
      <c r="D101" s="22">
        <v>1.4</v>
      </c>
      <c r="E101" s="22">
        <v>1.4</v>
      </c>
      <c r="F101" s="22">
        <v>179.53</v>
      </c>
      <c r="G101" s="22">
        <v>251.34</v>
      </c>
      <c r="H101" s="36" t="s">
        <v>9306</v>
      </c>
    </row>
    <row r="102" s="16" customFormat="1" customHeight="1" spans="1:8">
      <c r="A102" s="36">
        <v>98</v>
      </c>
      <c r="B102" s="22" t="s">
        <v>9385</v>
      </c>
      <c r="C102" s="22" t="s">
        <v>6387</v>
      </c>
      <c r="D102" s="22">
        <v>2.721</v>
      </c>
      <c r="E102" s="22">
        <v>2.721</v>
      </c>
      <c r="F102" s="22">
        <v>179.53</v>
      </c>
      <c r="G102" s="22">
        <v>488.5</v>
      </c>
      <c r="H102" s="36" t="s">
        <v>9306</v>
      </c>
    </row>
    <row r="103" s="16" customFormat="1" customHeight="1" spans="1:8">
      <c r="A103" s="36">
        <v>99</v>
      </c>
      <c r="B103" s="22" t="s">
        <v>9386</v>
      </c>
      <c r="C103" s="22" t="s">
        <v>6464</v>
      </c>
      <c r="D103" s="22">
        <v>0.43</v>
      </c>
      <c r="E103" s="22">
        <v>0.43</v>
      </c>
      <c r="F103" s="22">
        <v>179.53</v>
      </c>
      <c r="G103" s="22">
        <v>77.2</v>
      </c>
      <c r="H103" s="36" t="s">
        <v>9306</v>
      </c>
    </row>
    <row r="104" s="16" customFormat="1" customHeight="1" spans="1:8">
      <c r="A104" s="36">
        <v>100</v>
      </c>
      <c r="B104" s="22" t="s">
        <v>9387</v>
      </c>
      <c r="C104" s="22" t="s">
        <v>6250</v>
      </c>
      <c r="D104" s="22">
        <v>0.6</v>
      </c>
      <c r="E104" s="22">
        <v>0.6</v>
      </c>
      <c r="F104" s="22">
        <v>179.53</v>
      </c>
      <c r="G104" s="22">
        <v>107.72</v>
      </c>
      <c r="H104" s="36" t="s">
        <v>9306</v>
      </c>
    </row>
    <row r="105" s="16" customFormat="1" customHeight="1" spans="1:8">
      <c r="A105" s="36">
        <v>101</v>
      </c>
      <c r="B105" s="22" t="s">
        <v>9388</v>
      </c>
      <c r="C105" s="23" t="s">
        <v>6271</v>
      </c>
      <c r="D105" s="22">
        <v>3.085</v>
      </c>
      <c r="E105" s="22">
        <v>3.085</v>
      </c>
      <c r="F105" s="22">
        <v>179.53</v>
      </c>
      <c r="G105" s="22">
        <v>553.85</v>
      </c>
      <c r="H105" s="36" t="s">
        <v>9306</v>
      </c>
    </row>
    <row r="106" s="16" customFormat="1" customHeight="1" spans="1:8">
      <c r="A106" s="36">
        <v>102</v>
      </c>
      <c r="B106" s="22" t="s">
        <v>9389</v>
      </c>
      <c r="C106" s="22" t="s">
        <v>6261</v>
      </c>
      <c r="D106" s="22">
        <v>2.78</v>
      </c>
      <c r="E106" s="22">
        <v>2.78</v>
      </c>
      <c r="F106" s="22">
        <v>179.53</v>
      </c>
      <c r="G106" s="22">
        <v>499.09</v>
      </c>
      <c r="H106" s="36" t="s">
        <v>9306</v>
      </c>
    </row>
    <row r="107" s="16" customFormat="1" customHeight="1" spans="1:8">
      <c r="A107" s="36">
        <v>103</v>
      </c>
      <c r="B107" s="22" t="s">
        <v>9390</v>
      </c>
      <c r="C107" s="22" t="s">
        <v>6274</v>
      </c>
      <c r="D107" s="22">
        <v>1.23</v>
      </c>
      <c r="E107" s="22">
        <v>1.23</v>
      </c>
      <c r="F107" s="22">
        <v>179.53</v>
      </c>
      <c r="G107" s="22">
        <v>220.82</v>
      </c>
      <c r="H107" s="36" t="s">
        <v>9306</v>
      </c>
    </row>
    <row r="108" s="16" customFormat="1" customHeight="1" spans="1:8">
      <c r="A108" s="36">
        <v>104</v>
      </c>
      <c r="B108" s="22" t="s">
        <v>9391</v>
      </c>
      <c r="C108" s="22" t="s">
        <v>6344</v>
      </c>
      <c r="D108" s="22">
        <v>1.6</v>
      </c>
      <c r="E108" s="22">
        <v>1.6</v>
      </c>
      <c r="F108" s="22">
        <v>179.53</v>
      </c>
      <c r="G108" s="22">
        <v>287.25</v>
      </c>
      <c r="H108" s="36" t="s">
        <v>9306</v>
      </c>
    </row>
    <row r="109" s="16" customFormat="1" customHeight="1" spans="1:8">
      <c r="A109" s="36">
        <v>105</v>
      </c>
      <c r="B109" s="22" t="s">
        <v>9392</v>
      </c>
      <c r="C109" s="22" t="s">
        <v>6387</v>
      </c>
      <c r="D109" s="22">
        <v>3.6</v>
      </c>
      <c r="E109" s="22">
        <v>3.6</v>
      </c>
      <c r="F109" s="22">
        <v>179.53</v>
      </c>
      <c r="G109" s="22">
        <v>646.31</v>
      </c>
      <c r="H109" s="36" t="s">
        <v>9306</v>
      </c>
    </row>
    <row r="110" s="16" customFormat="1" customHeight="1" spans="1:8">
      <c r="A110" s="36">
        <v>106</v>
      </c>
      <c r="B110" s="22" t="s">
        <v>7864</v>
      </c>
      <c r="C110" s="22" t="s">
        <v>6298</v>
      </c>
      <c r="D110" s="22">
        <v>3.54</v>
      </c>
      <c r="E110" s="22">
        <v>3.54</v>
      </c>
      <c r="F110" s="22">
        <v>179.53</v>
      </c>
      <c r="G110" s="22">
        <v>635.54</v>
      </c>
      <c r="H110" s="36" t="s">
        <v>9306</v>
      </c>
    </row>
    <row r="111" s="16" customFormat="1" customHeight="1" spans="1:8">
      <c r="A111" s="36">
        <v>107</v>
      </c>
      <c r="B111" s="22" t="s">
        <v>9393</v>
      </c>
      <c r="C111" s="27" t="s">
        <v>6259</v>
      </c>
      <c r="D111" s="22">
        <v>1.774</v>
      </c>
      <c r="E111" s="22">
        <v>1.774</v>
      </c>
      <c r="F111" s="22">
        <v>179.53</v>
      </c>
      <c r="G111" s="22">
        <v>318.49</v>
      </c>
      <c r="H111" s="36" t="s">
        <v>9306</v>
      </c>
    </row>
    <row r="112" s="16" customFormat="1" customHeight="1" spans="1:8">
      <c r="A112" s="36">
        <v>108</v>
      </c>
      <c r="B112" s="22" t="s">
        <v>9394</v>
      </c>
      <c r="C112" s="22" t="s">
        <v>6308</v>
      </c>
      <c r="D112" s="22">
        <v>1.696</v>
      </c>
      <c r="E112" s="22">
        <v>1.696</v>
      </c>
      <c r="F112" s="22">
        <v>179.53</v>
      </c>
      <c r="G112" s="22">
        <v>304.48</v>
      </c>
      <c r="H112" s="36" t="s">
        <v>9306</v>
      </c>
    </row>
    <row r="113" s="16" customFormat="1" customHeight="1" spans="1:8">
      <c r="A113" s="36">
        <v>109</v>
      </c>
      <c r="B113" s="22" t="s">
        <v>9395</v>
      </c>
      <c r="C113" s="22" t="s">
        <v>6344</v>
      </c>
      <c r="D113" s="22">
        <v>0.6</v>
      </c>
      <c r="E113" s="22">
        <v>0.6</v>
      </c>
      <c r="F113" s="22">
        <v>179.53</v>
      </c>
      <c r="G113" s="22">
        <v>107.72</v>
      </c>
      <c r="H113" s="36" t="s">
        <v>9306</v>
      </c>
    </row>
    <row r="114" s="16" customFormat="1" customHeight="1" spans="1:8">
      <c r="A114" s="36">
        <v>110</v>
      </c>
      <c r="B114" s="22" t="s">
        <v>9396</v>
      </c>
      <c r="C114" s="22" t="s">
        <v>9397</v>
      </c>
      <c r="D114" s="22">
        <v>0.635</v>
      </c>
      <c r="E114" s="22">
        <v>0.635</v>
      </c>
      <c r="F114" s="22">
        <v>179.53</v>
      </c>
      <c r="G114" s="22">
        <v>114</v>
      </c>
      <c r="H114" s="36" t="s">
        <v>9306</v>
      </c>
    </row>
    <row r="115" s="16" customFormat="1" customHeight="1" spans="1:8">
      <c r="A115" s="36">
        <v>111</v>
      </c>
      <c r="B115" s="22" t="s">
        <v>8666</v>
      </c>
      <c r="C115" s="22" t="s">
        <v>6269</v>
      </c>
      <c r="D115" s="22">
        <v>1.7</v>
      </c>
      <c r="E115" s="22">
        <v>1.7</v>
      </c>
      <c r="F115" s="22">
        <v>179.53</v>
      </c>
      <c r="G115" s="22">
        <v>305.2</v>
      </c>
      <c r="H115" s="36" t="s">
        <v>9306</v>
      </c>
    </row>
    <row r="116" s="16" customFormat="1" customHeight="1" spans="1:8">
      <c r="A116" s="36">
        <v>112</v>
      </c>
      <c r="B116" s="22" t="s">
        <v>9398</v>
      </c>
      <c r="C116" s="22" t="s">
        <v>6417</v>
      </c>
      <c r="D116" s="22">
        <v>0.6</v>
      </c>
      <c r="E116" s="22">
        <v>0.6</v>
      </c>
      <c r="F116" s="22">
        <v>179.53</v>
      </c>
      <c r="G116" s="22">
        <v>107.72</v>
      </c>
      <c r="H116" s="36" t="s">
        <v>9306</v>
      </c>
    </row>
    <row r="117" s="16" customFormat="1" customHeight="1" spans="1:8">
      <c r="A117" s="36">
        <v>113</v>
      </c>
      <c r="B117" s="22" t="s">
        <v>9399</v>
      </c>
      <c r="C117" s="22" t="s">
        <v>6276</v>
      </c>
      <c r="D117" s="22">
        <v>1</v>
      </c>
      <c r="E117" s="22">
        <v>1</v>
      </c>
      <c r="F117" s="22">
        <v>179.53</v>
      </c>
      <c r="G117" s="22">
        <v>179.53</v>
      </c>
      <c r="H117" s="36" t="s">
        <v>9306</v>
      </c>
    </row>
    <row r="118" s="16" customFormat="1" customHeight="1" spans="1:8">
      <c r="A118" s="36">
        <v>114</v>
      </c>
      <c r="B118" s="48" t="s">
        <v>9400</v>
      </c>
      <c r="C118" s="48" t="s">
        <v>6276</v>
      </c>
      <c r="D118" s="60">
        <v>1.45</v>
      </c>
      <c r="E118" s="60">
        <v>1.45</v>
      </c>
      <c r="F118" s="22">
        <v>179.53</v>
      </c>
      <c r="G118" s="22">
        <v>260.32</v>
      </c>
      <c r="H118" s="52" t="s">
        <v>9401</v>
      </c>
    </row>
    <row r="119" s="16" customFormat="1" customHeight="1" spans="1:8">
      <c r="A119" s="36">
        <v>115</v>
      </c>
      <c r="B119" s="48" t="s">
        <v>3628</v>
      </c>
      <c r="C119" s="48" t="s">
        <v>6322</v>
      </c>
      <c r="D119" s="60">
        <v>1.2</v>
      </c>
      <c r="E119" s="60">
        <v>1.2</v>
      </c>
      <c r="F119" s="22">
        <v>179.53</v>
      </c>
      <c r="G119" s="22">
        <v>215.44</v>
      </c>
      <c r="H119" s="52" t="s">
        <v>9401</v>
      </c>
    </row>
    <row r="120" s="16" customFormat="1" customHeight="1" spans="1:8">
      <c r="A120" s="36">
        <v>116</v>
      </c>
      <c r="B120" s="48" t="s">
        <v>9402</v>
      </c>
      <c r="C120" s="48" t="s">
        <v>5065</v>
      </c>
      <c r="D120" s="60">
        <v>1.3</v>
      </c>
      <c r="E120" s="60">
        <v>1.3</v>
      </c>
      <c r="F120" s="22">
        <v>179.53</v>
      </c>
      <c r="G120" s="22">
        <v>233.39</v>
      </c>
      <c r="H120" s="52" t="s">
        <v>9401</v>
      </c>
    </row>
    <row r="121" s="16" customFormat="1" customHeight="1" spans="1:8">
      <c r="A121" s="36">
        <v>117</v>
      </c>
      <c r="B121" s="48" t="s">
        <v>9403</v>
      </c>
      <c r="C121" s="48" t="s">
        <v>6620</v>
      </c>
      <c r="D121" s="60">
        <v>1.89</v>
      </c>
      <c r="E121" s="60">
        <v>1.89</v>
      </c>
      <c r="F121" s="22">
        <v>179.53</v>
      </c>
      <c r="G121" s="22">
        <v>339.31</v>
      </c>
      <c r="H121" s="52" t="s">
        <v>9401</v>
      </c>
    </row>
    <row r="122" s="16" customFormat="1" customHeight="1" spans="1:8">
      <c r="A122" s="36">
        <v>118</v>
      </c>
      <c r="B122" s="48" t="s">
        <v>9404</v>
      </c>
      <c r="C122" s="48" t="s">
        <v>6248</v>
      </c>
      <c r="D122" s="60">
        <v>3.7</v>
      </c>
      <c r="E122" s="60">
        <v>3.7</v>
      </c>
      <c r="F122" s="22">
        <v>179.53</v>
      </c>
      <c r="G122" s="22">
        <v>664.26</v>
      </c>
      <c r="H122" s="52" t="s">
        <v>9401</v>
      </c>
    </row>
    <row r="123" s="16" customFormat="1" customHeight="1" spans="1:8">
      <c r="A123" s="36">
        <v>119</v>
      </c>
      <c r="B123" s="48" t="s">
        <v>9405</v>
      </c>
      <c r="C123" s="27" t="s">
        <v>6368</v>
      </c>
      <c r="D123" s="48">
        <v>1.43</v>
      </c>
      <c r="E123" s="48">
        <v>1.43</v>
      </c>
      <c r="F123" s="22">
        <v>179.53</v>
      </c>
      <c r="G123" s="22">
        <v>256.73</v>
      </c>
      <c r="H123" s="52" t="s">
        <v>9401</v>
      </c>
    </row>
    <row r="124" s="16" customFormat="1" customHeight="1" spans="1:8">
      <c r="A124" s="36">
        <v>120</v>
      </c>
      <c r="B124" s="48" t="s">
        <v>9406</v>
      </c>
      <c r="C124" s="48" t="s">
        <v>6464</v>
      </c>
      <c r="D124" s="60">
        <v>1.64</v>
      </c>
      <c r="E124" s="60">
        <v>1.64</v>
      </c>
      <c r="F124" s="22">
        <v>179.53</v>
      </c>
      <c r="G124" s="22">
        <v>294.43</v>
      </c>
      <c r="H124" s="52" t="s">
        <v>9401</v>
      </c>
    </row>
    <row r="125" s="16" customFormat="1" customHeight="1" spans="1:8">
      <c r="A125" s="36">
        <v>121</v>
      </c>
      <c r="B125" s="48" t="s">
        <v>5993</v>
      </c>
      <c r="C125" s="48" t="s">
        <v>6248</v>
      </c>
      <c r="D125" s="60">
        <v>3.38</v>
      </c>
      <c r="E125" s="60">
        <v>3.38</v>
      </c>
      <c r="F125" s="22">
        <v>179.53</v>
      </c>
      <c r="G125" s="22">
        <v>606.81</v>
      </c>
      <c r="H125" s="52" t="s">
        <v>9401</v>
      </c>
    </row>
    <row r="126" s="16" customFormat="1" customHeight="1" spans="1:8">
      <c r="A126" s="36">
        <v>122</v>
      </c>
      <c r="B126" s="48" t="s">
        <v>9407</v>
      </c>
      <c r="C126" s="48" t="s">
        <v>6368</v>
      </c>
      <c r="D126" s="60">
        <v>4.08</v>
      </c>
      <c r="E126" s="60">
        <v>4.08</v>
      </c>
      <c r="F126" s="22">
        <v>179.53</v>
      </c>
      <c r="G126" s="22">
        <v>732.48</v>
      </c>
      <c r="H126" s="52" t="s">
        <v>9401</v>
      </c>
    </row>
    <row r="127" s="16" customFormat="1" customHeight="1" spans="1:8">
      <c r="A127" s="36">
        <v>123</v>
      </c>
      <c r="B127" s="48" t="s">
        <v>4729</v>
      </c>
      <c r="C127" s="48" t="s">
        <v>6280</v>
      </c>
      <c r="D127" s="60">
        <v>3.4</v>
      </c>
      <c r="E127" s="60">
        <v>3.4</v>
      </c>
      <c r="F127" s="22">
        <v>179.53</v>
      </c>
      <c r="G127" s="22">
        <v>610.4</v>
      </c>
      <c r="H127" s="52" t="s">
        <v>9401</v>
      </c>
    </row>
    <row r="128" s="16" customFormat="1" customHeight="1" spans="1:8">
      <c r="A128" s="36">
        <v>124</v>
      </c>
      <c r="B128" s="48" t="s">
        <v>9408</v>
      </c>
      <c r="C128" s="48" t="s">
        <v>6923</v>
      </c>
      <c r="D128" s="60">
        <v>2.38</v>
      </c>
      <c r="E128" s="60">
        <v>2.38</v>
      </c>
      <c r="F128" s="22">
        <v>179.53</v>
      </c>
      <c r="G128" s="22">
        <v>427.28</v>
      </c>
      <c r="H128" s="52" t="s">
        <v>9401</v>
      </c>
    </row>
    <row r="129" s="16" customFormat="1" customHeight="1" spans="1:8">
      <c r="A129" s="36">
        <v>125</v>
      </c>
      <c r="B129" s="48" t="s">
        <v>9409</v>
      </c>
      <c r="C129" s="48" t="s">
        <v>6278</v>
      </c>
      <c r="D129" s="60">
        <v>1.8</v>
      </c>
      <c r="E129" s="60">
        <v>1.8</v>
      </c>
      <c r="F129" s="22">
        <v>179.53</v>
      </c>
      <c r="G129" s="22">
        <v>323.15</v>
      </c>
      <c r="H129" s="52" t="s">
        <v>9401</v>
      </c>
    </row>
    <row r="130" s="16" customFormat="1" customHeight="1" spans="1:8">
      <c r="A130" s="36">
        <v>126</v>
      </c>
      <c r="B130" s="48" t="s">
        <v>2984</v>
      </c>
      <c r="C130" s="48" t="s">
        <v>9410</v>
      </c>
      <c r="D130" s="60">
        <v>1.74</v>
      </c>
      <c r="E130" s="60">
        <v>1.74</v>
      </c>
      <c r="F130" s="22">
        <v>179.53</v>
      </c>
      <c r="G130" s="22">
        <v>312.38</v>
      </c>
      <c r="H130" s="52" t="s">
        <v>9401</v>
      </c>
    </row>
    <row r="131" s="16" customFormat="1" customHeight="1" spans="1:8">
      <c r="A131" s="36">
        <v>127</v>
      </c>
      <c r="B131" s="48" t="s">
        <v>9411</v>
      </c>
      <c r="C131" s="48" t="s">
        <v>6683</v>
      </c>
      <c r="D131" s="48">
        <v>1.64</v>
      </c>
      <c r="E131" s="48">
        <v>1.64</v>
      </c>
      <c r="F131" s="22">
        <v>179.53</v>
      </c>
      <c r="G131" s="22">
        <v>294.43</v>
      </c>
      <c r="H131" s="52" t="s">
        <v>9401</v>
      </c>
    </row>
    <row r="132" s="16" customFormat="1" customHeight="1" spans="1:8">
      <c r="A132" s="36">
        <v>128</v>
      </c>
      <c r="B132" s="48" t="s">
        <v>9412</v>
      </c>
      <c r="C132" s="48" t="s">
        <v>6269</v>
      </c>
      <c r="D132" s="60">
        <v>2.95</v>
      </c>
      <c r="E132" s="60">
        <v>2.95</v>
      </c>
      <c r="F132" s="22">
        <v>179.53</v>
      </c>
      <c r="G132" s="22">
        <v>529.61</v>
      </c>
      <c r="H132" s="52" t="s">
        <v>9401</v>
      </c>
    </row>
    <row r="133" s="16" customFormat="1" customHeight="1" spans="1:8">
      <c r="A133" s="36">
        <v>129</v>
      </c>
      <c r="B133" s="48" t="s">
        <v>9413</v>
      </c>
      <c r="C133" s="48" t="s">
        <v>6478</v>
      </c>
      <c r="D133" s="60">
        <v>2.95</v>
      </c>
      <c r="E133" s="60">
        <v>2.95</v>
      </c>
      <c r="F133" s="22">
        <v>179.53</v>
      </c>
      <c r="G133" s="22">
        <v>529.61</v>
      </c>
      <c r="H133" s="52" t="s">
        <v>9401</v>
      </c>
    </row>
    <row r="134" s="16" customFormat="1" customHeight="1" spans="1:8">
      <c r="A134" s="36">
        <v>130</v>
      </c>
      <c r="B134" s="48" t="s">
        <v>9210</v>
      </c>
      <c r="C134" s="48" t="s">
        <v>6368</v>
      </c>
      <c r="D134" s="60">
        <v>0.79</v>
      </c>
      <c r="E134" s="60">
        <v>0.79</v>
      </c>
      <c r="F134" s="22">
        <v>179.53</v>
      </c>
      <c r="G134" s="22">
        <v>141.83</v>
      </c>
      <c r="H134" s="52" t="s">
        <v>9401</v>
      </c>
    </row>
    <row r="135" s="16" customFormat="1" customHeight="1" spans="1:8">
      <c r="A135" s="36">
        <v>131</v>
      </c>
      <c r="B135" s="48" t="s">
        <v>8191</v>
      </c>
      <c r="C135" s="48" t="s">
        <v>6365</v>
      </c>
      <c r="D135" s="60">
        <v>1.89</v>
      </c>
      <c r="E135" s="60">
        <v>1.89</v>
      </c>
      <c r="F135" s="22">
        <v>179.53</v>
      </c>
      <c r="G135" s="22">
        <v>339.31</v>
      </c>
      <c r="H135" s="52" t="s">
        <v>9401</v>
      </c>
    </row>
    <row r="136" s="16" customFormat="1" customHeight="1" spans="1:8">
      <c r="A136" s="36">
        <v>132</v>
      </c>
      <c r="B136" s="48" t="s">
        <v>5766</v>
      </c>
      <c r="C136" s="48" t="s">
        <v>6462</v>
      </c>
      <c r="D136" s="60">
        <v>2.46</v>
      </c>
      <c r="E136" s="60">
        <v>2.46</v>
      </c>
      <c r="F136" s="22">
        <v>179.53</v>
      </c>
      <c r="G136" s="22">
        <v>441.64</v>
      </c>
      <c r="H136" s="52" t="s">
        <v>9401</v>
      </c>
    </row>
    <row r="137" s="16" customFormat="1" customHeight="1" spans="1:8">
      <c r="A137" s="36">
        <v>133</v>
      </c>
      <c r="B137" s="48" t="s">
        <v>9414</v>
      </c>
      <c r="C137" s="48" t="s">
        <v>6267</v>
      </c>
      <c r="D137" s="60">
        <v>0.57</v>
      </c>
      <c r="E137" s="60">
        <v>0.57</v>
      </c>
      <c r="F137" s="22">
        <v>179.53</v>
      </c>
      <c r="G137" s="22">
        <v>102.33</v>
      </c>
      <c r="H137" s="52" t="s">
        <v>9401</v>
      </c>
    </row>
    <row r="138" s="16" customFormat="1" customHeight="1" spans="1:8">
      <c r="A138" s="36">
        <v>134</v>
      </c>
      <c r="B138" s="48" t="s">
        <v>9415</v>
      </c>
      <c r="C138" s="48" t="s">
        <v>6271</v>
      </c>
      <c r="D138" s="60">
        <v>2.66</v>
      </c>
      <c r="E138" s="60">
        <v>2.66</v>
      </c>
      <c r="F138" s="22">
        <v>179.53</v>
      </c>
      <c r="G138" s="22">
        <v>477.55</v>
      </c>
      <c r="H138" s="52" t="s">
        <v>9401</v>
      </c>
    </row>
    <row r="139" s="16" customFormat="1" customHeight="1" spans="1:8">
      <c r="A139" s="36">
        <v>135</v>
      </c>
      <c r="B139" s="48" t="s">
        <v>9416</v>
      </c>
      <c r="C139" s="48" t="s">
        <v>6577</v>
      </c>
      <c r="D139" s="60">
        <v>2.35</v>
      </c>
      <c r="E139" s="60">
        <v>2.35</v>
      </c>
      <c r="F139" s="22">
        <v>179.53</v>
      </c>
      <c r="G139" s="22">
        <v>421.9</v>
      </c>
      <c r="H139" s="52" t="s">
        <v>9401</v>
      </c>
    </row>
    <row r="140" s="16" customFormat="1" customHeight="1" spans="1:8">
      <c r="A140" s="36">
        <v>136</v>
      </c>
      <c r="B140" s="48" t="s">
        <v>9149</v>
      </c>
      <c r="C140" s="48" t="s">
        <v>6462</v>
      </c>
      <c r="D140" s="60">
        <v>4.21</v>
      </c>
      <c r="E140" s="60">
        <v>4.21</v>
      </c>
      <c r="F140" s="22">
        <v>179.53</v>
      </c>
      <c r="G140" s="22">
        <v>755.82</v>
      </c>
      <c r="H140" s="52" t="s">
        <v>9401</v>
      </c>
    </row>
    <row r="141" s="16" customFormat="1" customHeight="1" spans="1:8">
      <c r="A141" s="36">
        <v>137</v>
      </c>
      <c r="B141" s="48" t="s">
        <v>4986</v>
      </c>
      <c r="C141" s="48" t="s">
        <v>6298</v>
      </c>
      <c r="D141" s="60">
        <v>1.79</v>
      </c>
      <c r="E141" s="60">
        <v>1.79</v>
      </c>
      <c r="F141" s="22">
        <v>179.53</v>
      </c>
      <c r="G141" s="22">
        <v>321.36</v>
      </c>
      <c r="H141" s="52" t="s">
        <v>9401</v>
      </c>
    </row>
    <row r="142" s="16" customFormat="1" customHeight="1" spans="1:8">
      <c r="A142" s="36">
        <v>138</v>
      </c>
      <c r="B142" s="48" t="s">
        <v>9417</v>
      </c>
      <c r="C142" s="48" t="s">
        <v>8623</v>
      </c>
      <c r="D142" s="60">
        <v>0.5</v>
      </c>
      <c r="E142" s="60">
        <v>0.5</v>
      </c>
      <c r="F142" s="22">
        <v>179.53</v>
      </c>
      <c r="G142" s="22">
        <v>89.77</v>
      </c>
      <c r="H142" s="52" t="s">
        <v>9401</v>
      </c>
    </row>
    <row r="143" s="16" customFormat="1" customHeight="1" spans="1:8">
      <c r="A143" s="36">
        <v>139</v>
      </c>
      <c r="B143" s="48" t="s">
        <v>9418</v>
      </c>
      <c r="C143" s="48" t="s">
        <v>6254</v>
      </c>
      <c r="D143" s="60">
        <v>1.08</v>
      </c>
      <c r="E143" s="60">
        <v>1.08</v>
      </c>
      <c r="F143" s="22">
        <v>179.53</v>
      </c>
      <c r="G143" s="22">
        <v>193.89</v>
      </c>
      <c r="H143" s="52" t="s">
        <v>9401</v>
      </c>
    </row>
    <row r="144" s="16" customFormat="1" customHeight="1" spans="1:8">
      <c r="A144" s="36">
        <v>140</v>
      </c>
      <c r="B144" s="48" t="s">
        <v>9419</v>
      </c>
      <c r="C144" s="48" t="s">
        <v>6347</v>
      </c>
      <c r="D144" s="60">
        <v>1</v>
      </c>
      <c r="E144" s="60">
        <v>1</v>
      </c>
      <c r="F144" s="22">
        <v>179.53</v>
      </c>
      <c r="G144" s="22">
        <v>179.53</v>
      </c>
      <c r="H144" s="52" t="s">
        <v>9401</v>
      </c>
    </row>
    <row r="145" s="16" customFormat="1" customHeight="1" spans="1:8">
      <c r="A145" s="36">
        <v>141</v>
      </c>
      <c r="B145" s="48" t="s">
        <v>8858</v>
      </c>
      <c r="C145" s="48" t="s">
        <v>6250</v>
      </c>
      <c r="D145" s="60">
        <v>0.96</v>
      </c>
      <c r="E145" s="60">
        <v>0.96</v>
      </c>
      <c r="F145" s="22">
        <v>179.53</v>
      </c>
      <c r="G145" s="22">
        <v>172.35</v>
      </c>
      <c r="H145" s="52" t="s">
        <v>9401</v>
      </c>
    </row>
    <row r="146" s="16" customFormat="1" customHeight="1" spans="1:8">
      <c r="A146" s="36">
        <v>142</v>
      </c>
      <c r="B146" s="48" t="s">
        <v>2397</v>
      </c>
      <c r="C146" s="48" t="s">
        <v>9420</v>
      </c>
      <c r="D146" s="60">
        <v>2.23</v>
      </c>
      <c r="E146" s="60">
        <v>2.23</v>
      </c>
      <c r="F146" s="22">
        <v>179.53</v>
      </c>
      <c r="G146" s="22">
        <v>400.35</v>
      </c>
      <c r="H146" s="52" t="s">
        <v>9401</v>
      </c>
    </row>
    <row r="147" s="16" customFormat="1" customHeight="1" spans="1:8">
      <c r="A147" s="36">
        <v>143</v>
      </c>
      <c r="B147" s="48" t="s">
        <v>9421</v>
      </c>
      <c r="C147" s="48" t="s">
        <v>6889</v>
      </c>
      <c r="D147" s="60">
        <v>0.7</v>
      </c>
      <c r="E147" s="60">
        <v>0.7</v>
      </c>
      <c r="F147" s="22">
        <v>179.53</v>
      </c>
      <c r="G147" s="22">
        <v>125.67</v>
      </c>
      <c r="H147" s="52" t="s">
        <v>9401</v>
      </c>
    </row>
    <row r="148" s="16" customFormat="1" customHeight="1" spans="1:8">
      <c r="A148" s="36">
        <v>144</v>
      </c>
      <c r="B148" s="48" t="s">
        <v>9422</v>
      </c>
      <c r="C148" s="48" t="s">
        <v>6322</v>
      </c>
      <c r="D148" s="60">
        <v>1</v>
      </c>
      <c r="E148" s="60">
        <v>1</v>
      </c>
      <c r="F148" s="22">
        <v>179.53</v>
      </c>
      <c r="G148" s="22">
        <v>179.53</v>
      </c>
      <c r="H148" s="52" t="s">
        <v>9401</v>
      </c>
    </row>
    <row r="149" s="16" customFormat="1" customHeight="1" spans="1:8">
      <c r="A149" s="36">
        <v>145</v>
      </c>
      <c r="B149" s="48" t="s">
        <v>4175</v>
      </c>
      <c r="C149" s="48" t="s">
        <v>1265</v>
      </c>
      <c r="D149" s="60">
        <v>2.47</v>
      </c>
      <c r="E149" s="60">
        <v>2.47</v>
      </c>
      <c r="F149" s="22">
        <v>179.53</v>
      </c>
      <c r="G149" s="22">
        <v>443.44</v>
      </c>
      <c r="H149" s="52" t="s">
        <v>9401</v>
      </c>
    </row>
    <row r="150" s="16" customFormat="1" customHeight="1" spans="1:8">
      <c r="A150" s="36">
        <v>146</v>
      </c>
      <c r="B150" s="48" t="s">
        <v>9423</v>
      </c>
      <c r="C150" s="48" t="s">
        <v>6474</v>
      </c>
      <c r="D150" s="60">
        <v>2.1</v>
      </c>
      <c r="E150" s="60">
        <v>2.1</v>
      </c>
      <c r="F150" s="22">
        <v>179.53</v>
      </c>
      <c r="G150" s="22">
        <v>377.01</v>
      </c>
      <c r="H150" s="52" t="s">
        <v>9401</v>
      </c>
    </row>
    <row r="151" s="16" customFormat="1" customHeight="1" spans="1:8">
      <c r="A151" s="36">
        <v>147</v>
      </c>
      <c r="B151" s="48" t="s">
        <v>3227</v>
      </c>
      <c r="C151" s="48" t="s">
        <v>6398</v>
      </c>
      <c r="D151" s="48">
        <v>4.53</v>
      </c>
      <c r="E151" s="48">
        <v>4.53</v>
      </c>
      <c r="F151" s="22">
        <v>179.53</v>
      </c>
      <c r="G151" s="22">
        <v>813.27</v>
      </c>
      <c r="H151" s="52" t="s">
        <v>9401</v>
      </c>
    </row>
    <row r="152" s="16" customFormat="1" customHeight="1" spans="1:8">
      <c r="A152" s="36">
        <v>148</v>
      </c>
      <c r="B152" s="27" t="s">
        <v>9424</v>
      </c>
      <c r="C152" s="27" t="s">
        <v>6599</v>
      </c>
      <c r="D152" s="60">
        <v>1.49</v>
      </c>
      <c r="E152" s="60">
        <v>1.49</v>
      </c>
      <c r="F152" s="22">
        <v>179.53</v>
      </c>
      <c r="G152" s="22">
        <v>267.5</v>
      </c>
      <c r="H152" s="52" t="s">
        <v>9401</v>
      </c>
    </row>
    <row r="153" s="16" customFormat="1" customHeight="1" spans="1:8">
      <c r="A153" s="36">
        <v>149</v>
      </c>
      <c r="B153" s="48" t="s">
        <v>2229</v>
      </c>
      <c r="C153" s="48" t="s">
        <v>6695</v>
      </c>
      <c r="D153" s="60">
        <v>4.58</v>
      </c>
      <c r="E153" s="60">
        <v>4.58</v>
      </c>
      <c r="F153" s="22">
        <v>179.53</v>
      </c>
      <c r="G153" s="22">
        <v>822.25</v>
      </c>
      <c r="H153" s="52" t="s">
        <v>9401</v>
      </c>
    </row>
    <row r="154" s="16" customFormat="1" customHeight="1" spans="1:8">
      <c r="A154" s="36">
        <v>150</v>
      </c>
      <c r="B154" s="48" t="s">
        <v>9425</v>
      </c>
      <c r="C154" s="48" t="s">
        <v>6387</v>
      </c>
      <c r="D154" s="60">
        <v>2.08</v>
      </c>
      <c r="E154" s="60">
        <v>2.08</v>
      </c>
      <c r="F154" s="22">
        <v>179.53</v>
      </c>
      <c r="G154" s="22">
        <v>373.42</v>
      </c>
      <c r="H154" s="52" t="s">
        <v>9401</v>
      </c>
    </row>
    <row r="155" s="16" customFormat="1" customHeight="1" spans="1:8">
      <c r="A155" s="36">
        <v>151</v>
      </c>
      <c r="B155" s="48" t="s">
        <v>9426</v>
      </c>
      <c r="C155" s="48" t="s">
        <v>6248</v>
      </c>
      <c r="D155" s="60">
        <v>0.74</v>
      </c>
      <c r="E155" s="60">
        <v>0.74</v>
      </c>
      <c r="F155" s="22">
        <v>179.53</v>
      </c>
      <c r="G155" s="22">
        <v>132.85</v>
      </c>
      <c r="H155" s="52" t="s">
        <v>9401</v>
      </c>
    </row>
    <row r="156" s="16" customFormat="1" customHeight="1" spans="1:8">
      <c r="A156" s="36">
        <v>152</v>
      </c>
      <c r="B156" s="48" t="s">
        <v>9427</v>
      </c>
      <c r="C156" s="48" t="s">
        <v>6923</v>
      </c>
      <c r="D156" s="60">
        <v>2.01</v>
      </c>
      <c r="E156" s="60">
        <v>2.01</v>
      </c>
      <c r="F156" s="22">
        <v>179.53</v>
      </c>
      <c r="G156" s="22">
        <v>360.86</v>
      </c>
      <c r="H156" s="52" t="s">
        <v>9401</v>
      </c>
    </row>
    <row r="157" s="16" customFormat="1" customHeight="1" spans="1:8">
      <c r="A157" s="36">
        <v>153</v>
      </c>
      <c r="B157" s="48" t="s">
        <v>8142</v>
      </c>
      <c r="C157" s="48" t="s">
        <v>8557</v>
      </c>
      <c r="D157" s="60">
        <v>2.4</v>
      </c>
      <c r="E157" s="60">
        <v>2.4</v>
      </c>
      <c r="F157" s="22">
        <v>179.53</v>
      </c>
      <c r="G157" s="22">
        <v>430.87</v>
      </c>
      <c r="H157" s="52" t="s">
        <v>9401</v>
      </c>
    </row>
    <row r="158" s="16" customFormat="1" customHeight="1" spans="1:8">
      <c r="A158" s="36">
        <v>154</v>
      </c>
      <c r="B158" s="48" t="s">
        <v>9428</v>
      </c>
      <c r="C158" s="48" t="s">
        <v>6283</v>
      </c>
      <c r="D158" s="60">
        <v>1.6</v>
      </c>
      <c r="E158" s="60">
        <v>1.6</v>
      </c>
      <c r="F158" s="22">
        <v>179.53</v>
      </c>
      <c r="G158" s="22">
        <v>287.25</v>
      </c>
      <c r="H158" s="52" t="s">
        <v>9401</v>
      </c>
    </row>
    <row r="159" s="16" customFormat="1" customHeight="1" spans="1:8">
      <c r="A159" s="36">
        <v>155</v>
      </c>
      <c r="B159" s="48" t="s">
        <v>9429</v>
      </c>
      <c r="C159" s="48" t="s">
        <v>6494</v>
      </c>
      <c r="D159" s="60">
        <v>1.03</v>
      </c>
      <c r="E159" s="60">
        <v>1.03</v>
      </c>
      <c r="F159" s="22">
        <v>179.53</v>
      </c>
      <c r="G159" s="22">
        <v>184.92</v>
      </c>
      <c r="H159" s="52" t="s">
        <v>9401</v>
      </c>
    </row>
    <row r="160" s="16" customFormat="1" customHeight="1" spans="1:8">
      <c r="A160" s="36">
        <v>156</v>
      </c>
      <c r="B160" s="48" t="s">
        <v>9430</v>
      </c>
      <c r="C160" s="48" t="s">
        <v>6294</v>
      </c>
      <c r="D160" s="60">
        <v>3.5</v>
      </c>
      <c r="E160" s="60">
        <v>3.5</v>
      </c>
      <c r="F160" s="22">
        <v>179.53</v>
      </c>
      <c r="G160" s="22">
        <v>628.36</v>
      </c>
      <c r="H160" s="52" t="s">
        <v>9401</v>
      </c>
    </row>
    <row r="161" s="16" customFormat="1" customHeight="1" spans="1:8">
      <c r="A161" s="36">
        <v>157</v>
      </c>
      <c r="B161" s="48" t="s">
        <v>8519</v>
      </c>
      <c r="C161" s="21" t="s">
        <v>9431</v>
      </c>
      <c r="D161" s="60">
        <v>2.11</v>
      </c>
      <c r="E161" s="60">
        <v>2.11</v>
      </c>
      <c r="F161" s="22">
        <v>179.53</v>
      </c>
      <c r="G161" s="22">
        <v>378.81</v>
      </c>
      <c r="H161" s="52" t="s">
        <v>9401</v>
      </c>
    </row>
    <row r="162" s="16" customFormat="1" customHeight="1" spans="1:8">
      <c r="A162" s="36">
        <v>158</v>
      </c>
      <c r="B162" s="48" t="s">
        <v>9432</v>
      </c>
      <c r="C162" s="48" t="s">
        <v>8553</v>
      </c>
      <c r="D162" s="60">
        <v>1.58</v>
      </c>
      <c r="E162" s="60">
        <v>1.58</v>
      </c>
      <c r="F162" s="22">
        <v>179.53</v>
      </c>
      <c r="G162" s="22">
        <v>283.66</v>
      </c>
      <c r="H162" s="52" t="s">
        <v>9401</v>
      </c>
    </row>
    <row r="163" s="16" customFormat="1" customHeight="1" spans="1:8">
      <c r="A163" s="36">
        <v>159</v>
      </c>
      <c r="B163" s="48" t="s">
        <v>9433</v>
      </c>
      <c r="C163" s="48" t="s">
        <v>7470</v>
      </c>
      <c r="D163" s="60">
        <v>0.3</v>
      </c>
      <c r="E163" s="60">
        <v>0.3</v>
      </c>
      <c r="F163" s="22">
        <v>179.53</v>
      </c>
      <c r="G163" s="22">
        <v>53.86</v>
      </c>
      <c r="H163" s="52" t="s">
        <v>9401</v>
      </c>
    </row>
    <row r="164" s="16" customFormat="1" customHeight="1" spans="1:8">
      <c r="A164" s="36">
        <v>160</v>
      </c>
      <c r="B164" s="48" t="s">
        <v>9434</v>
      </c>
      <c r="C164" s="48" t="s">
        <v>8573</v>
      </c>
      <c r="D164" s="60">
        <v>0.32</v>
      </c>
      <c r="E164" s="60">
        <v>0.32</v>
      </c>
      <c r="F164" s="22">
        <v>179.53</v>
      </c>
      <c r="G164" s="22">
        <v>57.45</v>
      </c>
      <c r="H164" s="52" t="s">
        <v>9401</v>
      </c>
    </row>
    <row r="165" s="16" customFormat="1" customHeight="1" spans="1:8">
      <c r="A165" s="36">
        <v>161</v>
      </c>
      <c r="B165" s="48" t="s">
        <v>9435</v>
      </c>
      <c r="C165" s="48" t="s">
        <v>6417</v>
      </c>
      <c r="D165" s="60">
        <v>1</v>
      </c>
      <c r="E165" s="60">
        <v>1</v>
      </c>
      <c r="F165" s="22">
        <v>179.53</v>
      </c>
      <c r="G165" s="22">
        <v>179.53</v>
      </c>
      <c r="H165" s="52" t="s">
        <v>9401</v>
      </c>
    </row>
    <row r="166" s="16" customFormat="1" customHeight="1" spans="1:8">
      <c r="A166" s="36">
        <v>162</v>
      </c>
      <c r="B166" s="48" t="s">
        <v>9436</v>
      </c>
      <c r="C166" s="48" t="s">
        <v>6332</v>
      </c>
      <c r="D166" s="60">
        <v>0.8</v>
      </c>
      <c r="E166" s="60">
        <v>0.8</v>
      </c>
      <c r="F166" s="22">
        <v>179.53</v>
      </c>
      <c r="G166" s="22">
        <v>143.62</v>
      </c>
      <c r="H166" s="52" t="s">
        <v>9401</v>
      </c>
    </row>
    <row r="167" s="16" customFormat="1" customHeight="1" spans="1:8">
      <c r="A167" s="36">
        <v>163</v>
      </c>
      <c r="B167" s="48" t="s">
        <v>9437</v>
      </c>
      <c r="C167" s="48" t="s">
        <v>6280</v>
      </c>
      <c r="D167" s="60">
        <v>3.29</v>
      </c>
      <c r="E167" s="60">
        <v>3.29</v>
      </c>
      <c r="F167" s="22">
        <v>179.53</v>
      </c>
      <c r="G167" s="22">
        <v>590.65</v>
      </c>
      <c r="H167" s="52" t="s">
        <v>9401</v>
      </c>
    </row>
    <row r="168" s="16" customFormat="1" customHeight="1" spans="1:8">
      <c r="A168" s="36">
        <v>164</v>
      </c>
      <c r="B168" s="48" t="s">
        <v>9174</v>
      </c>
      <c r="C168" s="48" t="s">
        <v>9438</v>
      </c>
      <c r="D168" s="60">
        <v>1.32</v>
      </c>
      <c r="E168" s="60">
        <v>1.32</v>
      </c>
      <c r="F168" s="22">
        <v>179.53</v>
      </c>
      <c r="G168" s="22">
        <v>236.98</v>
      </c>
      <c r="H168" s="52" t="s">
        <v>9401</v>
      </c>
    </row>
    <row r="169" s="16" customFormat="1" customHeight="1" spans="1:8">
      <c r="A169" s="36">
        <v>165</v>
      </c>
      <c r="B169" s="48" t="s">
        <v>9439</v>
      </c>
      <c r="C169" s="48" t="s">
        <v>6697</v>
      </c>
      <c r="D169" s="60">
        <v>0.8</v>
      </c>
      <c r="E169" s="60">
        <v>0.8</v>
      </c>
      <c r="F169" s="22">
        <v>179.53</v>
      </c>
      <c r="G169" s="22">
        <v>143.62</v>
      </c>
      <c r="H169" s="52" t="s">
        <v>9401</v>
      </c>
    </row>
    <row r="170" s="16" customFormat="1" customHeight="1" spans="1:8">
      <c r="A170" s="36">
        <v>166</v>
      </c>
      <c r="B170" s="48" t="s">
        <v>9440</v>
      </c>
      <c r="C170" s="48" t="s">
        <v>7529</v>
      </c>
      <c r="D170" s="60">
        <v>2.54</v>
      </c>
      <c r="E170" s="60">
        <v>2.54</v>
      </c>
      <c r="F170" s="22">
        <v>179.53</v>
      </c>
      <c r="G170" s="22">
        <v>456.01</v>
      </c>
      <c r="H170" s="52" t="s">
        <v>9401</v>
      </c>
    </row>
    <row r="171" s="16" customFormat="1" customHeight="1" spans="1:8">
      <c r="A171" s="36">
        <v>167</v>
      </c>
      <c r="B171" s="48" t="s">
        <v>9441</v>
      </c>
      <c r="C171" s="48" t="s">
        <v>9438</v>
      </c>
      <c r="D171" s="60">
        <v>1.97</v>
      </c>
      <c r="E171" s="60">
        <v>1.97</v>
      </c>
      <c r="F171" s="22">
        <v>179.53</v>
      </c>
      <c r="G171" s="22">
        <v>353.67</v>
      </c>
      <c r="H171" s="52" t="s">
        <v>9401</v>
      </c>
    </row>
    <row r="172" s="16" customFormat="1" customHeight="1" spans="1:8">
      <c r="A172" s="36">
        <v>168</v>
      </c>
      <c r="B172" s="22" t="s">
        <v>8536</v>
      </c>
      <c r="C172" s="22" t="s">
        <v>6474</v>
      </c>
      <c r="D172" s="36">
        <v>1.41</v>
      </c>
      <c r="E172" s="36">
        <v>1.41</v>
      </c>
      <c r="F172" s="22">
        <v>179.53</v>
      </c>
      <c r="G172" s="22">
        <v>253.14</v>
      </c>
      <c r="H172" s="52" t="s">
        <v>9401</v>
      </c>
    </row>
    <row r="173" s="16" customFormat="1" customHeight="1" spans="1:8">
      <c r="A173" s="36">
        <v>169</v>
      </c>
      <c r="B173" s="22" t="s">
        <v>3962</v>
      </c>
      <c r="C173" s="22" t="s">
        <v>6322</v>
      </c>
      <c r="D173" s="36">
        <v>0.86</v>
      </c>
      <c r="E173" s="36">
        <v>0.86</v>
      </c>
      <c r="F173" s="22">
        <v>179.53</v>
      </c>
      <c r="G173" s="22">
        <v>154.4</v>
      </c>
      <c r="H173" s="52" t="s">
        <v>9401</v>
      </c>
    </row>
    <row r="174" s="16" customFormat="1" customHeight="1" spans="1:8">
      <c r="A174" s="36">
        <v>170</v>
      </c>
      <c r="B174" s="22" t="s">
        <v>9442</v>
      </c>
      <c r="C174" s="22" t="s">
        <v>7497</v>
      </c>
      <c r="D174" s="36">
        <v>1.5</v>
      </c>
      <c r="E174" s="36">
        <v>1.5</v>
      </c>
      <c r="F174" s="22">
        <v>179.53</v>
      </c>
      <c r="G174" s="22">
        <v>269.3</v>
      </c>
      <c r="H174" s="52" t="s">
        <v>9401</v>
      </c>
    </row>
    <row r="175" s="16" customFormat="1" customHeight="1" spans="1:8">
      <c r="A175" s="36">
        <v>171</v>
      </c>
      <c r="B175" s="22" t="s">
        <v>9443</v>
      </c>
      <c r="C175" s="22" t="s">
        <v>6296</v>
      </c>
      <c r="D175" s="36">
        <v>1</v>
      </c>
      <c r="E175" s="36">
        <v>1</v>
      </c>
      <c r="F175" s="22">
        <v>179.53</v>
      </c>
      <c r="G175" s="22">
        <v>179.53</v>
      </c>
      <c r="H175" s="52" t="s">
        <v>9401</v>
      </c>
    </row>
    <row r="176" s="16" customFormat="1" customHeight="1" spans="1:8">
      <c r="A176" s="36">
        <v>172</v>
      </c>
      <c r="B176" s="22" t="s">
        <v>9444</v>
      </c>
      <c r="C176" s="22" t="s">
        <v>6303</v>
      </c>
      <c r="D176" s="36">
        <v>0.5</v>
      </c>
      <c r="E176" s="36">
        <v>0.5</v>
      </c>
      <c r="F176" s="22">
        <v>179.53</v>
      </c>
      <c r="G176" s="22">
        <v>89.77</v>
      </c>
      <c r="H176" s="52" t="s">
        <v>9401</v>
      </c>
    </row>
    <row r="177" s="16" customFormat="1" customHeight="1" spans="1:8">
      <c r="A177" s="36">
        <v>173</v>
      </c>
      <c r="B177" s="22" t="s">
        <v>9445</v>
      </c>
      <c r="C177" s="22" t="s">
        <v>6274</v>
      </c>
      <c r="D177" s="36">
        <v>0.91</v>
      </c>
      <c r="E177" s="36">
        <v>0.91</v>
      </c>
      <c r="F177" s="22">
        <v>179.53</v>
      </c>
      <c r="G177" s="22">
        <v>163.37</v>
      </c>
      <c r="H177" s="52" t="s">
        <v>9401</v>
      </c>
    </row>
    <row r="178" s="16" customFormat="1" customHeight="1" spans="1:8">
      <c r="A178" s="36">
        <v>174</v>
      </c>
      <c r="B178" s="27" t="s">
        <v>9446</v>
      </c>
      <c r="C178" s="27" t="s">
        <v>6261</v>
      </c>
      <c r="D178" s="36">
        <v>0.79</v>
      </c>
      <c r="E178" s="36">
        <v>0.79</v>
      </c>
      <c r="F178" s="22">
        <v>179.53</v>
      </c>
      <c r="G178" s="22">
        <v>141.83</v>
      </c>
      <c r="H178" s="52" t="s">
        <v>9401</v>
      </c>
    </row>
    <row r="179" s="16" customFormat="1" customHeight="1" spans="1:8">
      <c r="A179" s="36">
        <v>175</v>
      </c>
      <c r="B179" s="22" t="s">
        <v>9447</v>
      </c>
      <c r="C179" s="22" t="s">
        <v>6278</v>
      </c>
      <c r="D179" s="36">
        <v>1.6</v>
      </c>
      <c r="E179" s="36">
        <v>1.6</v>
      </c>
      <c r="F179" s="22">
        <v>179.53</v>
      </c>
      <c r="G179" s="22">
        <v>287.25</v>
      </c>
      <c r="H179" s="52" t="s">
        <v>9401</v>
      </c>
    </row>
    <row r="180" s="16" customFormat="1" customHeight="1" spans="1:8">
      <c r="A180" s="36">
        <v>176</v>
      </c>
      <c r="B180" s="22" t="s">
        <v>9448</v>
      </c>
      <c r="C180" s="22" t="s">
        <v>6329</v>
      </c>
      <c r="D180" s="36">
        <v>1.4</v>
      </c>
      <c r="E180" s="36">
        <v>1.4</v>
      </c>
      <c r="F180" s="22">
        <v>179.53</v>
      </c>
      <c r="G180" s="22">
        <v>251.34</v>
      </c>
      <c r="H180" s="52" t="s">
        <v>9401</v>
      </c>
    </row>
    <row r="181" s="16" customFormat="1" customHeight="1" spans="1:8">
      <c r="A181" s="36">
        <v>177</v>
      </c>
      <c r="B181" s="22" t="s">
        <v>9449</v>
      </c>
      <c r="C181" s="22" t="s">
        <v>7752</v>
      </c>
      <c r="D181" s="36">
        <v>0.6</v>
      </c>
      <c r="E181" s="36">
        <v>0.6</v>
      </c>
      <c r="F181" s="22">
        <v>179.53</v>
      </c>
      <c r="G181" s="22">
        <v>107.72</v>
      </c>
      <c r="H181" s="52" t="s">
        <v>9401</v>
      </c>
    </row>
    <row r="182" s="16" customFormat="1" customHeight="1" spans="1:8">
      <c r="A182" s="36">
        <v>178</v>
      </c>
      <c r="B182" s="22" t="s">
        <v>9450</v>
      </c>
      <c r="C182" s="22" t="s">
        <v>6276</v>
      </c>
      <c r="D182" s="36">
        <v>1</v>
      </c>
      <c r="E182" s="36">
        <v>1</v>
      </c>
      <c r="F182" s="22">
        <v>179.53</v>
      </c>
      <c r="G182" s="22">
        <v>179.53</v>
      </c>
      <c r="H182" s="52" t="s">
        <v>9401</v>
      </c>
    </row>
    <row r="183" s="16" customFormat="1" customHeight="1" spans="1:8">
      <c r="A183" s="36">
        <v>179</v>
      </c>
      <c r="B183" s="22" t="s">
        <v>9451</v>
      </c>
      <c r="C183" s="22" t="s">
        <v>6261</v>
      </c>
      <c r="D183" s="36">
        <v>0.9</v>
      </c>
      <c r="E183" s="36">
        <v>0.9</v>
      </c>
      <c r="F183" s="22">
        <v>179.53</v>
      </c>
      <c r="G183" s="22">
        <v>161.58</v>
      </c>
      <c r="H183" s="52" t="s">
        <v>9401</v>
      </c>
    </row>
    <row r="184" s="16" customFormat="1" customHeight="1" spans="1:8">
      <c r="A184" s="36">
        <v>180</v>
      </c>
      <c r="B184" s="22" t="s">
        <v>9452</v>
      </c>
      <c r="C184" s="22" t="s">
        <v>9453</v>
      </c>
      <c r="D184" s="61">
        <v>2.53</v>
      </c>
      <c r="E184" s="61">
        <v>2.53</v>
      </c>
      <c r="F184" s="22">
        <v>179.53</v>
      </c>
      <c r="G184" s="22">
        <v>454.21</v>
      </c>
      <c r="H184" s="52" t="s">
        <v>9401</v>
      </c>
    </row>
    <row r="185" s="16" customFormat="1" ht="27" customHeight="1" spans="1:8">
      <c r="A185" s="36">
        <v>181</v>
      </c>
      <c r="B185" s="48" t="s">
        <v>9454</v>
      </c>
      <c r="C185" s="48" t="s">
        <v>2172</v>
      </c>
      <c r="D185" s="48">
        <v>0.53</v>
      </c>
      <c r="E185" s="48">
        <v>0.53</v>
      </c>
      <c r="F185" s="22">
        <v>179.53</v>
      </c>
      <c r="G185" s="22">
        <v>95.15</v>
      </c>
      <c r="H185" s="52" t="s">
        <v>9455</v>
      </c>
    </row>
    <row r="186" s="16" customFormat="1" ht="27" customHeight="1" spans="1:8">
      <c r="A186" s="36">
        <v>182</v>
      </c>
      <c r="B186" s="48" t="s">
        <v>9456</v>
      </c>
      <c r="C186" s="48" t="s">
        <v>8573</v>
      </c>
      <c r="D186" s="48">
        <v>1.02</v>
      </c>
      <c r="E186" s="48">
        <v>1.02</v>
      </c>
      <c r="F186" s="22">
        <v>179.53</v>
      </c>
      <c r="G186" s="22">
        <v>183.12</v>
      </c>
      <c r="H186" s="52" t="s">
        <v>9455</v>
      </c>
    </row>
    <row r="187" s="16" customFormat="1" ht="27" customHeight="1" spans="1:8">
      <c r="A187" s="36">
        <v>183</v>
      </c>
      <c r="B187" s="48" t="s">
        <v>5789</v>
      </c>
      <c r="C187" s="48" t="s">
        <v>7690</v>
      </c>
      <c r="D187" s="48">
        <v>2.36</v>
      </c>
      <c r="E187" s="48">
        <v>2.36</v>
      </c>
      <c r="F187" s="22">
        <v>179.53</v>
      </c>
      <c r="G187" s="22">
        <v>423.69</v>
      </c>
      <c r="H187" s="52" t="s">
        <v>9455</v>
      </c>
    </row>
    <row r="188" s="16" customFormat="1" ht="27" customHeight="1" spans="1:8">
      <c r="A188" s="36">
        <v>184</v>
      </c>
      <c r="B188" s="48" t="s">
        <v>4513</v>
      </c>
      <c r="C188" s="48" t="s">
        <v>6312</v>
      </c>
      <c r="D188" s="48">
        <v>0.92</v>
      </c>
      <c r="E188" s="48">
        <v>0.92</v>
      </c>
      <c r="F188" s="22">
        <v>179.53</v>
      </c>
      <c r="G188" s="22">
        <v>165.17</v>
      </c>
      <c r="H188" s="52" t="s">
        <v>9455</v>
      </c>
    </row>
    <row r="189" s="16" customFormat="1" ht="27" customHeight="1" spans="1:8">
      <c r="A189" s="36">
        <v>185</v>
      </c>
      <c r="B189" s="48" t="s">
        <v>1063</v>
      </c>
      <c r="C189" s="48" t="s">
        <v>6252</v>
      </c>
      <c r="D189" s="48">
        <v>0.32</v>
      </c>
      <c r="E189" s="48">
        <v>0.32</v>
      </c>
      <c r="F189" s="22">
        <v>179.53</v>
      </c>
      <c r="G189" s="22">
        <v>57.45</v>
      </c>
      <c r="H189" s="52" t="s">
        <v>9455</v>
      </c>
    </row>
    <row r="190" s="16" customFormat="1" ht="27" customHeight="1" spans="1:8">
      <c r="A190" s="36">
        <v>186</v>
      </c>
      <c r="B190" s="48" t="s">
        <v>9457</v>
      </c>
      <c r="C190" s="48" t="s">
        <v>6672</v>
      </c>
      <c r="D190" s="48">
        <v>1.43</v>
      </c>
      <c r="E190" s="48">
        <v>1.43</v>
      </c>
      <c r="F190" s="22">
        <v>179.53</v>
      </c>
      <c r="G190" s="22">
        <v>256.73</v>
      </c>
      <c r="H190" s="52" t="s">
        <v>9455</v>
      </c>
    </row>
    <row r="191" s="16" customFormat="1" ht="27" customHeight="1" spans="1:8">
      <c r="A191" s="36">
        <v>187</v>
      </c>
      <c r="B191" s="48" t="s">
        <v>9458</v>
      </c>
      <c r="C191" s="48" t="s">
        <v>6683</v>
      </c>
      <c r="D191" s="48">
        <v>0.94</v>
      </c>
      <c r="E191" s="48">
        <v>0.94</v>
      </c>
      <c r="F191" s="22">
        <v>179.53</v>
      </c>
      <c r="G191" s="22">
        <v>168.76</v>
      </c>
      <c r="H191" s="52" t="s">
        <v>9455</v>
      </c>
    </row>
    <row r="192" s="16" customFormat="1" ht="27" customHeight="1" spans="1:8">
      <c r="A192" s="36">
        <v>188</v>
      </c>
      <c r="B192" s="48" t="s">
        <v>1641</v>
      </c>
      <c r="C192" s="48" t="s">
        <v>7690</v>
      </c>
      <c r="D192" s="48">
        <v>1.23</v>
      </c>
      <c r="E192" s="48">
        <v>1.23</v>
      </c>
      <c r="F192" s="22">
        <v>179.53</v>
      </c>
      <c r="G192" s="22">
        <v>220.82</v>
      </c>
      <c r="H192" s="52" t="s">
        <v>9455</v>
      </c>
    </row>
    <row r="193" s="16" customFormat="1" ht="27" customHeight="1" spans="1:8">
      <c r="A193" s="36">
        <v>189</v>
      </c>
      <c r="B193" s="48" t="s">
        <v>9459</v>
      </c>
      <c r="C193" s="48" t="s">
        <v>6274</v>
      </c>
      <c r="D193" s="48">
        <v>1</v>
      </c>
      <c r="E193" s="48">
        <v>1</v>
      </c>
      <c r="F193" s="22">
        <v>179.53</v>
      </c>
      <c r="G193" s="22">
        <v>179.53</v>
      </c>
      <c r="H193" s="52" t="s">
        <v>9455</v>
      </c>
    </row>
    <row r="194" s="16" customFormat="1" ht="27" customHeight="1" spans="1:8">
      <c r="A194" s="36">
        <v>190</v>
      </c>
      <c r="B194" s="48" t="s">
        <v>3628</v>
      </c>
      <c r="C194" s="48" t="s">
        <v>6274</v>
      </c>
      <c r="D194" s="48">
        <v>1.19</v>
      </c>
      <c r="E194" s="48">
        <v>1.19</v>
      </c>
      <c r="F194" s="22">
        <v>179.53</v>
      </c>
      <c r="G194" s="22">
        <v>213.64</v>
      </c>
      <c r="H194" s="52" t="s">
        <v>9455</v>
      </c>
    </row>
    <row r="195" s="16" customFormat="1" ht="27" customHeight="1" spans="1:8">
      <c r="A195" s="36">
        <v>191</v>
      </c>
      <c r="B195" s="48" t="s">
        <v>9460</v>
      </c>
      <c r="C195" s="48" t="s">
        <v>6254</v>
      </c>
      <c r="D195" s="48">
        <v>0.76</v>
      </c>
      <c r="E195" s="48">
        <v>0.76</v>
      </c>
      <c r="F195" s="22">
        <v>179.53</v>
      </c>
      <c r="G195" s="22">
        <v>136.44</v>
      </c>
      <c r="H195" s="52" t="s">
        <v>9455</v>
      </c>
    </row>
    <row r="196" s="16" customFormat="1" ht="27" customHeight="1" spans="1:8">
      <c r="A196" s="36">
        <v>192</v>
      </c>
      <c r="B196" s="48" t="s">
        <v>9461</v>
      </c>
      <c r="C196" s="48" t="s">
        <v>6360</v>
      </c>
      <c r="D196" s="48">
        <v>0.4</v>
      </c>
      <c r="E196" s="48">
        <v>0.4</v>
      </c>
      <c r="F196" s="22">
        <v>179.53</v>
      </c>
      <c r="G196" s="22">
        <v>71.81</v>
      </c>
      <c r="H196" s="52" t="s">
        <v>9455</v>
      </c>
    </row>
    <row r="197" s="16" customFormat="1" ht="27" customHeight="1" spans="1:8">
      <c r="A197" s="36">
        <v>193</v>
      </c>
      <c r="B197" s="48" t="s">
        <v>9462</v>
      </c>
      <c r="C197" s="48" t="s">
        <v>7216</v>
      </c>
      <c r="D197" s="48">
        <v>1.18</v>
      </c>
      <c r="E197" s="48">
        <v>1.18</v>
      </c>
      <c r="F197" s="22">
        <v>179.53</v>
      </c>
      <c r="G197" s="22">
        <v>211.85</v>
      </c>
      <c r="H197" s="52" t="s">
        <v>9455</v>
      </c>
    </row>
    <row r="198" s="16" customFormat="1" ht="27" customHeight="1" spans="1:8">
      <c r="A198" s="36">
        <v>194</v>
      </c>
      <c r="B198" s="48" t="s">
        <v>1183</v>
      </c>
      <c r="C198" s="48" t="s">
        <v>6322</v>
      </c>
      <c r="D198" s="48">
        <v>1.27</v>
      </c>
      <c r="E198" s="48">
        <v>1.27</v>
      </c>
      <c r="F198" s="22">
        <v>179.53</v>
      </c>
      <c r="G198" s="22">
        <v>228</v>
      </c>
      <c r="H198" s="52" t="s">
        <v>9455</v>
      </c>
    </row>
    <row r="199" s="16" customFormat="1" ht="27" customHeight="1" spans="1:8">
      <c r="A199" s="36">
        <v>195</v>
      </c>
      <c r="B199" s="48" t="s">
        <v>9463</v>
      </c>
      <c r="C199" s="27" t="s">
        <v>6274</v>
      </c>
      <c r="D199" s="48">
        <v>1.27</v>
      </c>
      <c r="E199" s="48">
        <v>1.27</v>
      </c>
      <c r="F199" s="22">
        <v>179.53</v>
      </c>
      <c r="G199" s="22">
        <v>228</v>
      </c>
      <c r="H199" s="52" t="s">
        <v>9455</v>
      </c>
    </row>
    <row r="200" s="16" customFormat="1" ht="27" customHeight="1" spans="1:8">
      <c r="A200" s="36">
        <v>196</v>
      </c>
      <c r="B200" s="48" t="s">
        <v>200</v>
      </c>
      <c r="C200" s="48" t="s">
        <v>6271</v>
      </c>
      <c r="D200" s="48">
        <v>1.64</v>
      </c>
      <c r="E200" s="48">
        <v>1.64</v>
      </c>
      <c r="F200" s="22">
        <v>179.53</v>
      </c>
      <c r="G200" s="22">
        <v>294.43</v>
      </c>
      <c r="H200" s="52" t="s">
        <v>9455</v>
      </c>
    </row>
    <row r="201" s="16" customFormat="1" ht="27" customHeight="1" spans="1:8">
      <c r="A201" s="36">
        <v>197</v>
      </c>
      <c r="B201" s="48" t="s">
        <v>9464</v>
      </c>
      <c r="C201" s="48" t="s">
        <v>7063</v>
      </c>
      <c r="D201" s="48">
        <v>1.18</v>
      </c>
      <c r="E201" s="48">
        <v>1.18</v>
      </c>
      <c r="F201" s="22">
        <v>179.53</v>
      </c>
      <c r="G201" s="22">
        <v>211.85</v>
      </c>
      <c r="H201" s="52" t="s">
        <v>9455</v>
      </c>
    </row>
    <row r="202" s="16" customFormat="1" ht="27" customHeight="1" spans="1:8">
      <c r="A202" s="36">
        <v>198</v>
      </c>
      <c r="B202" s="48" t="s">
        <v>2142</v>
      </c>
      <c r="C202" s="48" t="s">
        <v>6577</v>
      </c>
      <c r="D202" s="48">
        <v>1.73</v>
      </c>
      <c r="E202" s="48">
        <v>1.73</v>
      </c>
      <c r="F202" s="22">
        <v>179.53</v>
      </c>
      <c r="G202" s="22">
        <v>310.59</v>
      </c>
      <c r="H202" s="52" t="s">
        <v>9455</v>
      </c>
    </row>
    <row r="203" s="16" customFormat="1" ht="27" customHeight="1" spans="1:8">
      <c r="A203" s="36">
        <v>199</v>
      </c>
      <c r="B203" s="48" t="s">
        <v>9465</v>
      </c>
      <c r="C203" s="48" t="s">
        <v>6344</v>
      </c>
      <c r="D203" s="48">
        <v>1.26</v>
      </c>
      <c r="E203" s="48">
        <v>1.26</v>
      </c>
      <c r="F203" s="22">
        <v>179.53</v>
      </c>
      <c r="G203" s="22">
        <v>226.21</v>
      </c>
      <c r="H203" s="52" t="s">
        <v>9455</v>
      </c>
    </row>
    <row r="204" s="16" customFormat="1" ht="27" customHeight="1" spans="1:8">
      <c r="A204" s="36">
        <v>200</v>
      </c>
      <c r="B204" s="48" t="s">
        <v>9466</v>
      </c>
      <c r="C204" s="48" t="s">
        <v>5673</v>
      </c>
      <c r="D204" s="48">
        <v>1.78</v>
      </c>
      <c r="E204" s="48">
        <v>1.78</v>
      </c>
      <c r="F204" s="22">
        <v>179.53</v>
      </c>
      <c r="G204" s="22">
        <v>319.56</v>
      </c>
      <c r="H204" s="52" t="s">
        <v>9455</v>
      </c>
    </row>
    <row r="205" s="16" customFormat="1" ht="27" customHeight="1" spans="1:8">
      <c r="A205" s="36">
        <v>201</v>
      </c>
      <c r="B205" s="48" t="s">
        <v>4554</v>
      </c>
      <c r="C205" s="48" t="s">
        <v>6269</v>
      </c>
      <c r="D205" s="48">
        <v>1.43</v>
      </c>
      <c r="E205" s="48">
        <v>1.43</v>
      </c>
      <c r="F205" s="22">
        <v>179.53</v>
      </c>
      <c r="G205" s="22">
        <v>256.73</v>
      </c>
      <c r="H205" s="52" t="s">
        <v>9455</v>
      </c>
    </row>
    <row r="206" s="16" customFormat="1" ht="27" customHeight="1" spans="1:8">
      <c r="A206" s="36">
        <v>202</v>
      </c>
      <c r="B206" s="48" t="s">
        <v>4220</v>
      </c>
      <c r="C206" s="48" t="s">
        <v>6344</v>
      </c>
      <c r="D206" s="48">
        <v>1.43</v>
      </c>
      <c r="E206" s="48">
        <v>1.43</v>
      </c>
      <c r="F206" s="22">
        <v>179.53</v>
      </c>
      <c r="G206" s="22">
        <v>256.73</v>
      </c>
      <c r="H206" s="52" t="s">
        <v>9455</v>
      </c>
    </row>
    <row r="207" s="16" customFormat="1" ht="27" customHeight="1" spans="1:8">
      <c r="A207" s="36">
        <v>203</v>
      </c>
      <c r="B207" s="48" t="s">
        <v>4175</v>
      </c>
      <c r="C207" s="48" t="s">
        <v>6312</v>
      </c>
      <c r="D207" s="48">
        <v>1.76</v>
      </c>
      <c r="E207" s="48">
        <v>1.76</v>
      </c>
      <c r="F207" s="22">
        <v>179.53</v>
      </c>
      <c r="G207" s="22">
        <v>315.97</v>
      </c>
      <c r="H207" s="52" t="s">
        <v>9455</v>
      </c>
    </row>
    <row r="208" s="16" customFormat="1" ht="27" customHeight="1" spans="1:8">
      <c r="A208" s="36">
        <v>204</v>
      </c>
      <c r="B208" s="48" t="s">
        <v>5813</v>
      </c>
      <c r="C208" s="48" t="s">
        <v>6344</v>
      </c>
      <c r="D208" s="48">
        <v>0.42</v>
      </c>
      <c r="E208" s="48">
        <v>0.42</v>
      </c>
      <c r="F208" s="22">
        <v>179.53</v>
      </c>
      <c r="G208" s="22">
        <v>75.4</v>
      </c>
      <c r="H208" s="52" t="s">
        <v>9455</v>
      </c>
    </row>
    <row r="209" s="16" customFormat="1" ht="27" customHeight="1" spans="1:8">
      <c r="A209" s="36">
        <v>205</v>
      </c>
      <c r="B209" s="48" t="s">
        <v>9467</v>
      </c>
      <c r="C209" s="48" t="s">
        <v>9468</v>
      </c>
      <c r="D209" s="48">
        <v>1.2</v>
      </c>
      <c r="E209" s="48">
        <v>1.2</v>
      </c>
      <c r="F209" s="22">
        <v>179.53</v>
      </c>
      <c r="G209" s="22">
        <v>215.44</v>
      </c>
      <c r="H209" s="52" t="s">
        <v>9455</v>
      </c>
    </row>
    <row r="210" s="16" customFormat="1" ht="27" customHeight="1" spans="1:8">
      <c r="A210" s="36">
        <v>206</v>
      </c>
      <c r="B210" s="48" t="s">
        <v>1608</v>
      </c>
      <c r="C210" s="48" t="s">
        <v>6344</v>
      </c>
      <c r="D210" s="48">
        <v>2.07</v>
      </c>
      <c r="E210" s="48">
        <v>2.07</v>
      </c>
      <c r="F210" s="22">
        <v>179.53</v>
      </c>
      <c r="G210" s="22">
        <v>371.63</v>
      </c>
      <c r="H210" s="52" t="s">
        <v>9455</v>
      </c>
    </row>
    <row r="211" s="16" customFormat="1" ht="27" customHeight="1" spans="1:8">
      <c r="A211" s="36">
        <v>207</v>
      </c>
      <c r="B211" s="48" t="s">
        <v>9469</v>
      </c>
      <c r="C211" s="48" t="s">
        <v>6254</v>
      </c>
      <c r="D211" s="48">
        <v>0.39</v>
      </c>
      <c r="E211" s="48">
        <v>0.39</v>
      </c>
      <c r="F211" s="22">
        <v>179.53</v>
      </c>
      <c r="G211" s="22">
        <v>70.02</v>
      </c>
      <c r="H211" s="52" t="s">
        <v>9455</v>
      </c>
    </row>
    <row r="212" s="16" customFormat="1" ht="27" customHeight="1" spans="1:8">
      <c r="A212" s="36">
        <v>208</v>
      </c>
      <c r="B212" s="48" t="s">
        <v>3941</v>
      </c>
      <c r="C212" s="48" t="s">
        <v>6274</v>
      </c>
      <c r="D212" s="48">
        <v>0.25</v>
      </c>
      <c r="E212" s="48">
        <v>0.25</v>
      </c>
      <c r="F212" s="22">
        <v>179.53</v>
      </c>
      <c r="G212" s="22">
        <v>44.88</v>
      </c>
      <c r="H212" s="52" t="s">
        <v>9455</v>
      </c>
    </row>
    <row r="213" s="16" customFormat="1" ht="27" customHeight="1" spans="1:8">
      <c r="A213" s="36">
        <v>209</v>
      </c>
      <c r="B213" s="48" t="s">
        <v>9470</v>
      </c>
      <c r="C213" s="48" t="s">
        <v>6298</v>
      </c>
      <c r="D213" s="48">
        <v>2.48</v>
      </c>
      <c r="E213" s="48">
        <v>2.48</v>
      </c>
      <c r="F213" s="22">
        <v>179.53</v>
      </c>
      <c r="G213" s="22">
        <v>445.23</v>
      </c>
      <c r="H213" s="52" t="s">
        <v>9455</v>
      </c>
    </row>
    <row r="214" s="16" customFormat="1" ht="27" customHeight="1" spans="1:8">
      <c r="A214" s="36">
        <v>210</v>
      </c>
      <c r="B214" s="48" t="s">
        <v>9471</v>
      </c>
      <c r="C214" s="48" t="s">
        <v>6271</v>
      </c>
      <c r="D214" s="48">
        <v>1.69</v>
      </c>
      <c r="E214" s="48">
        <v>1.69</v>
      </c>
      <c r="F214" s="22">
        <v>179.53</v>
      </c>
      <c r="G214" s="22">
        <v>303.41</v>
      </c>
      <c r="H214" s="52" t="s">
        <v>9455</v>
      </c>
    </row>
    <row r="215" s="16" customFormat="1" ht="27" customHeight="1" spans="1:8">
      <c r="A215" s="36">
        <v>211</v>
      </c>
      <c r="B215" s="48" t="s">
        <v>9472</v>
      </c>
      <c r="C215" s="48" t="s">
        <v>6329</v>
      </c>
      <c r="D215" s="48">
        <v>1.02</v>
      </c>
      <c r="E215" s="48">
        <v>1.02</v>
      </c>
      <c r="F215" s="22">
        <v>179.53</v>
      </c>
      <c r="G215" s="22">
        <v>183.12</v>
      </c>
      <c r="H215" s="52" t="s">
        <v>9455</v>
      </c>
    </row>
    <row r="216" s="16" customFormat="1" ht="27" customHeight="1" spans="1:8">
      <c r="A216" s="36">
        <v>212</v>
      </c>
      <c r="B216" s="48" t="s">
        <v>9473</v>
      </c>
      <c r="C216" s="48" t="s">
        <v>6344</v>
      </c>
      <c r="D216" s="48">
        <v>1.21</v>
      </c>
      <c r="E216" s="48">
        <v>1.21</v>
      </c>
      <c r="F216" s="22">
        <v>179.53</v>
      </c>
      <c r="G216" s="22">
        <v>217.23</v>
      </c>
      <c r="H216" s="52" t="s">
        <v>9455</v>
      </c>
    </row>
    <row r="217" s="16" customFormat="1" ht="27" customHeight="1" spans="1:8">
      <c r="A217" s="36">
        <v>213</v>
      </c>
      <c r="B217" s="48" t="s">
        <v>9474</v>
      </c>
      <c r="C217" s="48" t="s">
        <v>6631</v>
      </c>
      <c r="D217" s="48">
        <v>1.44</v>
      </c>
      <c r="E217" s="48">
        <v>1.44</v>
      </c>
      <c r="F217" s="22">
        <v>179.53</v>
      </c>
      <c r="G217" s="22">
        <v>258.52</v>
      </c>
      <c r="H217" s="52" t="s">
        <v>9455</v>
      </c>
    </row>
    <row r="218" s="16" customFormat="1" ht="27" customHeight="1" spans="1:8">
      <c r="A218" s="36">
        <v>214</v>
      </c>
      <c r="B218" s="48" t="s">
        <v>4943</v>
      </c>
      <c r="C218" s="48" t="s">
        <v>6248</v>
      </c>
      <c r="D218" s="48">
        <v>1.34</v>
      </c>
      <c r="E218" s="48">
        <v>1.34</v>
      </c>
      <c r="F218" s="22">
        <v>179.53</v>
      </c>
      <c r="G218" s="22">
        <v>240.57</v>
      </c>
      <c r="H218" s="52" t="s">
        <v>9455</v>
      </c>
    </row>
    <row r="219" s="16" customFormat="1" ht="27" customHeight="1" spans="1:8">
      <c r="A219" s="36">
        <v>215</v>
      </c>
      <c r="B219" s="48" t="s">
        <v>9475</v>
      </c>
      <c r="C219" s="48" t="s">
        <v>6296</v>
      </c>
      <c r="D219" s="48">
        <v>1.05</v>
      </c>
      <c r="E219" s="48">
        <v>1.05</v>
      </c>
      <c r="F219" s="22">
        <v>179.53</v>
      </c>
      <c r="G219" s="22">
        <v>188.51</v>
      </c>
      <c r="H219" s="52" t="s">
        <v>9455</v>
      </c>
    </row>
    <row r="220" s="16" customFormat="1" ht="27" customHeight="1" spans="1:8">
      <c r="A220" s="36">
        <v>216</v>
      </c>
      <c r="B220" s="27" t="s">
        <v>9181</v>
      </c>
      <c r="C220" s="27" t="s">
        <v>6322</v>
      </c>
      <c r="D220" s="48">
        <v>1.28</v>
      </c>
      <c r="E220" s="48">
        <v>1.28</v>
      </c>
      <c r="F220" s="22">
        <v>179.53</v>
      </c>
      <c r="G220" s="22">
        <v>229.8</v>
      </c>
      <c r="H220" s="52" t="s">
        <v>9455</v>
      </c>
    </row>
    <row r="221" s="16" customFormat="1" ht="27" customHeight="1" spans="1:8">
      <c r="A221" s="36">
        <v>217</v>
      </c>
      <c r="B221" s="48" t="s">
        <v>9476</v>
      </c>
      <c r="C221" s="48" t="s">
        <v>7541</v>
      </c>
      <c r="D221" s="48">
        <v>1.14</v>
      </c>
      <c r="E221" s="48">
        <v>1.14</v>
      </c>
      <c r="F221" s="22">
        <v>179.53</v>
      </c>
      <c r="G221" s="22">
        <v>204.66</v>
      </c>
      <c r="H221" s="52" t="s">
        <v>9455</v>
      </c>
    </row>
    <row r="222" s="16" customFormat="1" ht="27" customHeight="1" spans="1:8">
      <c r="A222" s="36">
        <v>218</v>
      </c>
      <c r="B222" s="48" t="s">
        <v>4046</v>
      </c>
      <c r="C222" s="48" t="s">
        <v>6316</v>
      </c>
      <c r="D222" s="48">
        <v>1.29</v>
      </c>
      <c r="E222" s="48">
        <v>1.29</v>
      </c>
      <c r="F222" s="22">
        <v>179.53</v>
      </c>
      <c r="G222" s="22">
        <v>231.59</v>
      </c>
      <c r="H222" s="52" t="s">
        <v>9455</v>
      </c>
    </row>
    <row r="223" s="16" customFormat="1" ht="27" customHeight="1" spans="1:8">
      <c r="A223" s="36">
        <v>219</v>
      </c>
      <c r="B223" s="48" t="s">
        <v>4282</v>
      </c>
      <c r="C223" s="48" t="s">
        <v>6298</v>
      </c>
      <c r="D223" s="48">
        <v>1.31</v>
      </c>
      <c r="E223" s="48">
        <v>1.31</v>
      </c>
      <c r="F223" s="22">
        <v>179.53</v>
      </c>
      <c r="G223" s="22">
        <v>235.18</v>
      </c>
      <c r="H223" s="52" t="s">
        <v>9455</v>
      </c>
    </row>
    <row r="224" s="16" customFormat="1" ht="27" customHeight="1" spans="1:8">
      <c r="A224" s="36">
        <v>220</v>
      </c>
      <c r="B224" s="48" t="s">
        <v>7010</v>
      </c>
      <c r="C224" s="48" t="s">
        <v>6387</v>
      </c>
      <c r="D224" s="48">
        <v>1.68</v>
      </c>
      <c r="E224" s="48">
        <v>1.68</v>
      </c>
      <c r="F224" s="22">
        <v>179.53</v>
      </c>
      <c r="G224" s="22">
        <v>301.61</v>
      </c>
      <c r="H224" s="52" t="s">
        <v>9455</v>
      </c>
    </row>
    <row r="225" s="16" customFormat="1" ht="27" customHeight="1" spans="1:8">
      <c r="A225" s="36">
        <v>221</v>
      </c>
      <c r="B225" s="48" t="s">
        <v>3238</v>
      </c>
      <c r="C225" s="48" t="s">
        <v>6344</v>
      </c>
      <c r="D225" s="48">
        <v>1.55</v>
      </c>
      <c r="E225" s="48">
        <v>1.55</v>
      </c>
      <c r="F225" s="22">
        <v>179.53</v>
      </c>
      <c r="G225" s="22">
        <v>278.27</v>
      </c>
      <c r="H225" s="52" t="s">
        <v>9455</v>
      </c>
    </row>
    <row r="226" s="16" customFormat="1" ht="27" customHeight="1" spans="1:8">
      <c r="A226" s="36">
        <v>222</v>
      </c>
      <c r="B226" s="48" t="s">
        <v>9477</v>
      </c>
      <c r="C226" s="48" t="s">
        <v>6283</v>
      </c>
      <c r="D226" s="48">
        <v>0.71</v>
      </c>
      <c r="E226" s="48">
        <v>0.71</v>
      </c>
      <c r="F226" s="22">
        <v>179.53</v>
      </c>
      <c r="G226" s="22">
        <v>127.47</v>
      </c>
      <c r="H226" s="52" t="s">
        <v>9455</v>
      </c>
    </row>
    <row r="227" s="16" customFormat="1" ht="27" customHeight="1" spans="1:8">
      <c r="A227" s="36">
        <v>223</v>
      </c>
      <c r="B227" s="48" t="s">
        <v>9478</v>
      </c>
      <c r="C227" s="48" t="s">
        <v>6269</v>
      </c>
      <c r="D227" s="48">
        <v>2.7</v>
      </c>
      <c r="E227" s="48">
        <v>2.7</v>
      </c>
      <c r="F227" s="22">
        <v>179.53</v>
      </c>
      <c r="G227" s="22">
        <v>484.73</v>
      </c>
      <c r="H227" s="52" t="s">
        <v>9455</v>
      </c>
    </row>
    <row r="228" s="16" customFormat="1" ht="27" customHeight="1" spans="1:8">
      <c r="A228" s="36">
        <v>224</v>
      </c>
      <c r="B228" s="22" t="s">
        <v>2604</v>
      </c>
      <c r="C228" s="22" t="s">
        <v>6347</v>
      </c>
      <c r="D228" s="22">
        <v>1.32</v>
      </c>
      <c r="E228" s="22">
        <v>1.32</v>
      </c>
      <c r="F228" s="22">
        <v>179.53</v>
      </c>
      <c r="G228" s="22">
        <v>236.98</v>
      </c>
      <c r="H228" s="52" t="s">
        <v>9455</v>
      </c>
    </row>
    <row r="229" s="16" customFormat="1" ht="27" customHeight="1" spans="1:8">
      <c r="A229" s="36">
        <v>225</v>
      </c>
      <c r="B229" s="22" t="s">
        <v>9479</v>
      </c>
      <c r="C229" s="23" t="s">
        <v>9480</v>
      </c>
      <c r="D229" s="22">
        <v>1.55</v>
      </c>
      <c r="E229" s="22">
        <v>1.55</v>
      </c>
      <c r="F229" s="22">
        <v>179.53</v>
      </c>
      <c r="G229" s="22">
        <v>278.27</v>
      </c>
      <c r="H229" s="52" t="s">
        <v>9455</v>
      </c>
    </row>
    <row r="230" s="16" customFormat="1" ht="27" customHeight="1" spans="1:8">
      <c r="A230" s="36">
        <v>226</v>
      </c>
      <c r="B230" s="48" t="s">
        <v>9481</v>
      </c>
      <c r="C230" s="48" t="s">
        <v>6349</v>
      </c>
      <c r="D230" s="48">
        <v>0.36</v>
      </c>
      <c r="E230" s="48">
        <v>0.36</v>
      </c>
      <c r="F230" s="22">
        <v>179.53</v>
      </c>
      <c r="G230" s="22">
        <v>64.63</v>
      </c>
      <c r="H230" s="52" t="s">
        <v>9455</v>
      </c>
    </row>
    <row r="231" s="16" customFormat="1" ht="27" customHeight="1" spans="1:8">
      <c r="A231" s="36">
        <v>227</v>
      </c>
      <c r="B231" s="48" t="s">
        <v>9482</v>
      </c>
      <c r="C231" s="48" t="s">
        <v>6329</v>
      </c>
      <c r="D231" s="48">
        <v>1.69</v>
      </c>
      <c r="E231" s="48">
        <v>1.69</v>
      </c>
      <c r="F231" s="22">
        <v>179.53</v>
      </c>
      <c r="G231" s="22">
        <v>303.41</v>
      </c>
      <c r="H231" s="52" t="s">
        <v>9455</v>
      </c>
    </row>
    <row r="232" s="16" customFormat="1" ht="27" customHeight="1" spans="1:8">
      <c r="A232" s="36">
        <v>228</v>
      </c>
      <c r="B232" s="48" t="s">
        <v>9483</v>
      </c>
      <c r="C232" s="48" t="s">
        <v>6972</v>
      </c>
      <c r="D232" s="48">
        <v>1.2</v>
      </c>
      <c r="E232" s="48">
        <v>1.2</v>
      </c>
      <c r="F232" s="22">
        <v>179.53</v>
      </c>
      <c r="G232" s="22">
        <v>215.44</v>
      </c>
      <c r="H232" s="52" t="s">
        <v>9455</v>
      </c>
    </row>
    <row r="233" s="16" customFormat="1" ht="27" customHeight="1" spans="1:8">
      <c r="A233" s="36">
        <v>229</v>
      </c>
      <c r="B233" s="48" t="s">
        <v>5015</v>
      </c>
      <c r="C233" s="48" t="s">
        <v>6332</v>
      </c>
      <c r="D233" s="48">
        <v>0.53</v>
      </c>
      <c r="E233" s="48">
        <v>0.53</v>
      </c>
      <c r="F233" s="22">
        <v>179.53</v>
      </c>
      <c r="G233" s="22">
        <v>95.15</v>
      </c>
      <c r="H233" s="52" t="s">
        <v>9455</v>
      </c>
    </row>
    <row r="234" s="16" customFormat="1" ht="27" customHeight="1" spans="1:8">
      <c r="A234" s="36">
        <v>230</v>
      </c>
      <c r="B234" s="48" t="s">
        <v>8865</v>
      </c>
      <c r="C234" s="48" t="s">
        <v>6368</v>
      </c>
      <c r="D234" s="48">
        <v>1.51</v>
      </c>
      <c r="E234" s="48">
        <v>1.51</v>
      </c>
      <c r="F234" s="22">
        <v>179.53</v>
      </c>
      <c r="G234" s="22">
        <v>271.09</v>
      </c>
      <c r="H234" s="52" t="s">
        <v>9455</v>
      </c>
    </row>
    <row r="235" s="16" customFormat="1" ht="27" customHeight="1" spans="1:8">
      <c r="A235" s="36">
        <v>231</v>
      </c>
      <c r="B235" s="48" t="s">
        <v>5692</v>
      </c>
      <c r="C235" s="48" t="s">
        <v>6464</v>
      </c>
      <c r="D235" s="48">
        <v>1.7</v>
      </c>
      <c r="E235" s="48">
        <v>1.7</v>
      </c>
      <c r="F235" s="22">
        <v>179.53</v>
      </c>
      <c r="G235" s="22">
        <v>305.2</v>
      </c>
      <c r="H235" s="52" t="s">
        <v>9455</v>
      </c>
    </row>
    <row r="236" s="16" customFormat="1" ht="27" customHeight="1" spans="1:8">
      <c r="A236" s="36">
        <v>232</v>
      </c>
      <c r="B236" s="48" t="s">
        <v>1294</v>
      </c>
      <c r="C236" s="48" t="s">
        <v>6417</v>
      </c>
      <c r="D236" s="48">
        <v>1.3</v>
      </c>
      <c r="E236" s="48">
        <v>1.3</v>
      </c>
      <c r="F236" s="22">
        <v>179.53</v>
      </c>
      <c r="G236" s="22">
        <v>233.39</v>
      </c>
      <c r="H236" s="52" t="s">
        <v>9455</v>
      </c>
    </row>
    <row r="237" s="16" customFormat="1" ht="27" customHeight="1" spans="1:8">
      <c r="A237" s="36">
        <v>233</v>
      </c>
      <c r="B237" s="48" t="s">
        <v>9484</v>
      </c>
      <c r="C237" s="48" t="s">
        <v>6280</v>
      </c>
      <c r="D237" s="48">
        <v>1.4</v>
      </c>
      <c r="E237" s="48">
        <v>1.4</v>
      </c>
      <c r="F237" s="22">
        <v>179.53</v>
      </c>
      <c r="G237" s="22">
        <v>251.34</v>
      </c>
      <c r="H237" s="52" t="s">
        <v>9455</v>
      </c>
    </row>
    <row r="238" s="16" customFormat="1" ht="27" customHeight="1" spans="1:8">
      <c r="A238" s="36">
        <v>234</v>
      </c>
      <c r="B238" s="48" t="s">
        <v>9485</v>
      </c>
      <c r="C238" s="48" t="s">
        <v>6252</v>
      </c>
      <c r="D238" s="48">
        <v>0.53</v>
      </c>
      <c r="E238" s="48">
        <v>0.53</v>
      </c>
      <c r="F238" s="22">
        <v>179.53</v>
      </c>
      <c r="G238" s="22">
        <v>95.15</v>
      </c>
      <c r="H238" s="52" t="s">
        <v>9455</v>
      </c>
    </row>
    <row r="239" s="16" customFormat="1" ht="27" customHeight="1" spans="1:8">
      <c r="A239" s="36">
        <v>235</v>
      </c>
      <c r="B239" s="48" t="s">
        <v>9486</v>
      </c>
      <c r="C239" s="48" t="s">
        <v>6276</v>
      </c>
      <c r="D239" s="48">
        <v>1.04</v>
      </c>
      <c r="E239" s="48">
        <v>1.04</v>
      </c>
      <c r="F239" s="22">
        <v>179.53</v>
      </c>
      <c r="G239" s="22">
        <v>186.71</v>
      </c>
      <c r="H239" s="52" t="s">
        <v>9455</v>
      </c>
    </row>
    <row r="240" s="16" customFormat="1" ht="27" customHeight="1" spans="1:8">
      <c r="A240" s="36">
        <v>236</v>
      </c>
      <c r="B240" s="48" t="s">
        <v>9487</v>
      </c>
      <c r="C240" s="48" t="s">
        <v>6245</v>
      </c>
      <c r="D240" s="48">
        <v>1.4</v>
      </c>
      <c r="E240" s="48">
        <v>1.4</v>
      </c>
      <c r="F240" s="22">
        <v>179.53</v>
      </c>
      <c r="G240" s="22">
        <v>251.34</v>
      </c>
      <c r="H240" s="52" t="s">
        <v>9455</v>
      </c>
    </row>
    <row r="241" s="16" customFormat="1" ht="27" customHeight="1" spans="1:8">
      <c r="A241" s="36">
        <v>237</v>
      </c>
      <c r="B241" s="48" t="s">
        <v>9488</v>
      </c>
      <c r="C241" s="48" t="s">
        <v>6312</v>
      </c>
      <c r="D241" s="48">
        <v>0.54</v>
      </c>
      <c r="E241" s="48">
        <v>0.54</v>
      </c>
      <c r="F241" s="22">
        <v>179.53</v>
      </c>
      <c r="G241" s="22">
        <v>96.95</v>
      </c>
      <c r="H241" s="52" t="s">
        <v>9455</v>
      </c>
    </row>
    <row r="242" s="16" customFormat="1" ht="27" customHeight="1" spans="1:8">
      <c r="A242" s="36">
        <v>238</v>
      </c>
      <c r="B242" s="48" t="s">
        <v>4290</v>
      </c>
      <c r="C242" s="48" t="s">
        <v>6462</v>
      </c>
      <c r="D242" s="48">
        <v>1.88</v>
      </c>
      <c r="E242" s="48">
        <v>1.88</v>
      </c>
      <c r="F242" s="22">
        <v>179.53</v>
      </c>
      <c r="G242" s="22">
        <v>337.52</v>
      </c>
      <c r="H242" s="52" t="s">
        <v>9455</v>
      </c>
    </row>
    <row r="243" s="16" customFormat="1" ht="27" customHeight="1" spans="1:8">
      <c r="A243" s="36">
        <v>239</v>
      </c>
      <c r="B243" s="48" t="s">
        <v>9489</v>
      </c>
      <c r="C243" s="48" t="s">
        <v>6368</v>
      </c>
      <c r="D243" s="48">
        <v>0.96</v>
      </c>
      <c r="E243" s="48">
        <v>0.96</v>
      </c>
      <c r="F243" s="22">
        <v>179.53</v>
      </c>
      <c r="G243" s="22">
        <v>172.35</v>
      </c>
      <c r="H243" s="52" t="s">
        <v>9455</v>
      </c>
    </row>
    <row r="244" s="16" customFormat="1" ht="27" customHeight="1" spans="1:8">
      <c r="A244" s="36">
        <v>240</v>
      </c>
      <c r="B244" s="48" t="s">
        <v>8536</v>
      </c>
      <c r="C244" s="48" t="s">
        <v>6276</v>
      </c>
      <c r="D244" s="48">
        <v>1.34</v>
      </c>
      <c r="E244" s="48">
        <v>1.34</v>
      </c>
      <c r="F244" s="22">
        <v>179.53</v>
      </c>
      <c r="G244" s="22">
        <v>240.57</v>
      </c>
      <c r="H244" s="52" t="s">
        <v>9455</v>
      </c>
    </row>
    <row r="245" s="16" customFormat="1" customHeight="1" spans="1:8">
      <c r="A245" s="36">
        <v>241</v>
      </c>
      <c r="B245" s="62" t="s">
        <v>8644</v>
      </c>
      <c r="C245" s="62" t="s">
        <v>6620</v>
      </c>
      <c r="D245" s="55">
        <v>2.91</v>
      </c>
      <c r="E245" s="55">
        <v>2.91</v>
      </c>
      <c r="F245" s="22">
        <v>179.53</v>
      </c>
      <c r="G245" s="22">
        <v>522.43</v>
      </c>
      <c r="H245" s="52" t="s">
        <v>9490</v>
      </c>
    </row>
    <row r="246" s="16" customFormat="1" customHeight="1" spans="1:8">
      <c r="A246" s="36">
        <v>242</v>
      </c>
      <c r="B246" s="62" t="s">
        <v>9491</v>
      </c>
      <c r="C246" s="62" t="s">
        <v>6286</v>
      </c>
      <c r="D246" s="55">
        <v>0.83</v>
      </c>
      <c r="E246" s="55">
        <v>0.83</v>
      </c>
      <c r="F246" s="22">
        <v>179.53</v>
      </c>
      <c r="G246" s="22">
        <v>149.01</v>
      </c>
      <c r="H246" s="52" t="s">
        <v>9490</v>
      </c>
    </row>
    <row r="247" s="16" customFormat="1" customHeight="1" spans="1:8">
      <c r="A247" s="36">
        <v>243</v>
      </c>
      <c r="B247" s="62" t="s">
        <v>6147</v>
      </c>
      <c r="C247" s="62" t="s">
        <v>6248</v>
      </c>
      <c r="D247" s="55">
        <v>2.99</v>
      </c>
      <c r="E247" s="55">
        <v>2.99</v>
      </c>
      <c r="F247" s="22">
        <v>179.53</v>
      </c>
      <c r="G247" s="22">
        <v>536.79</v>
      </c>
      <c r="H247" s="52" t="s">
        <v>9490</v>
      </c>
    </row>
    <row r="248" s="16" customFormat="1" customHeight="1" spans="1:8">
      <c r="A248" s="36">
        <v>244</v>
      </c>
      <c r="B248" s="62" t="s">
        <v>9492</v>
      </c>
      <c r="C248" s="62" t="s">
        <v>6417</v>
      </c>
      <c r="D248" s="55">
        <v>2.22</v>
      </c>
      <c r="E248" s="55">
        <v>2.22</v>
      </c>
      <c r="F248" s="22">
        <v>179.53</v>
      </c>
      <c r="G248" s="22">
        <v>398.56</v>
      </c>
      <c r="H248" s="52" t="s">
        <v>9490</v>
      </c>
    </row>
    <row r="249" s="16" customFormat="1" customHeight="1" spans="1:8">
      <c r="A249" s="36">
        <v>245</v>
      </c>
      <c r="B249" s="62" t="s">
        <v>9493</v>
      </c>
      <c r="C249" s="62" t="s">
        <v>6368</v>
      </c>
      <c r="D249" s="55">
        <v>1.85</v>
      </c>
      <c r="E249" s="55">
        <v>1.85</v>
      </c>
      <c r="F249" s="22">
        <v>179.53</v>
      </c>
      <c r="G249" s="22">
        <v>332.13</v>
      </c>
      <c r="H249" s="52" t="s">
        <v>9490</v>
      </c>
    </row>
    <row r="250" s="16" customFormat="1" customHeight="1" spans="1:8">
      <c r="A250" s="36">
        <v>246</v>
      </c>
      <c r="B250" s="62" t="s">
        <v>9494</v>
      </c>
      <c r="C250" s="62" t="s">
        <v>6889</v>
      </c>
      <c r="D250" s="55">
        <v>1.85</v>
      </c>
      <c r="E250" s="55">
        <v>1.85</v>
      </c>
      <c r="F250" s="22">
        <v>179.53</v>
      </c>
      <c r="G250" s="22">
        <v>332.13</v>
      </c>
      <c r="H250" s="52" t="s">
        <v>9490</v>
      </c>
    </row>
    <row r="251" s="16" customFormat="1" customHeight="1" spans="1:8">
      <c r="A251" s="36">
        <v>247</v>
      </c>
      <c r="B251" s="62" t="s">
        <v>9495</v>
      </c>
      <c r="C251" s="62" t="s">
        <v>6368</v>
      </c>
      <c r="D251" s="55">
        <v>1.05</v>
      </c>
      <c r="E251" s="55">
        <v>1.05</v>
      </c>
      <c r="F251" s="22">
        <v>179.53</v>
      </c>
      <c r="G251" s="22">
        <v>188.51</v>
      </c>
      <c r="H251" s="52" t="s">
        <v>9490</v>
      </c>
    </row>
    <row r="252" s="16" customFormat="1" customHeight="1" spans="1:8">
      <c r="A252" s="36">
        <v>248</v>
      </c>
      <c r="B252" s="62" t="s">
        <v>9496</v>
      </c>
      <c r="C252" s="62" t="s">
        <v>6368</v>
      </c>
      <c r="D252" s="55">
        <v>2.96</v>
      </c>
      <c r="E252" s="55">
        <v>2.96</v>
      </c>
      <c r="F252" s="22">
        <v>179.53</v>
      </c>
      <c r="G252" s="22">
        <v>531.41</v>
      </c>
      <c r="H252" s="52" t="s">
        <v>9490</v>
      </c>
    </row>
    <row r="253" s="16" customFormat="1" customHeight="1" spans="1:8">
      <c r="A253" s="36">
        <v>249</v>
      </c>
      <c r="B253" s="62" t="s">
        <v>9497</v>
      </c>
      <c r="C253" s="62" t="s">
        <v>6267</v>
      </c>
      <c r="D253" s="55">
        <v>1.05</v>
      </c>
      <c r="E253" s="55">
        <v>1.05</v>
      </c>
      <c r="F253" s="22">
        <v>179.53</v>
      </c>
      <c r="G253" s="22">
        <v>188.51</v>
      </c>
      <c r="H253" s="52" t="s">
        <v>9490</v>
      </c>
    </row>
    <row r="254" s="16" customFormat="1" customHeight="1" spans="1:8">
      <c r="A254" s="36">
        <v>250</v>
      </c>
      <c r="B254" s="62" t="s">
        <v>690</v>
      </c>
      <c r="C254" s="62" t="s">
        <v>6464</v>
      </c>
      <c r="D254" s="55">
        <v>1.8</v>
      </c>
      <c r="E254" s="55">
        <v>1.8</v>
      </c>
      <c r="F254" s="22">
        <v>179.53</v>
      </c>
      <c r="G254" s="22">
        <v>323.15</v>
      </c>
      <c r="H254" s="52" t="s">
        <v>9490</v>
      </c>
    </row>
    <row r="255" s="16" customFormat="1" customHeight="1" spans="1:8">
      <c r="A255" s="36">
        <v>251</v>
      </c>
      <c r="B255" s="62" t="s">
        <v>9498</v>
      </c>
      <c r="C255" s="62" t="s">
        <v>6254</v>
      </c>
      <c r="D255" s="55">
        <v>1.02</v>
      </c>
      <c r="E255" s="55">
        <v>1.02</v>
      </c>
      <c r="F255" s="22">
        <v>179.53</v>
      </c>
      <c r="G255" s="22">
        <v>183.12</v>
      </c>
      <c r="H255" s="52" t="s">
        <v>9490</v>
      </c>
    </row>
    <row r="256" s="16" customFormat="1" customHeight="1" spans="1:8">
      <c r="A256" s="36">
        <v>252</v>
      </c>
      <c r="B256" s="62" t="s">
        <v>9499</v>
      </c>
      <c r="C256" s="62" t="s">
        <v>6757</v>
      </c>
      <c r="D256" s="55">
        <v>1.11</v>
      </c>
      <c r="E256" s="55">
        <v>1.11</v>
      </c>
      <c r="F256" s="22">
        <v>179.53</v>
      </c>
      <c r="G256" s="22">
        <v>199.28</v>
      </c>
      <c r="H256" s="52" t="s">
        <v>9490</v>
      </c>
    </row>
    <row r="257" s="16" customFormat="1" customHeight="1" spans="1:8">
      <c r="A257" s="36">
        <v>253</v>
      </c>
      <c r="B257" s="62" t="s">
        <v>9500</v>
      </c>
      <c r="C257" s="62" t="s">
        <v>6347</v>
      </c>
      <c r="D257" s="55">
        <v>2.22</v>
      </c>
      <c r="E257" s="55">
        <v>2.22</v>
      </c>
      <c r="F257" s="22">
        <v>179.53</v>
      </c>
      <c r="G257" s="22">
        <v>398.56</v>
      </c>
      <c r="H257" s="52" t="s">
        <v>9490</v>
      </c>
    </row>
    <row r="258" s="16" customFormat="1" customHeight="1" spans="1:8">
      <c r="A258" s="36">
        <v>254</v>
      </c>
      <c r="B258" s="62" t="s">
        <v>9501</v>
      </c>
      <c r="C258" s="62" t="s">
        <v>6263</v>
      </c>
      <c r="D258" s="55">
        <v>1.3</v>
      </c>
      <c r="E258" s="55">
        <v>1.3</v>
      </c>
      <c r="F258" s="22">
        <v>179.53</v>
      </c>
      <c r="G258" s="22">
        <v>233.39</v>
      </c>
      <c r="H258" s="52" t="s">
        <v>9490</v>
      </c>
    </row>
    <row r="259" s="16" customFormat="1" customHeight="1" spans="1:8">
      <c r="A259" s="36">
        <v>255</v>
      </c>
      <c r="B259" s="62" t="s">
        <v>9502</v>
      </c>
      <c r="C259" s="62" t="s">
        <v>7625</v>
      </c>
      <c r="D259" s="55">
        <v>0.37</v>
      </c>
      <c r="E259" s="55">
        <v>0.37</v>
      </c>
      <c r="F259" s="22">
        <v>179.53</v>
      </c>
      <c r="G259" s="22">
        <v>66.43</v>
      </c>
      <c r="H259" s="52" t="s">
        <v>9490</v>
      </c>
    </row>
    <row r="260" s="16" customFormat="1" customHeight="1" spans="1:8">
      <c r="A260" s="36">
        <v>256</v>
      </c>
      <c r="B260" s="62" t="s">
        <v>9503</v>
      </c>
      <c r="C260" s="62" t="s">
        <v>6349</v>
      </c>
      <c r="D260" s="55">
        <v>0.37</v>
      </c>
      <c r="E260" s="55">
        <v>0.37</v>
      </c>
      <c r="F260" s="22">
        <v>179.53</v>
      </c>
      <c r="G260" s="22">
        <v>66.43</v>
      </c>
      <c r="H260" s="52" t="s">
        <v>9490</v>
      </c>
    </row>
    <row r="261" s="16" customFormat="1" customHeight="1" spans="1:8">
      <c r="A261" s="36">
        <v>257</v>
      </c>
      <c r="B261" s="62" t="s">
        <v>8679</v>
      </c>
      <c r="C261" s="62" t="s">
        <v>6624</v>
      </c>
      <c r="D261" s="55">
        <v>2.59</v>
      </c>
      <c r="E261" s="55">
        <v>2.59</v>
      </c>
      <c r="F261" s="22">
        <v>179.53</v>
      </c>
      <c r="G261" s="22">
        <v>464.98</v>
      </c>
      <c r="H261" s="52" t="s">
        <v>9490</v>
      </c>
    </row>
    <row r="262" s="16" customFormat="1" customHeight="1" spans="1:8">
      <c r="A262" s="36">
        <v>258</v>
      </c>
      <c r="B262" s="62" t="s">
        <v>4196</v>
      </c>
      <c r="C262" s="62" t="s">
        <v>6298</v>
      </c>
      <c r="D262" s="55">
        <v>1.7</v>
      </c>
      <c r="E262" s="55">
        <v>1.7</v>
      </c>
      <c r="F262" s="22">
        <v>179.53</v>
      </c>
      <c r="G262" s="22">
        <v>305.2</v>
      </c>
      <c r="H262" s="52" t="s">
        <v>9490</v>
      </c>
    </row>
    <row r="263" s="16" customFormat="1" customHeight="1" spans="1:8">
      <c r="A263" s="36">
        <v>259</v>
      </c>
      <c r="B263" s="55" t="s">
        <v>9504</v>
      </c>
      <c r="C263" s="55" t="s">
        <v>6252</v>
      </c>
      <c r="D263" s="55">
        <v>1.26</v>
      </c>
      <c r="E263" s="55">
        <v>1.26</v>
      </c>
      <c r="F263" s="22">
        <v>179.53</v>
      </c>
      <c r="G263" s="22">
        <v>226.21</v>
      </c>
      <c r="H263" s="52" t="s">
        <v>9490</v>
      </c>
    </row>
    <row r="264" s="16" customFormat="1" customHeight="1" spans="1:8">
      <c r="A264" s="36">
        <v>260</v>
      </c>
      <c r="B264" s="55" t="s">
        <v>9505</v>
      </c>
      <c r="C264" s="55" t="s">
        <v>6344</v>
      </c>
      <c r="D264" s="55">
        <v>2.22</v>
      </c>
      <c r="E264" s="55">
        <v>2.22</v>
      </c>
      <c r="F264" s="22">
        <v>179.53</v>
      </c>
      <c r="G264" s="22">
        <v>398.56</v>
      </c>
      <c r="H264" s="52" t="s">
        <v>9490</v>
      </c>
    </row>
    <row r="265" s="16" customFormat="1" customHeight="1" spans="1:8">
      <c r="A265" s="36">
        <v>261</v>
      </c>
      <c r="B265" s="55" t="s">
        <v>5021</v>
      </c>
      <c r="C265" s="55" t="s">
        <v>6620</v>
      </c>
      <c r="D265" s="55">
        <v>1.21</v>
      </c>
      <c r="E265" s="55">
        <v>1.21</v>
      </c>
      <c r="F265" s="22">
        <v>179.53</v>
      </c>
      <c r="G265" s="22">
        <v>217.23</v>
      </c>
      <c r="H265" s="52" t="s">
        <v>9490</v>
      </c>
    </row>
    <row r="266" s="16" customFormat="1" customHeight="1" spans="1:8">
      <c r="A266" s="36">
        <v>262</v>
      </c>
      <c r="B266" s="55" t="s">
        <v>9506</v>
      </c>
      <c r="C266" s="55" t="s">
        <v>6296</v>
      </c>
      <c r="D266" s="55">
        <v>1.85</v>
      </c>
      <c r="E266" s="55">
        <v>1.85</v>
      </c>
      <c r="F266" s="22">
        <v>179.53</v>
      </c>
      <c r="G266" s="22">
        <v>332.13</v>
      </c>
      <c r="H266" s="52" t="s">
        <v>9490</v>
      </c>
    </row>
    <row r="267" s="16" customFormat="1" customHeight="1" spans="1:8">
      <c r="A267" s="36">
        <v>263</v>
      </c>
      <c r="B267" s="55" t="s">
        <v>9507</v>
      </c>
      <c r="C267" s="55" t="s">
        <v>6590</v>
      </c>
      <c r="D267" s="55">
        <v>2.04</v>
      </c>
      <c r="E267" s="55">
        <v>2.04</v>
      </c>
      <c r="F267" s="22">
        <v>179.53</v>
      </c>
      <c r="G267" s="22">
        <v>366.24</v>
      </c>
      <c r="H267" s="52" t="s">
        <v>9490</v>
      </c>
    </row>
    <row r="268" s="16" customFormat="1" customHeight="1" spans="1:8">
      <c r="A268" s="36">
        <v>264</v>
      </c>
      <c r="B268" s="55" t="s">
        <v>8448</v>
      </c>
      <c r="C268" s="55" t="s">
        <v>6599</v>
      </c>
      <c r="D268" s="55">
        <v>0.98</v>
      </c>
      <c r="E268" s="55">
        <v>0.98</v>
      </c>
      <c r="F268" s="22">
        <v>179.53</v>
      </c>
      <c r="G268" s="22">
        <v>175.94</v>
      </c>
      <c r="H268" s="52" t="s">
        <v>9490</v>
      </c>
    </row>
    <row r="269" s="16" customFormat="1" customHeight="1" spans="1:8">
      <c r="A269" s="36">
        <v>265</v>
      </c>
      <c r="B269" s="55" t="s">
        <v>5351</v>
      </c>
      <c r="C269" s="55" t="s">
        <v>6417</v>
      </c>
      <c r="D269" s="55">
        <v>2.22</v>
      </c>
      <c r="E269" s="55">
        <v>2.22</v>
      </c>
      <c r="F269" s="22">
        <v>179.53</v>
      </c>
      <c r="G269" s="22">
        <v>398.56</v>
      </c>
      <c r="H269" s="52" t="s">
        <v>9490</v>
      </c>
    </row>
    <row r="270" s="16" customFormat="1" customHeight="1" spans="1:8">
      <c r="A270" s="36">
        <v>266</v>
      </c>
      <c r="B270" s="55" t="s">
        <v>9508</v>
      </c>
      <c r="C270" s="55" t="s">
        <v>5065</v>
      </c>
      <c r="D270" s="55">
        <v>1.62</v>
      </c>
      <c r="E270" s="55">
        <v>1.62</v>
      </c>
      <c r="F270" s="22">
        <v>179.53</v>
      </c>
      <c r="G270" s="22">
        <v>290.84</v>
      </c>
      <c r="H270" s="52" t="s">
        <v>9490</v>
      </c>
    </row>
    <row r="271" s="16" customFormat="1" customHeight="1" spans="1:8">
      <c r="A271" s="36">
        <v>267</v>
      </c>
      <c r="B271" s="55" t="s">
        <v>8993</v>
      </c>
      <c r="C271" s="55" t="s">
        <v>6590</v>
      </c>
      <c r="D271" s="55">
        <v>2</v>
      </c>
      <c r="E271" s="55">
        <v>2</v>
      </c>
      <c r="F271" s="22">
        <v>179.53</v>
      </c>
      <c r="G271" s="22">
        <v>359.06</v>
      </c>
      <c r="H271" s="52" t="s">
        <v>9490</v>
      </c>
    </row>
    <row r="272" s="16" customFormat="1" customHeight="1" spans="1:8">
      <c r="A272" s="36">
        <v>268</v>
      </c>
      <c r="B272" s="55" t="s">
        <v>9509</v>
      </c>
      <c r="C272" s="55" t="s">
        <v>6464</v>
      </c>
      <c r="D272" s="55">
        <v>0.74</v>
      </c>
      <c r="E272" s="55">
        <v>0.74</v>
      </c>
      <c r="F272" s="22">
        <v>179.53</v>
      </c>
      <c r="G272" s="22">
        <v>132.85</v>
      </c>
      <c r="H272" s="52" t="s">
        <v>9490</v>
      </c>
    </row>
    <row r="273" s="16" customFormat="1" customHeight="1" spans="1:8">
      <c r="A273" s="36">
        <v>269</v>
      </c>
      <c r="B273" s="55" t="s">
        <v>9510</v>
      </c>
      <c r="C273" s="55" t="s">
        <v>6286</v>
      </c>
      <c r="D273" s="55">
        <v>1.23</v>
      </c>
      <c r="E273" s="55">
        <v>1.23</v>
      </c>
      <c r="F273" s="22">
        <v>179.53</v>
      </c>
      <c r="G273" s="22">
        <v>220.82</v>
      </c>
      <c r="H273" s="52" t="s">
        <v>9490</v>
      </c>
    </row>
    <row r="274" s="16" customFormat="1" customHeight="1" spans="1:8">
      <c r="A274" s="36">
        <v>270</v>
      </c>
      <c r="B274" s="55" t="s">
        <v>9511</v>
      </c>
      <c r="C274" s="55" t="s">
        <v>6322</v>
      </c>
      <c r="D274" s="55">
        <v>3.33</v>
      </c>
      <c r="E274" s="55">
        <v>3.33</v>
      </c>
      <c r="F274" s="22">
        <v>179.53</v>
      </c>
      <c r="G274" s="22">
        <v>597.83</v>
      </c>
      <c r="H274" s="52" t="s">
        <v>9490</v>
      </c>
    </row>
    <row r="275" s="16" customFormat="1" customHeight="1" spans="1:8">
      <c r="A275" s="36">
        <v>271</v>
      </c>
      <c r="B275" s="55" t="s">
        <v>9512</v>
      </c>
      <c r="C275" s="55" t="s">
        <v>6261</v>
      </c>
      <c r="D275" s="55">
        <v>1.04</v>
      </c>
      <c r="E275" s="55">
        <v>1.04</v>
      </c>
      <c r="F275" s="22">
        <v>179.53</v>
      </c>
      <c r="G275" s="22">
        <v>186.71</v>
      </c>
      <c r="H275" s="52" t="s">
        <v>9490</v>
      </c>
    </row>
    <row r="276" s="16" customFormat="1" customHeight="1" spans="1:8">
      <c r="A276" s="36">
        <v>272</v>
      </c>
      <c r="B276" s="55" t="s">
        <v>5101</v>
      </c>
      <c r="C276" s="55" t="s">
        <v>6951</v>
      </c>
      <c r="D276" s="55">
        <v>0.36</v>
      </c>
      <c r="E276" s="55">
        <v>0.36</v>
      </c>
      <c r="F276" s="22">
        <v>179.53</v>
      </c>
      <c r="G276" s="22">
        <v>64.63</v>
      </c>
      <c r="H276" s="52" t="s">
        <v>9490</v>
      </c>
    </row>
    <row r="277" s="16" customFormat="1" customHeight="1" spans="1:8">
      <c r="A277" s="36">
        <v>273</v>
      </c>
      <c r="B277" s="55" t="s">
        <v>9513</v>
      </c>
      <c r="C277" s="55" t="s">
        <v>6387</v>
      </c>
      <c r="D277" s="55">
        <v>1.85</v>
      </c>
      <c r="E277" s="55">
        <v>1.85</v>
      </c>
      <c r="F277" s="22">
        <v>179.53</v>
      </c>
      <c r="G277" s="22">
        <v>332.13</v>
      </c>
      <c r="H277" s="52" t="s">
        <v>9490</v>
      </c>
    </row>
    <row r="278" s="16" customFormat="1" customHeight="1" spans="1:8">
      <c r="A278" s="36">
        <v>274</v>
      </c>
      <c r="B278" s="55" t="s">
        <v>8536</v>
      </c>
      <c r="C278" s="55" t="s">
        <v>6923</v>
      </c>
      <c r="D278" s="55">
        <v>1.36</v>
      </c>
      <c r="E278" s="55">
        <v>1.36</v>
      </c>
      <c r="F278" s="22">
        <v>179.53</v>
      </c>
      <c r="G278" s="22">
        <v>244.16</v>
      </c>
      <c r="H278" s="52" t="s">
        <v>9490</v>
      </c>
    </row>
    <row r="279" s="16" customFormat="1" customHeight="1" spans="1:8">
      <c r="A279" s="36">
        <v>275</v>
      </c>
      <c r="B279" s="55" t="s">
        <v>9514</v>
      </c>
      <c r="C279" s="55" t="s">
        <v>6296</v>
      </c>
      <c r="D279" s="55">
        <v>2.59</v>
      </c>
      <c r="E279" s="55">
        <v>2.59</v>
      </c>
      <c r="F279" s="22">
        <v>179.53</v>
      </c>
      <c r="G279" s="22">
        <v>464.98</v>
      </c>
      <c r="H279" s="52" t="s">
        <v>9490</v>
      </c>
    </row>
    <row r="280" s="16" customFormat="1" customHeight="1" spans="1:8">
      <c r="A280" s="36">
        <v>276</v>
      </c>
      <c r="B280" s="55" t="s">
        <v>9515</v>
      </c>
      <c r="C280" s="55" t="s">
        <v>6492</v>
      </c>
      <c r="D280" s="55">
        <v>1.26</v>
      </c>
      <c r="E280" s="55">
        <v>1.26</v>
      </c>
      <c r="F280" s="22">
        <v>179.53</v>
      </c>
      <c r="G280" s="22">
        <v>226.21</v>
      </c>
      <c r="H280" s="52" t="s">
        <v>9490</v>
      </c>
    </row>
    <row r="281" s="16" customFormat="1" customHeight="1" spans="1:8">
      <c r="A281" s="36">
        <v>277</v>
      </c>
      <c r="B281" s="55" t="s">
        <v>9516</v>
      </c>
      <c r="C281" s="55" t="s">
        <v>6269</v>
      </c>
      <c r="D281" s="55">
        <v>1.48</v>
      </c>
      <c r="E281" s="55">
        <v>1.48</v>
      </c>
      <c r="F281" s="22">
        <v>179.53</v>
      </c>
      <c r="G281" s="22">
        <v>265.7</v>
      </c>
      <c r="H281" s="52" t="s">
        <v>9490</v>
      </c>
    </row>
    <row r="282" s="16" customFormat="1" customHeight="1" spans="1:8">
      <c r="A282" s="36">
        <v>278</v>
      </c>
      <c r="B282" s="55" t="s">
        <v>9399</v>
      </c>
      <c r="C282" s="55" t="s">
        <v>6252</v>
      </c>
      <c r="D282" s="55">
        <v>3.7</v>
      </c>
      <c r="E282" s="55">
        <v>3.7</v>
      </c>
      <c r="F282" s="22">
        <v>179.53</v>
      </c>
      <c r="G282" s="22">
        <v>664.26</v>
      </c>
      <c r="H282" s="52" t="s">
        <v>9490</v>
      </c>
    </row>
    <row r="283" s="16" customFormat="1" customHeight="1" spans="1:8">
      <c r="A283" s="36">
        <v>279</v>
      </c>
      <c r="B283" s="55" t="s">
        <v>9517</v>
      </c>
      <c r="C283" s="55" t="s">
        <v>6624</v>
      </c>
      <c r="D283" s="55">
        <v>2.38</v>
      </c>
      <c r="E283" s="55">
        <v>2.38</v>
      </c>
      <c r="F283" s="22">
        <v>179.53</v>
      </c>
      <c r="G283" s="22">
        <v>427.28</v>
      </c>
      <c r="H283" s="52" t="s">
        <v>9490</v>
      </c>
    </row>
    <row r="284" s="16" customFormat="1" customHeight="1" spans="1:8">
      <c r="A284" s="36">
        <v>280</v>
      </c>
      <c r="B284" s="55" t="s">
        <v>9427</v>
      </c>
      <c r="C284" s="55" t="s">
        <v>6387</v>
      </c>
      <c r="D284" s="55">
        <v>2.96</v>
      </c>
      <c r="E284" s="55">
        <v>2.96</v>
      </c>
      <c r="F284" s="22">
        <v>179.53</v>
      </c>
      <c r="G284" s="22">
        <v>531.41</v>
      </c>
      <c r="H284" s="52" t="s">
        <v>9490</v>
      </c>
    </row>
    <row r="285" s="16" customFormat="1" customHeight="1" spans="1:8">
      <c r="A285" s="36">
        <v>281</v>
      </c>
      <c r="B285" s="55" t="s">
        <v>9518</v>
      </c>
      <c r="C285" s="55" t="s">
        <v>6286</v>
      </c>
      <c r="D285" s="55">
        <v>0.42</v>
      </c>
      <c r="E285" s="55">
        <v>0.42</v>
      </c>
      <c r="F285" s="22">
        <v>179.53</v>
      </c>
      <c r="G285" s="22">
        <v>75.4</v>
      </c>
      <c r="H285" s="52" t="s">
        <v>9490</v>
      </c>
    </row>
    <row r="286" s="16" customFormat="1" customHeight="1" spans="1:8">
      <c r="A286" s="36">
        <v>282</v>
      </c>
      <c r="B286" s="55" t="s">
        <v>9519</v>
      </c>
      <c r="C286" s="55" t="s">
        <v>6344</v>
      </c>
      <c r="D286" s="55">
        <v>0.42</v>
      </c>
      <c r="E286" s="55">
        <v>0.42</v>
      </c>
      <c r="F286" s="22">
        <v>179.53</v>
      </c>
      <c r="G286" s="22">
        <v>75.4</v>
      </c>
      <c r="H286" s="52" t="s">
        <v>9490</v>
      </c>
    </row>
    <row r="287" s="16" customFormat="1" customHeight="1" spans="1:8">
      <c r="A287" s="36">
        <v>283</v>
      </c>
      <c r="B287" s="55" t="s">
        <v>9520</v>
      </c>
      <c r="C287" s="55" t="s">
        <v>6276</v>
      </c>
      <c r="D287" s="55">
        <v>2.38</v>
      </c>
      <c r="E287" s="55">
        <v>2.38</v>
      </c>
      <c r="F287" s="22">
        <v>179.53</v>
      </c>
      <c r="G287" s="22">
        <v>427.28</v>
      </c>
      <c r="H287" s="52" t="s">
        <v>9490</v>
      </c>
    </row>
    <row r="288" s="16" customFormat="1" customHeight="1" spans="1:8">
      <c r="A288" s="36">
        <v>284</v>
      </c>
      <c r="B288" s="55" t="s">
        <v>9521</v>
      </c>
      <c r="C288" s="55" t="s">
        <v>6624</v>
      </c>
      <c r="D288" s="55">
        <v>1.26</v>
      </c>
      <c r="E288" s="55">
        <v>1.26</v>
      </c>
      <c r="F288" s="22">
        <v>179.53</v>
      </c>
      <c r="G288" s="22">
        <v>226.21</v>
      </c>
      <c r="H288" s="52" t="s">
        <v>9490</v>
      </c>
    </row>
    <row r="289" s="16" customFormat="1" customHeight="1" spans="1:8">
      <c r="A289" s="36">
        <v>285</v>
      </c>
      <c r="B289" s="55" t="s">
        <v>3245</v>
      </c>
      <c r="C289" s="55" t="s">
        <v>6347</v>
      </c>
      <c r="D289" s="55">
        <v>0.54</v>
      </c>
      <c r="E289" s="55">
        <v>0.54</v>
      </c>
      <c r="F289" s="22">
        <v>179.53</v>
      </c>
      <c r="G289" s="22">
        <v>96.95</v>
      </c>
      <c r="H289" s="52" t="s">
        <v>9490</v>
      </c>
    </row>
    <row r="290" s="16" customFormat="1" customHeight="1" spans="1:8">
      <c r="A290" s="36">
        <v>286</v>
      </c>
      <c r="B290" s="55" t="s">
        <v>3941</v>
      </c>
      <c r="C290" s="55" t="s">
        <v>6631</v>
      </c>
      <c r="D290" s="55">
        <v>0.54</v>
      </c>
      <c r="E290" s="55">
        <v>0.54</v>
      </c>
      <c r="F290" s="22">
        <v>179.53</v>
      </c>
      <c r="G290" s="22">
        <v>96.95</v>
      </c>
      <c r="H290" s="52" t="s">
        <v>9490</v>
      </c>
    </row>
    <row r="291" s="16" customFormat="1" customHeight="1" spans="1:8">
      <c r="A291" s="36">
        <v>287</v>
      </c>
      <c r="B291" s="55" t="s">
        <v>644</v>
      </c>
      <c r="C291" s="55" t="s">
        <v>6332</v>
      </c>
      <c r="D291" s="55">
        <v>0.6</v>
      </c>
      <c r="E291" s="55">
        <v>0.6</v>
      </c>
      <c r="F291" s="22">
        <v>179.53</v>
      </c>
      <c r="G291" s="22">
        <v>107.72</v>
      </c>
      <c r="H291" s="52" t="s">
        <v>9490</v>
      </c>
    </row>
    <row r="292" s="16" customFormat="1" customHeight="1" spans="1:8">
      <c r="A292" s="36">
        <v>288</v>
      </c>
      <c r="B292" s="55" t="s">
        <v>9522</v>
      </c>
      <c r="C292" s="55" t="s">
        <v>6492</v>
      </c>
      <c r="D292" s="55">
        <v>1.88</v>
      </c>
      <c r="E292" s="55">
        <v>1.88</v>
      </c>
      <c r="F292" s="22">
        <v>179.53</v>
      </c>
      <c r="G292" s="22">
        <v>337.52</v>
      </c>
      <c r="H292" s="52" t="s">
        <v>9490</v>
      </c>
    </row>
    <row r="293" s="16" customFormat="1" customHeight="1" spans="1:8">
      <c r="A293" s="36">
        <v>289</v>
      </c>
      <c r="B293" s="55" t="s">
        <v>9523</v>
      </c>
      <c r="C293" s="55" t="s">
        <v>6599</v>
      </c>
      <c r="D293" s="55">
        <v>1.05</v>
      </c>
      <c r="E293" s="55">
        <v>1.05</v>
      </c>
      <c r="F293" s="22">
        <v>179.53</v>
      </c>
      <c r="G293" s="22">
        <v>188.51</v>
      </c>
      <c r="H293" s="52" t="s">
        <v>9490</v>
      </c>
    </row>
    <row r="294" s="16" customFormat="1" customHeight="1" spans="1:8">
      <c r="A294" s="36">
        <v>290</v>
      </c>
      <c r="B294" s="55" t="s">
        <v>4043</v>
      </c>
      <c r="C294" s="55" t="s">
        <v>6300</v>
      </c>
      <c r="D294" s="55">
        <v>2.22</v>
      </c>
      <c r="E294" s="55">
        <v>2.22</v>
      </c>
      <c r="F294" s="22">
        <v>179.53</v>
      </c>
      <c r="G294" s="22">
        <v>398.56</v>
      </c>
      <c r="H294" s="52" t="s">
        <v>9490</v>
      </c>
    </row>
    <row r="295" s="16" customFormat="1" customHeight="1" spans="1:8">
      <c r="A295" s="36">
        <v>291</v>
      </c>
      <c r="B295" s="55" t="s">
        <v>9524</v>
      </c>
      <c r="C295" s="55" t="s">
        <v>6267</v>
      </c>
      <c r="D295" s="55">
        <v>1.85</v>
      </c>
      <c r="E295" s="55">
        <v>1.85</v>
      </c>
      <c r="F295" s="22">
        <v>179.53</v>
      </c>
      <c r="G295" s="22">
        <v>332.13</v>
      </c>
      <c r="H295" s="52" t="s">
        <v>9490</v>
      </c>
    </row>
    <row r="296" s="16" customFormat="1" customHeight="1" spans="1:8">
      <c r="A296" s="36">
        <v>292</v>
      </c>
      <c r="B296" s="55" t="s">
        <v>9525</v>
      </c>
      <c r="C296" s="55" t="s">
        <v>6259</v>
      </c>
      <c r="D296" s="55">
        <v>2.04</v>
      </c>
      <c r="E296" s="55">
        <v>2.04</v>
      </c>
      <c r="F296" s="22">
        <v>179.53</v>
      </c>
      <c r="G296" s="22">
        <v>366.24</v>
      </c>
      <c r="H296" s="52" t="s">
        <v>9490</v>
      </c>
    </row>
    <row r="297" s="16" customFormat="1" customHeight="1" spans="1:8">
      <c r="A297" s="36">
        <v>293</v>
      </c>
      <c r="B297" s="55" t="s">
        <v>9526</v>
      </c>
      <c r="C297" s="55" t="s">
        <v>6474</v>
      </c>
      <c r="D297" s="55">
        <v>2.52</v>
      </c>
      <c r="E297" s="55">
        <v>2.52</v>
      </c>
      <c r="F297" s="22">
        <v>179.53</v>
      </c>
      <c r="G297" s="22">
        <v>452.42</v>
      </c>
      <c r="H297" s="52" t="s">
        <v>9490</v>
      </c>
    </row>
    <row r="298" s="16" customFormat="1" customHeight="1" spans="1:8">
      <c r="A298" s="36">
        <v>294</v>
      </c>
      <c r="B298" s="55" t="s">
        <v>9527</v>
      </c>
      <c r="C298" s="55" t="s">
        <v>6252</v>
      </c>
      <c r="D298" s="55">
        <v>2.96</v>
      </c>
      <c r="E298" s="55">
        <v>2.96</v>
      </c>
      <c r="F298" s="22">
        <v>179.53</v>
      </c>
      <c r="G298" s="22">
        <v>531.41</v>
      </c>
      <c r="H298" s="52" t="s">
        <v>9490</v>
      </c>
    </row>
    <row r="299" s="16" customFormat="1" customHeight="1" spans="1:8">
      <c r="A299" s="36">
        <v>295</v>
      </c>
      <c r="B299" s="55" t="s">
        <v>9528</v>
      </c>
      <c r="C299" s="55" t="s">
        <v>6347</v>
      </c>
      <c r="D299" s="55">
        <v>2.77</v>
      </c>
      <c r="E299" s="55">
        <v>2.77</v>
      </c>
      <c r="F299" s="22">
        <v>179.53</v>
      </c>
      <c r="G299" s="22">
        <v>497.3</v>
      </c>
      <c r="H299" s="52" t="s">
        <v>9490</v>
      </c>
    </row>
    <row r="300" s="16" customFormat="1" customHeight="1" spans="1:8">
      <c r="A300" s="36">
        <v>296</v>
      </c>
      <c r="B300" s="55" t="s">
        <v>8410</v>
      </c>
      <c r="C300" s="55" t="s">
        <v>7534</v>
      </c>
      <c r="D300" s="55">
        <v>2.72</v>
      </c>
      <c r="E300" s="55">
        <v>2.72</v>
      </c>
      <c r="F300" s="22">
        <v>179.53</v>
      </c>
      <c r="G300" s="22">
        <v>488.32</v>
      </c>
      <c r="H300" s="52" t="s">
        <v>9490</v>
      </c>
    </row>
    <row r="301" s="16" customFormat="1" customHeight="1" spans="1:8">
      <c r="A301" s="36">
        <v>297</v>
      </c>
      <c r="B301" s="55" t="s">
        <v>9529</v>
      </c>
      <c r="C301" s="55" t="s">
        <v>6417</v>
      </c>
      <c r="D301" s="55">
        <v>2.1</v>
      </c>
      <c r="E301" s="55">
        <v>2.1</v>
      </c>
      <c r="F301" s="22">
        <v>179.53</v>
      </c>
      <c r="G301" s="22">
        <v>377.01</v>
      </c>
      <c r="H301" s="52" t="s">
        <v>9490</v>
      </c>
    </row>
    <row r="302" s="16" customFormat="1" customHeight="1" spans="1:8">
      <c r="A302" s="36">
        <v>298</v>
      </c>
      <c r="B302" s="55" t="s">
        <v>9530</v>
      </c>
      <c r="C302" s="55" t="s">
        <v>6248</v>
      </c>
      <c r="D302" s="55">
        <v>2.22</v>
      </c>
      <c r="E302" s="55">
        <v>2.22</v>
      </c>
      <c r="F302" s="22">
        <v>179.53</v>
      </c>
      <c r="G302" s="22">
        <v>398.56</v>
      </c>
      <c r="H302" s="52" t="s">
        <v>9490</v>
      </c>
    </row>
    <row r="303" s="16" customFormat="1" customHeight="1" spans="1:8">
      <c r="A303" s="36">
        <v>299</v>
      </c>
      <c r="B303" s="55" t="s">
        <v>9531</v>
      </c>
      <c r="C303" s="55" t="s">
        <v>6344</v>
      </c>
      <c r="D303" s="55">
        <v>1.08</v>
      </c>
      <c r="E303" s="55">
        <v>1.08</v>
      </c>
      <c r="F303" s="22">
        <v>179.53</v>
      </c>
      <c r="G303" s="22">
        <v>193.89</v>
      </c>
      <c r="H303" s="52" t="s">
        <v>9490</v>
      </c>
    </row>
    <row r="304" s="16" customFormat="1" customHeight="1" spans="1:8">
      <c r="A304" s="36">
        <v>300</v>
      </c>
      <c r="B304" s="55" t="s">
        <v>9532</v>
      </c>
      <c r="C304" s="55" t="s">
        <v>6365</v>
      </c>
      <c r="D304" s="55">
        <v>0.84</v>
      </c>
      <c r="E304" s="55">
        <v>0.84</v>
      </c>
      <c r="F304" s="22">
        <v>179.53</v>
      </c>
      <c r="G304" s="22">
        <v>150.81</v>
      </c>
      <c r="H304" s="52" t="s">
        <v>9490</v>
      </c>
    </row>
    <row r="305" s="16" customFormat="1" customHeight="1" spans="1:8">
      <c r="A305" s="36">
        <v>301</v>
      </c>
      <c r="B305" s="55" t="s">
        <v>7839</v>
      </c>
      <c r="C305" s="55" t="s">
        <v>6957</v>
      </c>
      <c r="D305" s="55">
        <v>1.2</v>
      </c>
      <c r="E305" s="55">
        <v>1.2</v>
      </c>
      <c r="F305" s="22">
        <v>179.53</v>
      </c>
      <c r="G305" s="22">
        <v>215.44</v>
      </c>
      <c r="H305" s="52" t="s">
        <v>9490</v>
      </c>
    </row>
    <row r="306" s="16" customFormat="1" customHeight="1" spans="1:8">
      <c r="A306" s="36">
        <v>302</v>
      </c>
      <c r="B306" s="55" t="s">
        <v>9533</v>
      </c>
      <c r="C306" s="55" t="s">
        <v>6274</v>
      </c>
      <c r="D306" s="55">
        <v>1.26</v>
      </c>
      <c r="E306" s="55">
        <v>1.26</v>
      </c>
      <c r="F306" s="22">
        <v>179.53</v>
      </c>
      <c r="G306" s="22">
        <v>226.21</v>
      </c>
      <c r="H306" s="52" t="s">
        <v>9490</v>
      </c>
    </row>
    <row r="307" s="16" customFormat="1" customHeight="1" spans="1:8">
      <c r="A307" s="36">
        <v>303</v>
      </c>
      <c r="B307" s="55" t="s">
        <v>9534</v>
      </c>
      <c r="C307" s="27" t="s">
        <v>6329</v>
      </c>
      <c r="D307" s="55">
        <v>0.84</v>
      </c>
      <c r="E307" s="55">
        <v>0.84</v>
      </c>
      <c r="F307" s="22">
        <v>179.53</v>
      </c>
      <c r="G307" s="22">
        <v>150.81</v>
      </c>
      <c r="H307" s="52" t="s">
        <v>9490</v>
      </c>
    </row>
    <row r="308" s="16" customFormat="1" customHeight="1" spans="1:8">
      <c r="A308" s="36">
        <v>304</v>
      </c>
      <c r="B308" s="55" t="s">
        <v>9098</v>
      </c>
      <c r="C308" s="55" t="s">
        <v>6286</v>
      </c>
      <c r="D308" s="55">
        <v>2.42</v>
      </c>
      <c r="E308" s="55">
        <v>2.42</v>
      </c>
      <c r="F308" s="22">
        <v>179.53</v>
      </c>
      <c r="G308" s="22">
        <v>434.46</v>
      </c>
      <c r="H308" s="52" t="s">
        <v>9490</v>
      </c>
    </row>
    <row r="309" s="16" customFormat="1" customHeight="1" spans="1:8">
      <c r="A309" s="36">
        <v>305</v>
      </c>
      <c r="B309" s="55" t="s">
        <v>9535</v>
      </c>
      <c r="C309" s="55" t="s">
        <v>6298</v>
      </c>
      <c r="D309" s="55">
        <v>1.05</v>
      </c>
      <c r="E309" s="55">
        <v>1.05</v>
      </c>
      <c r="F309" s="22">
        <v>179.53</v>
      </c>
      <c r="G309" s="22">
        <v>188.51</v>
      </c>
      <c r="H309" s="52" t="s">
        <v>9490</v>
      </c>
    </row>
    <row r="310" s="16" customFormat="1" customHeight="1" spans="1:8">
      <c r="A310" s="36">
        <v>306</v>
      </c>
      <c r="B310" s="55" t="s">
        <v>9536</v>
      </c>
      <c r="C310" s="55" t="s">
        <v>6387</v>
      </c>
      <c r="D310" s="55">
        <v>1.38</v>
      </c>
      <c r="E310" s="55">
        <v>1.38</v>
      </c>
      <c r="F310" s="22">
        <v>179.53</v>
      </c>
      <c r="G310" s="22">
        <v>247.75</v>
      </c>
      <c r="H310" s="52" t="s">
        <v>9490</v>
      </c>
    </row>
    <row r="311" s="16" customFormat="1" customHeight="1" spans="1:8">
      <c r="A311" s="36">
        <v>307</v>
      </c>
      <c r="B311" s="55" t="s">
        <v>3907</v>
      </c>
      <c r="C311" s="55" t="s">
        <v>6254</v>
      </c>
      <c r="D311" s="55">
        <v>3.06</v>
      </c>
      <c r="E311" s="55">
        <v>3.06</v>
      </c>
      <c r="F311" s="22">
        <v>179.53</v>
      </c>
      <c r="G311" s="22">
        <v>549.36</v>
      </c>
      <c r="H311" s="52" t="s">
        <v>9490</v>
      </c>
    </row>
    <row r="312" s="16" customFormat="1" customHeight="1" spans="1:8">
      <c r="A312" s="36">
        <v>308</v>
      </c>
      <c r="B312" s="55" t="s">
        <v>3922</v>
      </c>
      <c r="C312" s="55" t="s">
        <v>6577</v>
      </c>
      <c r="D312" s="55">
        <v>2.59</v>
      </c>
      <c r="E312" s="55">
        <v>2.59</v>
      </c>
      <c r="F312" s="22">
        <v>179.53</v>
      </c>
      <c r="G312" s="22">
        <v>464.98</v>
      </c>
      <c r="H312" s="52" t="s">
        <v>9490</v>
      </c>
    </row>
    <row r="313" s="16" customFormat="1" customHeight="1" spans="1:8">
      <c r="A313" s="36">
        <v>309</v>
      </c>
      <c r="B313" s="55" t="s">
        <v>9537</v>
      </c>
      <c r="C313" s="63" t="s">
        <v>6624</v>
      </c>
      <c r="D313" s="55">
        <v>0.68</v>
      </c>
      <c r="E313" s="55">
        <v>0.68</v>
      </c>
      <c r="F313" s="22">
        <v>179.53</v>
      </c>
      <c r="G313" s="22">
        <v>122.08</v>
      </c>
      <c r="H313" s="52" t="s">
        <v>9490</v>
      </c>
    </row>
    <row r="314" s="16" customFormat="1" customHeight="1" spans="1:8">
      <c r="A314" s="36">
        <v>310</v>
      </c>
      <c r="B314" s="55" t="s">
        <v>9538</v>
      </c>
      <c r="C314" s="55" t="s">
        <v>6269</v>
      </c>
      <c r="D314" s="55">
        <v>2.28</v>
      </c>
      <c r="E314" s="55">
        <v>2.28</v>
      </c>
      <c r="F314" s="22">
        <v>179.53</v>
      </c>
      <c r="G314" s="22">
        <v>409.33</v>
      </c>
      <c r="H314" s="52" t="s">
        <v>9490</v>
      </c>
    </row>
    <row r="315" s="16" customFormat="1" customHeight="1" spans="1:8">
      <c r="A315" s="36">
        <v>311</v>
      </c>
      <c r="B315" s="55" t="s">
        <v>9160</v>
      </c>
      <c r="C315" s="55" t="s">
        <v>6332</v>
      </c>
      <c r="D315" s="55">
        <v>0.54</v>
      </c>
      <c r="E315" s="55">
        <v>0.54</v>
      </c>
      <c r="F315" s="22">
        <v>179.53</v>
      </c>
      <c r="G315" s="22">
        <v>96.95</v>
      </c>
      <c r="H315" s="52" t="s">
        <v>9490</v>
      </c>
    </row>
    <row r="316" s="16" customFormat="1" customHeight="1" spans="1:8">
      <c r="A316" s="36">
        <v>312</v>
      </c>
      <c r="B316" s="55" t="s">
        <v>9539</v>
      </c>
      <c r="C316" s="55" t="s">
        <v>6296</v>
      </c>
      <c r="D316" s="55">
        <v>1.45</v>
      </c>
      <c r="E316" s="55">
        <v>1.45</v>
      </c>
      <c r="F316" s="22">
        <v>179.53</v>
      </c>
      <c r="G316" s="22">
        <v>260.32</v>
      </c>
      <c r="H316" s="52" t="s">
        <v>9490</v>
      </c>
    </row>
    <row r="317" s="16" customFormat="1" customHeight="1" spans="1:8">
      <c r="A317" s="36">
        <v>313</v>
      </c>
      <c r="B317" s="27" t="s">
        <v>9540</v>
      </c>
      <c r="C317" s="27" t="s">
        <v>6523</v>
      </c>
      <c r="D317" s="48">
        <v>2.59</v>
      </c>
      <c r="E317" s="48">
        <v>2.59</v>
      </c>
      <c r="F317" s="22">
        <v>179.53</v>
      </c>
      <c r="G317" s="22">
        <v>464.98</v>
      </c>
      <c r="H317" s="52" t="s">
        <v>9490</v>
      </c>
    </row>
    <row r="318" s="16" customFormat="1" customHeight="1" spans="1:8">
      <c r="A318" s="36">
        <v>314</v>
      </c>
      <c r="B318" s="27" t="s">
        <v>9541</v>
      </c>
      <c r="C318" s="21" t="s">
        <v>6276</v>
      </c>
      <c r="D318" s="48">
        <v>1.08</v>
      </c>
      <c r="E318" s="48">
        <v>1.08</v>
      </c>
      <c r="F318" s="22">
        <v>179.53</v>
      </c>
      <c r="G318" s="22">
        <v>193.89</v>
      </c>
      <c r="H318" s="52" t="s">
        <v>9490</v>
      </c>
    </row>
    <row r="319" s="16" customFormat="1" customHeight="1" spans="1:8">
      <c r="A319" s="36">
        <v>315</v>
      </c>
      <c r="B319" s="27" t="s">
        <v>4012</v>
      </c>
      <c r="C319" s="27" t="s">
        <v>6276</v>
      </c>
      <c r="D319" s="48">
        <v>0.17</v>
      </c>
      <c r="E319" s="48">
        <v>0.17</v>
      </c>
      <c r="F319" s="22">
        <v>179.53</v>
      </c>
      <c r="G319" s="22">
        <v>30.52</v>
      </c>
      <c r="H319" s="52" t="s">
        <v>9490</v>
      </c>
    </row>
    <row r="320" s="16" customFormat="1" customHeight="1" spans="1:8">
      <c r="A320" s="36">
        <v>316</v>
      </c>
      <c r="B320" s="27" t="s">
        <v>9542</v>
      </c>
      <c r="C320" s="27" t="s">
        <v>6308</v>
      </c>
      <c r="D320" s="48">
        <v>0.72</v>
      </c>
      <c r="E320" s="48">
        <v>0.72</v>
      </c>
      <c r="F320" s="22">
        <v>179.53</v>
      </c>
      <c r="G320" s="22">
        <v>129.26</v>
      </c>
      <c r="H320" s="52" t="s">
        <v>9490</v>
      </c>
    </row>
    <row r="321" s="16" customFormat="1" customHeight="1" spans="1:8">
      <c r="A321" s="36">
        <v>317</v>
      </c>
      <c r="B321" s="27" t="s">
        <v>9543</v>
      </c>
      <c r="C321" s="27" t="s">
        <v>6344</v>
      </c>
      <c r="D321" s="48">
        <v>1.85</v>
      </c>
      <c r="E321" s="48">
        <v>1.85</v>
      </c>
      <c r="F321" s="22">
        <v>179.53</v>
      </c>
      <c r="G321" s="22">
        <v>332.13</v>
      </c>
      <c r="H321" s="52" t="s">
        <v>9490</v>
      </c>
    </row>
    <row r="322" s="16" customFormat="1" customHeight="1" spans="1:8">
      <c r="A322" s="36">
        <v>318</v>
      </c>
      <c r="B322" s="27" t="s">
        <v>9544</v>
      </c>
      <c r="C322" s="27" t="s">
        <v>6254</v>
      </c>
      <c r="D322" s="48">
        <v>0.21</v>
      </c>
      <c r="E322" s="48">
        <v>0.21</v>
      </c>
      <c r="F322" s="22">
        <v>179.53</v>
      </c>
      <c r="G322" s="22">
        <v>37.7</v>
      </c>
      <c r="H322" s="52" t="s">
        <v>9490</v>
      </c>
    </row>
    <row r="323" s="16" customFormat="1" customHeight="1" spans="1:8">
      <c r="A323" s="36">
        <v>319</v>
      </c>
      <c r="B323" s="27" t="s">
        <v>9545</v>
      </c>
      <c r="C323" s="27" t="s">
        <v>6286</v>
      </c>
      <c r="D323" s="48">
        <v>2.51</v>
      </c>
      <c r="E323" s="48">
        <v>2.51</v>
      </c>
      <c r="F323" s="22">
        <v>179.53</v>
      </c>
      <c r="G323" s="22">
        <v>450.62</v>
      </c>
      <c r="H323" s="52" t="s">
        <v>9490</v>
      </c>
    </row>
    <row r="324" s="16" customFormat="1" customHeight="1" spans="1:8">
      <c r="A324" s="36">
        <v>320</v>
      </c>
      <c r="B324" s="27" t="s">
        <v>9546</v>
      </c>
      <c r="C324" s="21" t="s">
        <v>7371</v>
      </c>
      <c r="D324" s="48">
        <v>1.85</v>
      </c>
      <c r="E324" s="48">
        <v>1.85</v>
      </c>
      <c r="F324" s="22">
        <v>179.53</v>
      </c>
      <c r="G324" s="22">
        <v>332.13</v>
      </c>
      <c r="H324" s="52" t="s">
        <v>9490</v>
      </c>
    </row>
    <row r="325" s="16" customFormat="1" customHeight="1" spans="1:8">
      <c r="A325" s="36">
        <v>321</v>
      </c>
      <c r="B325" s="27" t="s">
        <v>4849</v>
      </c>
      <c r="C325" s="27" t="s">
        <v>6259</v>
      </c>
      <c r="D325" s="48">
        <v>1.6</v>
      </c>
      <c r="E325" s="48">
        <v>1.6</v>
      </c>
      <c r="F325" s="22">
        <v>179.53</v>
      </c>
      <c r="G325" s="22">
        <v>287.25</v>
      </c>
      <c r="H325" s="52" t="s">
        <v>9490</v>
      </c>
    </row>
    <row r="326" s="16" customFormat="1" customHeight="1" spans="1:8">
      <c r="A326" s="36">
        <v>322</v>
      </c>
      <c r="B326" s="27" t="s">
        <v>3108</v>
      </c>
      <c r="C326" s="27" t="s">
        <v>6274</v>
      </c>
      <c r="D326" s="48">
        <v>0.83</v>
      </c>
      <c r="E326" s="48">
        <v>0.83</v>
      </c>
      <c r="F326" s="22">
        <v>179.53</v>
      </c>
      <c r="G326" s="22">
        <v>149.01</v>
      </c>
      <c r="H326" s="52" t="s">
        <v>9490</v>
      </c>
    </row>
    <row r="327" s="16" customFormat="1" customHeight="1" spans="1:8">
      <c r="A327" s="36">
        <v>323</v>
      </c>
      <c r="B327" s="27" t="s">
        <v>9547</v>
      </c>
      <c r="C327" s="27" t="s">
        <v>6417</v>
      </c>
      <c r="D327" s="48">
        <v>1.79</v>
      </c>
      <c r="E327" s="48">
        <v>1.79</v>
      </c>
      <c r="F327" s="22">
        <v>179.53</v>
      </c>
      <c r="G327" s="22">
        <v>321.36</v>
      </c>
      <c r="H327" s="52" t="s">
        <v>9490</v>
      </c>
    </row>
    <row r="328" s="16" customFormat="1" customHeight="1" spans="1:8">
      <c r="A328" s="36">
        <v>324</v>
      </c>
      <c r="B328" s="48" t="s">
        <v>3985</v>
      </c>
      <c r="C328" s="48" t="s">
        <v>6387</v>
      </c>
      <c r="D328" s="48">
        <v>2.59</v>
      </c>
      <c r="E328" s="48">
        <v>2.59</v>
      </c>
      <c r="F328" s="22">
        <v>179.53</v>
      </c>
      <c r="G328" s="22">
        <v>464.98</v>
      </c>
      <c r="H328" s="52" t="s">
        <v>9490</v>
      </c>
    </row>
    <row r="329" s="16" customFormat="1" customHeight="1" spans="1:8">
      <c r="A329" s="36">
        <v>325</v>
      </c>
      <c r="B329" s="48" t="s">
        <v>1174</v>
      </c>
      <c r="C329" s="48" t="s">
        <v>6274</v>
      </c>
      <c r="D329" s="48">
        <v>2.22</v>
      </c>
      <c r="E329" s="48">
        <v>2.22</v>
      </c>
      <c r="F329" s="22">
        <v>179.53</v>
      </c>
      <c r="G329" s="22">
        <v>398.56</v>
      </c>
      <c r="H329" s="52" t="s">
        <v>9490</v>
      </c>
    </row>
    <row r="330" s="16" customFormat="1" customHeight="1" spans="1:8">
      <c r="A330" s="36">
        <v>326</v>
      </c>
      <c r="B330" s="48" t="s">
        <v>9548</v>
      </c>
      <c r="C330" s="48" t="s">
        <v>6252</v>
      </c>
      <c r="D330" s="48">
        <v>2.22</v>
      </c>
      <c r="E330" s="48">
        <v>2.22</v>
      </c>
      <c r="F330" s="22">
        <v>179.53</v>
      </c>
      <c r="G330" s="22">
        <v>398.56</v>
      </c>
      <c r="H330" s="52" t="s">
        <v>9490</v>
      </c>
    </row>
    <row r="331" s="16" customFormat="1" customHeight="1" spans="1:8">
      <c r="A331" s="36">
        <v>327</v>
      </c>
      <c r="B331" s="48" t="s">
        <v>9549</v>
      </c>
      <c r="C331" s="48" t="s">
        <v>6300</v>
      </c>
      <c r="D331" s="48">
        <v>2.37</v>
      </c>
      <c r="E331" s="48">
        <v>2.37</v>
      </c>
      <c r="F331" s="22">
        <v>179.53</v>
      </c>
      <c r="G331" s="22">
        <v>425.49</v>
      </c>
      <c r="H331" s="52" t="s">
        <v>9490</v>
      </c>
    </row>
    <row r="332" s="16" customFormat="1" customHeight="1" spans="1:8">
      <c r="A332" s="36">
        <v>328</v>
      </c>
      <c r="B332" s="48" t="s">
        <v>9550</v>
      </c>
      <c r="C332" s="48" t="s">
        <v>6298</v>
      </c>
      <c r="D332" s="48">
        <v>2.22</v>
      </c>
      <c r="E332" s="48">
        <v>2.22</v>
      </c>
      <c r="F332" s="22">
        <v>179.53</v>
      </c>
      <c r="G332" s="22">
        <v>398.56</v>
      </c>
      <c r="H332" s="52" t="s">
        <v>9490</v>
      </c>
    </row>
    <row r="333" s="16" customFormat="1" customHeight="1" spans="1:8">
      <c r="A333" s="36">
        <v>329</v>
      </c>
      <c r="B333" s="48" t="s">
        <v>9551</v>
      </c>
      <c r="C333" s="48" t="s">
        <v>6248</v>
      </c>
      <c r="D333" s="48">
        <v>2.22</v>
      </c>
      <c r="E333" s="48">
        <v>2.22</v>
      </c>
      <c r="F333" s="22">
        <v>179.53</v>
      </c>
      <c r="G333" s="22">
        <v>398.56</v>
      </c>
      <c r="H333" s="52" t="s">
        <v>9490</v>
      </c>
    </row>
    <row r="334" s="16" customFormat="1" customHeight="1" spans="1:8">
      <c r="A334" s="36">
        <v>330</v>
      </c>
      <c r="B334" s="48" t="s">
        <v>9552</v>
      </c>
      <c r="C334" s="48" t="s">
        <v>2001</v>
      </c>
      <c r="D334" s="48">
        <v>0.68</v>
      </c>
      <c r="E334" s="48">
        <v>0.68</v>
      </c>
      <c r="F334" s="22">
        <v>179.53</v>
      </c>
      <c r="G334" s="22">
        <v>122.08</v>
      </c>
      <c r="H334" s="52" t="s">
        <v>9490</v>
      </c>
    </row>
    <row r="335" s="16" customFormat="1" customHeight="1" spans="1:8">
      <c r="A335" s="36">
        <v>331</v>
      </c>
      <c r="B335" s="48" t="s">
        <v>9553</v>
      </c>
      <c r="C335" s="48" t="s">
        <v>6478</v>
      </c>
      <c r="D335" s="48">
        <v>0.36</v>
      </c>
      <c r="E335" s="48">
        <v>0.36</v>
      </c>
      <c r="F335" s="22">
        <v>179.53</v>
      </c>
      <c r="G335" s="22">
        <v>64.63</v>
      </c>
      <c r="H335" s="52" t="s">
        <v>9490</v>
      </c>
    </row>
    <row r="336" s="16" customFormat="1" customHeight="1" spans="1:8">
      <c r="A336" s="36">
        <v>332</v>
      </c>
      <c r="B336" s="48" t="s">
        <v>9554</v>
      </c>
      <c r="C336" s="48" t="s">
        <v>1265</v>
      </c>
      <c r="D336" s="48">
        <v>1.74</v>
      </c>
      <c r="E336" s="48">
        <v>1.74</v>
      </c>
      <c r="F336" s="22">
        <v>179.53</v>
      </c>
      <c r="G336" s="22">
        <v>312.38</v>
      </c>
      <c r="H336" s="52" t="s">
        <v>9490</v>
      </c>
    </row>
    <row r="337" s="16" customFormat="1" customHeight="1" spans="1:8">
      <c r="A337" s="36">
        <v>333</v>
      </c>
      <c r="B337" s="48" t="s">
        <v>9555</v>
      </c>
      <c r="C337" s="48" t="s">
        <v>6349</v>
      </c>
      <c r="D337" s="48">
        <v>1.8</v>
      </c>
      <c r="E337" s="48">
        <v>1.8</v>
      </c>
      <c r="F337" s="22">
        <v>179.53</v>
      </c>
      <c r="G337" s="22">
        <v>323.15</v>
      </c>
      <c r="H337" s="52" t="s">
        <v>9490</v>
      </c>
    </row>
    <row r="338" s="16" customFormat="1" customHeight="1" spans="1:8">
      <c r="A338" s="36">
        <v>334</v>
      </c>
      <c r="B338" s="48" t="s">
        <v>9556</v>
      </c>
      <c r="C338" s="48" t="s">
        <v>6263</v>
      </c>
      <c r="D338" s="48">
        <v>2.72</v>
      </c>
      <c r="E338" s="48">
        <v>2.72</v>
      </c>
      <c r="F338" s="22">
        <v>179.53</v>
      </c>
      <c r="G338" s="22">
        <v>488.32</v>
      </c>
      <c r="H338" s="52" t="s">
        <v>9490</v>
      </c>
    </row>
    <row r="339" s="16" customFormat="1" customHeight="1" spans="1:8">
      <c r="A339" s="36">
        <v>335</v>
      </c>
      <c r="B339" s="48" t="s">
        <v>9557</v>
      </c>
      <c r="C339" s="48" t="s">
        <v>7541</v>
      </c>
      <c r="D339" s="48">
        <v>0.51</v>
      </c>
      <c r="E339" s="48">
        <v>0.51</v>
      </c>
      <c r="F339" s="22">
        <v>179.53</v>
      </c>
      <c r="G339" s="22">
        <v>91.56</v>
      </c>
      <c r="H339" s="52" t="s">
        <v>9490</v>
      </c>
    </row>
    <row r="340" s="16" customFormat="1" customHeight="1" spans="1:8">
      <c r="A340" s="36">
        <v>336</v>
      </c>
      <c r="B340" s="48" t="s">
        <v>9558</v>
      </c>
      <c r="C340" s="48" t="s">
        <v>6254</v>
      </c>
      <c r="D340" s="48">
        <v>2.04</v>
      </c>
      <c r="E340" s="48">
        <v>2.04</v>
      </c>
      <c r="F340" s="22">
        <v>179.53</v>
      </c>
      <c r="G340" s="22">
        <v>366.24</v>
      </c>
      <c r="H340" s="52" t="s">
        <v>9490</v>
      </c>
    </row>
    <row r="341" s="16" customFormat="1" customHeight="1" spans="1:8">
      <c r="A341" s="36">
        <v>337</v>
      </c>
      <c r="B341" s="48" t="s">
        <v>9559</v>
      </c>
      <c r="C341" s="48" t="s">
        <v>6274</v>
      </c>
      <c r="D341" s="48">
        <v>0.76</v>
      </c>
      <c r="E341" s="48">
        <v>0.76</v>
      </c>
      <c r="F341" s="22">
        <v>179.53</v>
      </c>
      <c r="G341" s="22">
        <v>136.44</v>
      </c>
      <c r="H341" s="52" t="s">
        <v>9490</v>
      </c>
    </row>
    <row r="342" s="16" customFormat="1" customHeight="1" spans="1:8">
      <c r="A342" s="36">
        <v>338</v>
      </c>
      <c r="B342" s="48" t="s">
        <v>9560</v>
      </c>
      <c r="C342" s="48" t="s">
        <v>6347</v>
      </c>
      <c r="D342" s="48">
        <v>0.66</v>
      </c>
      <c r="E342" s="48">
        <v>0.66</v>
      </c>
      <c r="F342" s="22">
        <v>179.53</v>
      </c>
      <c r="G342" s="22">
        <v>118.49</v>
      </c>
      <c r="H342" s="52" t="s">
        <v>9490</v>
      </c>
    </row>
    <row r="343" s="16" customFormat="1" customHeight="1" spans="1:8">
      <c r="A343" s="36">
        <v>339</v>
      </c>
      <c r="B343" s="48" t="s">
        <v>9561</v>
      </c>
      <c r="C343" s="48" t="s">
        <v>6478</v>
      </c>
      <c r="D343" s="48">
        <v>2.19</v>
      </c>
      <c r="E343" s="48">
        <v>2.19</v>
      </c>
      <c r="F343" s="22">
        <v>179.53</v>
      </c>
      <c r="G343" s="22">
        <v>393.17</v>
      </c>
      <c r="H343" s="52" t="s">
        <v>9490</v>
      </c>
    </row>
    <row r="344" s="16" customFormat="1" customHeight="1" spans="1:8">
      <c r="A344" s="36">
        <v>340</v>
      </c>
      <c r="B344" s="48" t="s">
        <v>9562</v>
      </c>
      <c r="C344" s="48" t="s">
        <v>6267</v>
      </c>
      <c r="D344" s="48">
        <v>1.85</v>
      </c>
      <c r="E344" s="48">
        <v>1.85</v>
      </c>
      <c r="F344" s="22">
        <v>179.53</v>
      </c>
      <c r="G344" s="22">
        <v>332.13</v>
      </c>
      <c r="H344" s="52" t="s">
        <v>9490</v>
      </c>
    </row>
    <row r="345" s="16" customFormat="1" customHeight="1" spans="1:8">
      <c r="A345" s="36">
        <v>341</v>
      </c>
      <c r="B345" s="48" t="s">
        <v>5035</v>
      </c>
      <c r="C345" s="48" t="s">
        <v>6296</v>
      </c>
      <c r="D345" s="48">
        <v>2.22</v>
      </c>
      <c r="E345" s="48">
        <v>2.22</v>
      </c>
      <c r="F345" s="22">
        <v>179.53</v>
      </c>
      <c r="G345" s="22">
        <v>398.56</v>
      </c>
      <c r="H345" s="52" t="s">
        <v>9490</v>
      </c>
    </row>
    <row r="346" s="16" customFormat="1" customHeight="1" spans="1:8">
      <c r="A346" s="36">
        <v>342</v>
      </c>
      <c r="B346" s="48" t="s">
        <v>9563</v>
      </c>
      <c r="C346" s="48" t="s">
        <v>6363</v>
      </c>
      <c r="D346" s="48">
        <v>2.69</v>
      </c>
      <c r="E346" s="48">
        <v>2.69</v>
      </c>
      <c r="F346" s="22">
        <v>179.53</v>
      </c>
      <c r="G346" s="22">
        <v>482.94</v>
      </c>
      <c r="H346" s="52" t="s">
        <v>9490</v>
      </c>
    </row>
    <row r="347" s="16" customFormat="1" customHeight="1" spans="1:8">
      <c r="A347" s="36">
        <v>343</v>
      </c>
      <c r="B347" s="48" t="s">
        <v>9564</v>
      </c>
      <c r="C347" s="48" t="s">
        <v>7371</v>
      </c>
      <c r="D347" s="48">
        <v>1.47</v>
      </c>
      <c r="E347" s="48">
        <v>1.47</v>
      </c>
      <c r="F347" s="22">
        <v>179.53</v>
      </c>
      <c r="G347" s="22">
        <v>263.91</v>
      </c>
      <c r="H347" s="52" t="s">
        <v>9490</v>
      </c>
    </row>
    <row r="348" s="16" customFormat="1" customHeight="1" spans="1:8">
      <c r="A348" s="36">
        <v>344</v>
      </c>
      <c r="B348" s="48" t="s">
        <v>9565</v>
      </c>
      <c r="C348" s="48" t="s">
        <v>5065</v>
      </c>
      <c r="D348" s="48">
        <v>1.85</v>
      </c>
      <c r="E348" s="48">
        <v>1.85</v>
      </c>
      <c r="F348" s="22">
        <v>179.53</v>
      </c>
      <c r="G348" s="22">
        <v>332.13</v>
      </c>
      <c r="H348" s="52" t="s">
        <v>9490</v>
      </c>
    </row>
    <row r="349" s="16" customFormat="1" customHeight="1" spans="1:8">
      <c r="A349" s="36">
        <v>345</v>
      </c>
      <c r="B349" s="48" t="s">
        <v>9566</v>
      </c>
      <c r="C349" s="48" t="s">
        <v>6300</v>
      </c>
      <c r="D349" s="48">
        <v>1.48</v>
      </c>
      <c r="E349" s="48">
        <v>1.48</v>
      </c>
      <c r="F349" s="22">
        <v>179.53</v>
      </c>
      <c r="G349" s="22">
        <v>265.7</v>
      </c>
      <c r="H349" s="52" t="s">
        <v>9490</v>
      </c>
    </row>
    <row r="350" s="16" customFormat="1" customHeight="1" spans="1:8">
      <c r="A350" s="36">
        <v>346</v>
      </c>
      <c r="B350" s="48" t="s">
        <v>5303</v>
      </c>
      <c r="C350" s="48" t="s">
        <v>6298</v>
      </c>
      <c r="D350" s="48">
        <v>2.59</v>
      </c>
      <c r="E350" s="48">
        <v>2.59</v>
      </c>
      <c r="F350" s="22">
        <v>179.53</v>
      </c>
      <c r="G350" s="22">
        <v>464.98</v>
      </c>
      <c r="H350" s="52" t="s">
        <v>9490</v>
      </c>
    </row>
    <row r="351" s="16" customFormat="1" customHeight="1" spans="1:8">
      <c r="A351" s="36">
        <v>347</v>
      </c>
      <c r="B351" s="48" t="s">
        <v>9567</v>
      </c>
      <c r="C351" s="48" t="s">
        <v>6897</v>
      </c>
      <c r="D351" s="48">
        <v>0.74</v>
      </c>
      <c r="E351" s="48">
        <v>0.74</v>
      </c>
      <c r="F351" s="22">
        <v>179.53</v>
      </c>
      <c r="G351" s="22">
        <v>132.85</v>
      </c>
      <c r="H351" s="52" t="s">
        <v>9490</v>
      </c>
    </row>
    <row r="352" customHeight="1" spans="1:8">
      <c r="A352" s="50" t="s">
        <v>349</v>
      </c>
      <c r="B352" s="51"/>
      <c r="C352" s="52"/>
      <c r="D352" s="60">
        <v>602.937</v>
      </c>
      <c r="E352" s="60">
        <v>602.937</v>
      </c>
      <c r="F352" s="60"/>
      <c r="G352" s="60">
        <v>108245.35</v>
      </c>
      <c r="H352" s="52"/>
    </row>
  </sheetData>
  <mergeCells count="3">
    <mergeCell ref="A1:H1"/>
    <mergeCell ref="A2:H2"/>
    <mergeCell ref="A352:B35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6"/>
  <sheetViews>
    <sheetView workbookViewId="0">
      <selection activeCell="B251" sqref="B251"/>
    </sheetView>
  </sheetViews>
  <sheetFormatPr defaultColWidth="9" defaultRowHeight="24" customHeight="1" outlineLevelCol="7"/>
  <cols>
    <col min="1" max="1" width="6.5" style="2" customWidth="1"/>
    <col min="2" max="2" width="18.125" style="2" customWidth="1"/>
    <col min="3" max="3" width="22.75" style="2" customWidth="1"/>
    <col min="4" max="4" width="14.75" style="53" customWidth="1"/>
    <col min="5" max="5" width="13.75" style="53" customWidth="1"/>
    <col min="6" max="6" width="17.125" style="53" customWidth="1"/>
    <col min="7" max="7" width="16.75" style="53" customWidth="1"/>
    <col min="8" max="8" width="12.25" style="2" customWidth="1"/>
    <col min="9" max="16384" width="9" style="2"/>
  </cols>
  <sheetData>
    <row r="1" ht="42" customHeight="1" spans="1:8">
      <c r="A1" s="4" t="s">
        <v>0</v>
      </c>
      <c r="B1" s="4"/>
      <c r="C1" s="4"/>
      <c r="D1" s="54"/>
      <c r="E1" s="54"/>
      <c r="F1" s="54"/>
      <c r="G1" s="54"/>
      <c r="H1" s="4"/>
    </row>
    <row r="2" s="2" customFormat="1" ht="72" customHeight="1" spans="1:8">
      <c r="A2" s="6" t="s">
        <v>9568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2" customFormat="1" ht="53" customHeight="1" spans="1:8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</row>
    <row r="5" ht="25" customHeight="1" spans="1:8">
      <c r="A5" s="22">
        <v>1</v>
      </c>
      <c r="B5" s="27" t="s">
        <v>9569</v>
      </c>
      <c r="C5" s="21" t="s">
        <v>6263</v>
      </c>
      <c r="D5" s="48">
        <v>3.44</v>
      </c>
      <c r="E5" s="48">
        <v>3.44</v>
      </c>
      <c r="F5" s="46">
        <v>179.53</v>
      </c>
      <c r="G5" s="46">
        <v>617.58</v>
      </c>
      <c r="H5" s="22" t="s">
        <v>9570</v>
      </c>
    </row>
    <row r="6" ht="25" customHeight="1" spans="1:8">
      <c r="A6" s="22">
        <v>2</v>
      </c>
      <c r="B6" s="27" t="s">
        <v>5473</v>
      </c>
      <c r="C6" s="21" t="s">
        <v>6300</v>
      </c>
      <c r="D6" s="48">
        <v>3.96</v>
      </c>
      <c r="E6" s="48">
        <v>3.96</v>
      </c>
      <c r="F6" s="46">
        <v>179.53</v>
      </c>
      <c r="G6" s="46">
        <v>710.94</v>
      </c>
      <c r="H6" s="22" t="s">
        <v>9570</v>
      </c>
    </row>
    <row r="7" ht="25" customHeight="1" spans="1:8">
      <c r="A7" s="22">
        <v>3</v>
      </c>
      <c r="B7" s="27" t="s">
        <v>9212</v>
      </c>
      <c r="C7" s="21" t="s">
        <v>6254</v>
      </c>
      <c r="D7" s="48">
        <v>6.84</v>
      </c>
      <c r="E7" s="48">
        <v>6.84</v>
      </c>
      <c r="F7" s="46">
        <v>179.53</v>
      </c>
      <c r="G7" s="46">
        <v>1227.99</v>
      </c>
      <c r="H7" s="22" t="s">
        <v>9570</v>
      </c>
    </row>
    <row r="8" ht="25" customHeight="1" spans="1:8">
      <c r="A8" s="22">
        <v>4</v>
      </c>
      <c r="B8" s="27" t="s">
        <v>9571</v>
      </c>
      <c r="C8" s="21" t="s">
        <v>9572</v>
      </c>
      <c r="D8" s="48">
        <v>3.3</v>
      </c>
      <c r="E8" s="48">
        <v>3.3</v>
      </c>
      <c r="F8" s="46">
        <v>179.53</v>
      </c>
      <c r="G8" s="46">
        <v>592.45</v>
      </c>
      <c r="H8" s="22" t="s">
        <v>9570</v>
      </c>
    </row>
    <row r="9" ht="25" customHeight="1" spans="1:8">
      <c r="A9" s="22">
        <v>5</v>
      </c>
      <c r="B9" s="27" t="s">
        <v>9573</v>
      </c>
      <c r="C9" s="21" t="s">
        <v>7063</v>
      </c>
      <c r="D9" s="48">
        <v>5.3</v>
      </c>
      <c r="E9" s="48">
        <v>5.3</v>
      </c>
      <c r="F9" s="46">
        <v>179.53</v>
      </c>
      <c r="G9" s="46">
        <v>951.51</v>
      </c>
      <c r="H9" s="22" t="s">
        <v>9570</v>
      </c>
    </row>
    <row r="10" ht="25" customHeight="1" spans="1:8">
      <c r="A10" s="22">
        <v>6</v>
      </c>
      <c r="B10" s="27" t="s">
        <v>9574</v>
      </c>
      <c r="C10" s="21" t="s">
        <v>6467</v>
      </c>
      <c r="D10" s="48">
        <v>4.62</v>
      </c>
      <c r="E10" s="48">
        <v>4.62</v>
      </c>
      <c r="F10" s="46">
        <v>179.53</v>
      </c>
      <c r="G10" s="46">
        <v>829.43</v>
      </c>
      <c r="H10" s="22" t="s">
        <v>9570</v>
      </c>
    </row>
    <row r="11" ht="25" customHeight="1" spans="1:8">
      <c r="A11" s="22">
        <v>7</v>
      </c>
      <c r="B11" s="27" t="s">
        <v>9575</v>
      </c>
      <c r="C11" s="21" t="s">
        <v>6624</v>
      </c>
      <c r="D11" s="48">
        <v>4.94</v>
      </c>
      <c r="E11" s="48">
        <v>4.94</v>
      </c>
      <c r="F11" s="46">
        <v>179.53</v>
      </c>
      <c r="G11" s="46">
        <v>886.88</v>
      </c>
      <c r="H11" s="22" t="s">
        <v>9570</v>
      </c>
    </row>
    <row r="12" ht="25" customHeight="1" spans="1:8">
      <c r="A12" s="22">
        <v>8</v>
      </c>
      <c r="B12" s="27" t="s">
        <v>9576</v>
      </c>
      <c r="C12" s="21" t="s">
        <v>7133</v>
      </c>
      <c r="D12" s="48">
        <v>3.2</v>
      </c>
      <c r="E12" s="48">
        <v>3.2</v>
      </c>
      <c r="F12" s="46">
        <v>179.53</v>
      </c>
      <c r="G12" s="46">
        <v>574.5</v>
      </c>
      <c r="H12" s="22" t="s">
        <v>9570</v>
      </c>
    </row>
    <row r="13" ht="25" customHeight="1" spans="1:8">
      <c r="A13" s="22">
        <v>9</v>
      </c>
      <c r="B13" s="27" t="s">
        <v>9577</v>
      </c>
      <c r="C13" s="21" t="s">
        <v>6347</v>
      </c>
      <c r="D13" s="48">
        <v>1.47</v>
      </c>
      <c r="E13" s="48">
        <v>1.47</v>
      </c>
      <c r="F13" s="46">
        <v>179.53</v>
      </c>
      <c r="G13" s="46">
        <v>263.91</v>
      </c>
      <c r="H13" s="22" t="s">
        <v>9570</v>
      </c>
    </row>
    <row r="14" ht="25" customHeight="1" spans="1:8">
      <c r="A14" s="22">
        <v>10</v>
      </c>
      <c r="B14" s="27" t="s">
        <v>9578</v>
      </c>
      <c r="C14" s="21" t="s">
        <v>6300</v>
      </c>
      <c r="D14" s="48">
        <v>2.8</v>
      </c>
      <c r="E14" s="48">
        <v>2.8</v>
      </c>
      <c r="F14" s="46">
        <v>179.53</v>
      </c>
      <c r="G14" s="46">
        <v>502.68</v>
      </c>
      <c r="H14" s="22" t="s">
        <v>9570</v>
      </c>
    </row>
    <row r="15" ht="25" customHeight="1" spans="1:8">
      <c r="A15" s="22">
        <v>11</v>
      </c>
      <c r="B15" s="27" t="s">
        <v>9579</v>
      </c>
      <c r="C15" s="21" t="s">
        <v>6298</v>
      </c>
      <c r="D15" s="48">
        <v>3.98</v>
      </c>
      <c r="E15" s="48">
        <v>3.98</v>
      </c>
      <c r="F15" s="46">
        <v>179.53</v>
      </c>
      <c r="G15" s="46">
        <v>714.53</v>
      </c>
      <c r="H15" s="22" t="s">
        <v>9570</v>
      </c>
    </row>
    <row r="16" ht="25" customHeight="1" spans="1:8">
      <c r="A16" s="22">
        <v>12</v>
      </c>
      <c r="B16" s="27" t="s">
        <v>9580</v>
      </c>
      <c r="C16" s="21" t="s">
        <v>6271</v>
      </c>
      <c r="D16" s="48">
        <v>8.71</v>
      </c>
      <c r="E16" s="48">
        <v>8.71</v>
      </c>
      <c r="F16" s="46">
        <v>179.53</v>
      </c>
      <c r="G16" s="46">
        <v>1563.71</v>
      </c>
      <c r="H16" s="22" t="s">
        <v>9570</v>
      </c>
    </row>
    <row r="17" ht="25" customHeight="1" spans="1:8">
      <c r="A17" s="22">
        <v>13</v>
      </c>
      <c r="B17" s="27" t="s">
        <v>8692</v>
      </c>
      <c r="C17" s="21" t="s">
        <v>1265</v>
      </c>
      <c r="D17" s="48">
        <v>4.62</v>
      </c>
      <c r="E17" s="48">
        <v>4.62</v>
      </c>
      <c r="F17" s="46">
        <v>179.53</v>
      </c>
      <c r="G17" s="46">
        <v>829.43</v>
      </c>
      <c r="H17" s="22" t="s">
        <v>9570</v>
      </c>
    </row>
    <row r="18" ht="25" customHeight="1" spans="1:8">
      <c r="A18" s="22">
        <v>14</v>
      </c>
      <c r="B18" s="27" t="s">
        <v>9581</v>
      </c>
      <c r="C18" s="21" t="s">
        <v>6248</v>
      </c>
      <c r="D18" s="48">
        <v>2.13</v>
      </c>
      <c r="E18" s="48">
        <v>2.13</v>
      </c>
      <c r="F18" s="46">
        <v>179.53</v>
      </c>
      <c r="G18" s="46">
        <v>382.4</v>
      </c>
      <c r="H18" s="22" t="s">
        <v>9570</v>
      </c>
    </row>
    <row r="19" ht="25" customHeight="1" spans="1:8">
      <c r="A19" s="22">
        <v>15</v>
      </c>
      <c r="B19" s="27" t="s">
        <v>9582</v>
      </c>
      <c r="C19" s="21" t="s">
        <v>6720</v>
      </c>
      <c r="D19" s="48">
        <v>4.62</v>
      </c>
      <c r="E19" s="48">
        <v>4.62</v>
      </c>
      <c r="F19" s="46">
        <v>179.53</v>
      </c>
      <c r="G19" s="46">
        <v>829.43</v>
      </c>
      <c r="H19" s="22" t="s">
        <v>9570</v>
      </c>
    </row>
    <row r="20" ht="25" customHeight="1" spans="1:8">
      <c r="A20" s="22">
        <v>16</v>
      </c>
      <c r="B20" s="27" t="s">
        <v>4966</v>
      </c>
      <c r="C20" s="21" t="s">
        <v>7529</v>
      </c>
      <c r="D20" s="48">
        <v>3.96</v>
      </c>
      <c r="E20" s="48">
        <v>3.96</v>
      </c>
      <c r="F20" s="46">
        <v>179.53</v>
      </c>
      <c r="G20" s="46">
        <v>710.94</v>
      </c>
      <c r="H20" s="22" t="s">
        <v>9570</v>
      </c>
    </row>
    <row r="21" ht="25" customHeight="1" spans="1:8">
      <c r="A21" s="22">
        <v>17</v>
      </c>
      <c r="B21" s="27" t="s">
        <v>9583</v>
      </c>
      <c r="C21" s="21" t="s">
        <v>6276</v>
      </c>
      <c r="D21" s="48">
        <v>4.55</v>
      </c>
      <c r="E21" s="48">
        <v>4.55</v>
      </c>
      <c r="F21" s="46">
        <v>179.53</v>
      </c>
      <c r="G21" s="46">
        <v>816.86</v>
      </c>
      <c r="H21" s="22" t="s">
        <v>9570</v>
      </c>
    </row>
    <row r="22" ht="25" customHeight="1" spans="1:8">
      <c r="A22" s="22">
        <v>18</v>
      </c>
      <c r="B22" s="27" t="s">
        <v>9584</v>
      </c>
      <c r="C22" s="21" t="s">
        <v>6271</v>
      </c>
      <c r="D22" s="48">
        <v>7.47</v>
      </c>
      <c r="E22" s="48">
        <v>7.47</v>
      </c>
      <c r="F22" s="46">
        <v>179.53</v>
      </c>
      <c r="G22" s="46">
        <v>1341.09</v>
      </c>
      <c r="H22" s="22" t="s">
        <v>9570</v>
      </c>
    </row>
    <row r="23" ht="25" customHeight="1" spans="1:8">
      <c r="A23" s="22">
        <v>19</v>
      </c>
      <c r="B23" s="27" t="s">
        <v>9585</v>
      </c>
      <c r="C23" s="21" t="s">
        <v>7061</v>
      </c>
      <c r="D23" s="48">
        <v>1.86</v>
      </c>
      <c r="E23" s="48">
        <v>1.86</v>
      </c>
      <c r="F23" s="46">
        <v>179.53</v>
      </c>
      <c r="G23" s="46">
        <v>333.93</v>
      </c>
      <c r="H23" s="22" t="s">
        <v>9570</v>
      </c>
    </row>
    <row r="24" ht="25" customHeight="1" spans="1:8">
      <c r="A24" s="22">
        <v>20</v>
      </c>
      <c r="B24" s="27" t="s">
        <v>8171</v>
      </c>
      <c r="C24" s="21" t="s">
        <v>6577</v>
      </c>
      <c r="D24" s="48">
        <v>3.96</v>
      </c>
      <c r="E24" s="48">
        <v>3.96</v>
      </c>
      <c r="F24" s="46">
        <v>179.53</v>
      </c>
      <c r="G24" s="46">
        <v>710.94</v>
      </c>
      <c r="H24" s="22" t="s">
        <v>9570</v>
      </c>
    </row>
    <row r="25" ht="25" customHeight="1" spans="1:8">
      <c r="A25" s="22">
        <v>21</v>
      </c>
      <c r="B25" s="27" t="s">
        <v>9586</v>
      </c>
      <c r="C25" s="21" t="s">
        <v>6274</v>
      </c>
      <c r="D25" s="48">
        <v>3.2</v>
      </c>
      <c r="E25" s="48">
        <v>3.2</v>
      </c>
      <c r="F25" s="46">
        <v>179.53</v>
      </c>
      <c r="G25" s="46">
        <v>574.5</v>
      </c>
      <c r="H25" s="22" t="s">
        <v>9570</v>
      </c>
    </row>
    <row r="26" ht="25" customHeight="1" spans="1:8">
      <c r="A26" s="22">
        <v>22</v>
      </c>
      <c r="B26" s="27" t="s">
        <v>9587</v>
      </c>
      <c r="C26" s="21" t="s">
        <v>6697</v>
      </c>
      <c r="D26" s="48">
        <v>1.32</v>
      </c>
      <c r="E26" s="48">
        <v>1.32</v>
      </c>
      <c r="F26" s="46">
        <v>179.53</v>
      </c>
      <c r="G26" s="46">
        <v>236.98</v>
      </c>
      <c r="H26" s="22" t="s">
        <v>9570</v>
      </c>
    </row>
    <row r="27" ht="25" customHeight="1" spans="1:8">
      <c r="A27" s="22">
        <v>23</v>
      </c>
      <c r="B27" s="27" t="s">
        <v>9588</v>
      </c>
      <c r="C27" s="21" t="s">
        <v>6360</v>
      </c>
      <c r="D27" s="48">
        <v>4.62</v>
      </c>
      <c r="E27" s="48">
        <v>4.62</v>
      </c>
      <c r="F27" s="46">
        <v>179.53</v>
      </c>
      <c r="G27" s="46">
        <v>829.43</v>
      </c>
      <c r="H27" s="22" t="s">
        <v>9570</v>
      </c>
    </row>
    <row r="28" ht="25" customHeight="1" spans="1:8">
      <c r="A28" s="22">
        <v>24</v>
      </c>
      <c r="B28" s="27" t="s">
        <v>9589</v>
      </c>
      <c r="C28" s="21" t="s">
        <v>6312</v>
      </c>
      <c r="D28" s="48">
        <v>5.91</v>
      </c>
      <c r="E28" s="48">
        <v>5.91</v>
      </c>
      <c r="F28" s="46">
        <v>179.53</v>
      </c>
      <c r="G28" s="46">
        <v>1061.02</v>
      </c>
      <c r="H28" s="22" t="s">
        <v>9570</v>
      </c>
    </row>
    <row r="29" ht="25" customHeight="1" spans="1:8">
      <c r="A29" s="22">
        <v>25</v>
      </c>
      <c r="B29" s="27" t="s">
        <v>9590</v>
      </c>
      <c r="C29" s="21" t="s">
        <v>6349</v>
      </c>
      <c r="D29" s="48">
        <v>8.55</v>
      </c>
      <c r="E29" s="48">
        <v>8.55</v>
      </c>
      <c r="F29" s="46">
        <v>179.53</v>
      </c>
      <c r="G29" s="46">
        <v>1534.98</v>
      </c>
      <c r="H29" s="22" t="s">
        <v>9570</v>
      </c>
    </row>
    <row r="30" ht="25" customHeight="1" spans="1:8">
      <c r="A30" s="22">
        <v>26</v>
      </c>
      <c r="B30" s="27" t="s">
        <v>9591</v>
      </c>
      <c r="C30" s="21" t="s">
        <v>6467</v>
      </c>
      <c r="D30" s="48">
        <v>3.96</v>
      </c>
      <c r="E30" s="48">
        <v>3.96</v>
      </c>
      <c r="F30" s="46">
        <v>179.53</v>
      </c>
      <c r="G30" s="46">
        <v>710.94</v>
      </c>
      <c r="H30" s="22" t="s">
        <v>9570</v>
      </c>
    </row>
    <row r="31" ht="25" customHeight="1" spans="1:8">
      <c r="A31" s="22">
        <v>27</v>
      </c>
      <c r="B31" s="27" t="s">
        <v>9592</v>
      </c>
      <c r="C31" s="21" t="s">
        <v>6261</v>
      </c>
      <c r="D31" s="48">
        <v>8.15</v>
      </c>
      <c r="E31" s="48">
        <v>8.15</v>
      </c>
      <c r="F31" s="46">
        <v>179.53</v>
      </c>
      <c r="G31" s="46">
        <v>1463.17</v>
      </c>
      <c r="H31" s="22" t="s">
        <v>9570</v>
      </c>
    </row>
    <row r="32" ht="25" customHeight="1" spans="1:8">
      <c r="A32" s="22">
        <v>28</v>
      </c>
      <c r="B32" s="27" t="s">
        <v>9593</v>
      </c>
      <c r="C32" s="21" t="s">
        <v>6265</v>
      </c>
      <c r="D32" s="48">
        <v>4.08</v>
      </c>
      <c r="E32" s="48">
        <v>4.08</v>
      </c>
      <c r="F32" s="46">
        <v>179.53</v>
      </c>
      <c r="G32" s="46">
        <v>732.48</v>
      </c>
      <c r="H32" s="22" t="s">
        <v>9570</v>
      </c>
    </row>
    <row r="33" ht="25" customHeight="1" spans="1:8">
      <c r="A33" s="22">
        <v>29</v>
      </c>
      <c r="B33" s="27" t="s">
        <v>9594</v>
      </c>
      <c r="C33" s="21" t="s">
        <v>6692</v>
      </c>
      <c r="D33" s="48">
        <v>4.19</v>
      </c>
      <c r="E33" s="48">
        <v>4.19</v>
      </c>
      <c r="F33" s="46">
        <v>179.53</v>
      </c>
      <c r="G33" s="46">
        <v>752.23</v>
      </c>
      <c r="H33" s="22" t="s">
        <v>9570</v>
      </c>
    </row>
    <row r="34" ht="25" customHeight="1" spans="1:8">
      <c r="A34" s="22">
        <v>30</v>
      </c>
      <c r="B34" s="27" t="s">
        <v>9595</v>
      </c>
      <c r="C34" s="21" t="s">
        <v>6462</v>
      </c>
      <c r="D34" s="48">
        <v>3.96</v>
      </c>
      <c r="E34" s="48">
        <v>3.96</v>
      </c>
      <c r="F34" s="46">
        <v>179.53</v>
      </c>
      <c r="G34" s="46">
        <v>710.94</v>
      </c>
      <c r="H34" s="22" t="s">
        <v>9570</v>
      </c>
    </row>
    <row r="35" ht="25" customHeight="1" spans="1:8">
      <c r="A35" s="22">
        <v>31</v>
      </c>
      <c r="B35" s="27" t="s">
        <v>5999</v>
      </c>
      <c r="C35" s="21" t="s">
        <v>6599</v>
      </c>
      <c r="D35" s="48">
        <v>3.51</v>
      </c>
      <c r="E35" s="48">
        <v>3.51</v>
      </c>
      <c r="F35" s="46">
        <v>179.53</v>
      </c>
      <c r="G35" s="46">
        <v>630.15</v>
      </c>
      <c r="H35" s="22" t="s">
        <v>9570</v>
      </c>
    </row>
    <row r="36" ht="25" customHeight="1" spans="1:8">
      <c r="A36" s="22">
        <v>32</v>
      </c>
      <c r="B36" s="27" t="s">
        <v>7535</v>
      </c>
      <c r="C36" s="21" t="s">
        <v>6259</v>
      </c>
      <c r="D36" s="48">
        <v>2.2</v>
      </c>
      <c r="E36" s="48">
        <v>2.2</v>
      </c>
      <c r="F36" s="46">
        <v>179.53</v>
      </c>
      <c r="G36" s="46">
        <v>394.97</v>
      </c>
      <c r="H36" s="22" t="s">
        <v>9570</v>
      </c>
    </row>
    <row r="37" ht="25" customHeight="1" spans="1:8">
      <c r="A37" s="22">
        <v>33</v>
      </c>
      <c r="B37" s="27" t="s">
        <v>9596</v>
      </c>
      <c r="C37" s="21" t="s">
        <v>7541</v>
      </c>
      <c r="D37" s="48">
        <v>3.2</v>
      </c>
      <c r="E37" s="48">
        <v>3.2</v>
      </c>
      <c r="F37" s="46">
        <v>179.53</v>
      </c>
      <c r="G37" s="46">
        <v>574.5</v>
      </c>
      <c r="H37" s="22" t="s">
        <v>9570</v>
      </c>
    </row>
    <row r="38" ht="25" customHeight="1" spans="1:8">
      <c r="A38" s="22">
        <v>34</v>
      </c>
      <c r="B38" s="27" t="s">
        <v>9597</v>
      </c>
      <c r="C38" s="21" t="s">
        <v>6813</v>
      </c>
      <c r="D38" s="48">
        <v>2.74</v>
      </c>
      <c r="E38" s="48">
        <v>2.74</v>
      </c>
      <c r="F38" s="46">
        <v>179.53</v>
      </c>
      <c r="G38" s="46">
        <v>491.91</v>
      </c>
      <c r="H38" s="22" t="s">
        <v>9570</v>
      </c>
    </row>
    <row r="39" ht="25" customHeight="1" spans="1:8">
      <c r="A39" s="22">
        <v>35</v>
      </c>
      <c r="B39" s="27" t="s">
        <v>9598</v>
      </c>
      <c r="C39" s="21" t="s">
        <v>6464</v>
      </c>
      <c r="D39" s="48">
        <v>3.96</v>
      </c>
      <c r="E39" s="48">
        <v>3.96</v>
      </c>
      <c r="F39" s="46">
        <v>179.53</v>
      </c>
      <c r="G39" s="46">
        <v>710.94</v>
      </c>
      <c r="H39" s="22" t="s">
        <v>9570</v>
      </c>
    </row>
    <row r="40" ht="25" customHeight="1" spans="1:8">
      <c r="A40" s="22">
        <v>36</v>
      </c>
      <c r="B40" s="27" t="s">
        <v>9599</v>
      </c>
      <c r="C40" s="21" t="s">
        <v>6398</v>
      </c>
      <c r="D40" s="48">
        <v>3.36</v>
      </c>
      <c r="E40" s="48">
        <v>3.36</v>
      </c>
      <c r="F40" s="46">
        <v>179.53</v>
      </c>
      <c r="G40" s="46">
        <v>603.22</v>
      </c>
      <c r="H40" s="22" t="s">
        <v>9570</v>
      </c>
    </row>
    <row r="41" ht="25" customHeight="1" spans="1:8">
      <c r="A41" s="22">
        <v>37</v>
      </c>
      <c r="B41" s="27" t="s">
        <v>9600</v>
      </c>
      <c r="C41" s="21" t="s">
        <v>6274</v>
      </c>
      <c r="D41" s="48">
        <v>2.86</v>
      </c>
      <c r="E41" s="48">
        <v>2.86</v>
      </c>
      <c r="F41" s="46">
        <v>179.53</v>
      </c>
      <c r="G41" s="46">
        <v>513.46</v>
      </c>
      <c r="H41" s="22" t="s">
        <v>9570</v>
      </c>
    </row>
    <row r="42" ht="25" customHeight="1" spans="1:8">
      <c r="A42" s="22">
        <v>38</v>
      </c>
      <c r="B42" s="27" t="s">
        <v>9601</v>
      </c>
      <c r="C42" s="21" t="s">
        <v>6398</v>
      </c>
      <c r="D42" s="48">
        <v>5.38</v>
      </c>
      <c r="E42" s="48">
        <v>5.38</v>
      </c>
      <c r="F42" s="46">
        <v>179.53</v>
      </c>
      <c r="G42" s="46">
        <v>965.87</v>
      </c>
      <c r="H42" s="22" t="s">
        <v>9570</v>
      </c>
    </row>
    <row r="43" ht="25" customHeight="1" spans="1:8">
      <c r="A43" s="22">
        <v>39</v>
      </c>
      <c r="B43" s="27" t="s">
        <v>9602</v>
      </c>
      <c r="C43" s="21" t="s">
        <v>6989</v>
      </c>
      <c r="D43" s="48">
        <v>1.19</v>
      </c>
      <c r="E43" s="48">
        <v>1.19</v>
      </c>
      <c r="F43" s="46">
        <v>179.53</v>
      </c>
      <c r="G43" s="46">
        <v>213.64</v>
      </c>
      <c r="H43" s="22" t="s">
        <v>9570</v>
      </c>
    </row>
    <row r="44" ht="25" customHeight="1" spans="1:8">
      <c r="A44" s="22">
        <v>40</v>
      </c>
      <c r="B44" s="27" t="s">
        <v>9603</v>
      </c>
      <c r="C44" s="21" t="s">
        <v>6398</v>
      </c>
      <c r="D44" s="48">
        <v>5.28</v>
      </c>
      <c r="E44" s="48">
        <v>5.28</v>
      </c>
      <c r="F44" s="46">
        <v>179.53</v>
      </c>
      <c r="G44" s="46">
        <v>947.92</v>
      </c>
      <c r="H44" s="22" t="s">
        <v>9570</v>
      </c>
    </row>
    <row r="45" ht="25" customHeight="1" spans="1:8">
      <c r="A45" s="22">
        <v>41</v>
      </c>
      <c r="B45" s="27" t="s">
        <v>9604</v>
      </c>
      <c r="C45" s="21" t="s">
        <v>6972</v>
      </c>
      <c r="D45" s="48">
        <v>2.65</v>
      </c>
      <c r="E45" s="48">
        <v>2.65</v>
      </c>
      <c r="F45" s="46">
        <v>179.53</v>
      </c>
      <c r="G45" s="46">
        <v>475.75</v>
      </c>
      <c r="H45" s="22" t="s">
        <v>9570</v>
      </c>
    </row>
    <row r="46" ht="25" customHeight="1" spans="1:8">
      <c r="A46" s="22">
        <v>42</v>
      </c>
      <c r="B46" s="27" t="s">
        <v>9605</v>
      </c>
      <c r="C46" s="21" t="s">
        <v>6276</v>
      </c>
      <c r="D46" s="48">
        <v>1.2</v>
      </c>
      <c r="E46" s="48">
        <v>1.2</v>
      </c>
      <c r="F46" s="46">
        <v>179.53</v>
      </c>
      <c r="G46" s="46">
        <v>215.44</v>
      </c>
      <c r="H46" s="22" t="s">
        <v>9570</v>
      </c>
    </row>
    <row r="47" s="2" customFormat="1" ht="29" customHeight="1" spans="1:8">
      <c r="A47" s="22">
        <v>43</v>
      </c>
      <c r="B47" s="27" t="s">
        <v>3881</v>
      </c>
      <c r="C47" s="21" t="s">
        <v>9606</v>
      </c>
      <c r="D47" s="48">
        <v>5.18</v>
      </c>
      <c r="E47" s="48">
        <v>5.18</v>
      </c>
      <c r="F47" s="46">
        <v>179.53</v>
      </c>
      <c r="G47" s="46">
        <v>929.97</v>
      </c>
      <c r="H47" s="22" t="s">
        <v>9607</v>
      </c>
    </row>
    <row r="48" s="2" customFormat="1" ht="29" customHeight="1" spans="1:8">
      <c r="A48" s="22">
        <v>44</v>
      </c>
      <c r="B48" s="27" t="s">
        <v>9608</v>
      </c>
      <c r="C48" s="21" t="s">
        <v>6261</v>
      </c>
      <c r="D48" s="48">
        <v>1.48</v>
      </c>
      <c r="E48" s="48">
        <v>1.48</v>
      </c>
      <c r="F48" s="46">
        <v>179.53</v>
      </c>
      <c r="G48" s="46">
        <v>265.7</v>
      </c>
      <c r="H48" s="22" t="s">
        <v>9607</v>
      </c>
    </row>
    <row r="49" s="2" customFormat="1" ht="29" customHeight="1" spans="1:8">
      <c r="A49" s="22">
        <v>45</v>
      </c>
      <c r="B49" s="27" t="s">
        <v>9609</v>
      </c>
      <c r="C49" s="21" t="s">
        <v>6271</v>
      </c>
      <c r="D49" s="48">
        <v>3.7</v>
      </c>
      <c r="E49" s="48">
        <v>3.7</v>
      </c>
      <c r="F49" s="46">
        <v>179.53</v>
      </c>
      <c r="G49" s="46">
        <v>664.26</v>
      </c>
      <c r="H49" s="22" t="s">
        <v>9607</v>
      </c>
    </row>
    <row r="50" s="2" customFormat="1" ht="29" customHeight="1" spans="1:8">
      <c r="A50" s="22">
        <v>46</v>
      </c>
      <c r="B50" s="27" t="s">
        <v>9610</v>
      </c>
      <c r="C50" s="21" t="s">
        <v>6620</v>
      </c>
      <c r="D50" s="48">
        <v>3.16</v>
      </c>
      <c r="E50" s="48">
        <v>3.16</v>
      </c>
      <c r="F50" s="46">
        <v>179.53</v>
      </c>
      <c r="G50" s="46">
        <v>567.31</v>
      </c>
      <c r="H50" s="22" t="s">
        <v>9607</v>
      </c>
    </row>
    <row r="51" s="2" customFormat="1" ht="29" customHeight="1" spans="1:8">
      <c r="A51" s="22">
        <v>47</v>
      </c>
      <c r="B51" s="27" t="s">
        <v>9611</v>
      </c>
      <c r="C51" s="21" t="s">
        <v>5673</v>
      </c>
      <c r="D51" s="48">
        <v>2.22</v>
      </c>
      <c r="E51" s="48">
        <v>2.22</v>
      </c>
      <c r="F51" s="46">
        <v>179.53</v>
      </c>
      <c r="G51" s="46">
        <v>398.56</v>
      </c>
      <c r="H51" s="22" t="s">
        <v>9607</v>
      </c>
    </row>
    <row r="52" s="2" customFormat="1" ht="29" customHeight="1" spans="1:8">
      <c r="A52" s="22">
        <v>48</v>
      </c>
      <c r="B52" s="27" t="s">
        <v>8400</v>
      </c>
      <c r="C52" s="21" t="s">
        <v>6344</v>
      </c>
      <c r="D52" s="48">
        <v>3.81</v>
      </c>
      <c r="E52" s="48">
        <v>3.81</v>
      </c>
      <c r="F52" s="46">
        <v>179.53</v>
      </c>
      <c r="G52" s="46">
        <v>684.01</v>
      </c>
      <c r="H52" s="22" t="s">
        <v>9607</v>
      </c>
    </row>
    <row r="53" s="2" customFormat="1" ht="29" customHeight="1" spans="1:8">
      <c r="A53" s="22">
        <v>49</v>
      </c>
      <c r="B53" s="27" t="s">
        <v>9612</v>
      </c>
      <c r="C53" s="21" t="s">
        <v>6322</v>
      </c>
      <c r="D53" s="48">
        <v>4.84</v>
      </c>
      <c r="E53" s="48">
        <v>4.84</v>
      </c>
      <c r="F53" s="46">
        <v>179.53</v>
      </c>
      <c r="G53" s="46">
        <v>868.93</v>
      </c>
      <c r="H53" s="22" t="s">
        <v>9607</v>
      </c>
    </row>
    <row r="54" s="2" customFormat="1" ht="29" customHeight="1" spans="1:8">
      <c r="A54" s="22">
        <v>50</v>
      </c>
      <c r="B54" s="27" t="s">
        <v>3936</v>
      </c>
      <c r="C54" s="21" t="s">
        <v>6620</v>
      </c>
      <c r="D54" s="48">
        <v>4.44</v>
      </c>
      <c r="E54" s="48">
        <v>4.44</v>
      </c>
      <c r="F54" s="46">
        <v>179.53</v>
      </c>
      <c r="G54" s="46">
        <v>797.11</v>
      </c>
      <c r="H54" s="22" t="s">
        <v>9607</v>
      </c>
    </row>
    <row r="55" s="2" customFormat="1" ht="29" customHeight="1" spans="1:8">
      <c r="A55" s="22">
        <v>51</v>
      </c>
      <c r="B55" s="27" t="s">
        <v>6122</v>
      </c>
      <c r="C55" s="21" t="s">
        <v>6344</v>
      </c>
      <c r="D55" s="48">
        <v>6.86</v>
      </c>
      <c r="E55" s="48">
        <v>6.86</v>
      </c>
      <c r="F55" s="46">
        <v>179.53</v>
      </c>
      <c r="G55" s="46">
        <v>1231.58</v>
      </c>
      <c r="H55" s="22" t="s">
        <v>9607</v>
      </c>
    </row>
    <row r="56" s="2" customFormat="1" ht="29" customHeight="1" spans="1:8">
      <c r="A56" s="22">
        <v>52</v>
      </c>
      <c r="B56" s="27" t="s">
        <v>9613</v>
      </c>
      <c r="C56" s="21" t="s">
        <v>6398</v>
      </c>
      <c r="D56" s="48">
        <v>4.84</v>
      </c>
      <c r="E56" s="48">
        <v>4.84</v>
      </c>
      <c r="F56" s="46">
        <v>179.53</v>
      </c>
      <c r="G56" s="46">
        <v>868.93</v>
      </c>
      <c r="H56" s="22" t="s">
        <v>9607</v>
      </c>
    </row>
    <row r="57" s="2" customFormat="1" ht="29" customHeight="1" spans="1:8">
      <c r="A57" s="22">
        <v>53</v>
      </c>
      <c r="B57" s="27" t="s">
        <v>9614</v>
      </c>
      <c r="C57" s="21" t="s">
        <v>6624</v>
      </c>
      <c r="D57" s="48">
        <v>3.16</v>
      </c>
      <c r="E57" s="48">
        <v>3.16</v>
      </c>
      <c r="F57" s="46">
        <v>179.53</v>
      </c>
      <c r="G57" s="46">
        <v>567.31</v>
      </c>
      <c r="H57" s="22" t="s">
        <v>9607</v>
      </c>
    </row>
    <row r="58" s="2" customFormat="1" ht="29" customHeight="1" spans="1:8">
      <c r="A58" s="22">
        <v>54</v>
      </c>
      <c r="B58" s="27" t="s">
        <v>9615</v>
      </c>
      <c r="C58" s="21" t="s">
        <v>6417</v>
      </c>
      <c r="D58" s="48">
        <v>4.2</v>
      </c>
      <c r="E58" s="48">
        <v>4.2</v>
      </c>
      <c r="F58" s="46">
        <v>179.53</v>
      </c>
      <c r="G58" s="46">
        <v>754.03</v>
      </c>
      <c r="H58" s="22" t="s">
        <v>9607</v>
      </c>
    </row>
    <row r="59" s="2" customFormat="1" ht="29" customHeight="1" spans="1:8">
      <c r="A59" s="22">
        <v>55</v>
      </c>
      <c r="B59" s="27" t="s">
        <v>3986</v>
      </c>
      <c r="C59" s="21" t="s">
        <v>6464</v>
      </c>
      <c r="D59" s="48">
        <v>3.8</v>
      </c>
      <c r="E59" s="48">
        <v>3.8</v>
      </c>
      <c r="F59" s="46">
        <v>179.53</v>
      </c>
      <c r="G59" s="46">
        <v>682.21</v>
      </c>
      <c r="H59" s="22" t="s">
        <v>9607</v>
      </c>
    </row>
    <row r="60" s="2" customFormat="1" ht="29" customHeight="1" spans="1:8">
      <c r="A60" s="22">
        <v>56</v>
      </c>
      <c r="B60" s="27" t="s">
        <v>9616</v>
      </c>
      <c r="C60" s="21" t="s">
        <v>6863</v>
      </c>
      <c r="D60" s="48">
        <v>2.96</v>
      </c>
      <c r="E60" s="48">
        <v>2.96</v>
      </c>
      <c r="F60" s="46">
        <v>179.53</v>
      </c>
      <c r="G60" s="46">
        <v>531.41</v>
      </c>
      <c r="H60" s="22" t="s">
        <v>9607</v>
      </c>
    </row>
    <row r="61" s="2" customFormat="1" ht="29" customHeight="1" spans="1:8">
      <c r="A61" s="22">
        <v>57</v>
      </c>
      <c r="B61" s="27" t="s">
        <v>2985</v>
      </c>
      <c r="C61" s="21" t="s">
        <v>6252</v>
      </c>
      <c r="D61" s="48">
        <v>2.96</v>
      </c>
      <c r="E61" s="48">
        <v>2.96</v>
      </c>
      <c r="F61" s="46">
        <v>179.53</v>
      </c>
      <c r="G61" s="46">
        <v>531.41</v>
      </c>
      <c r="H61" s="22" t="s">
        <v>9607</v>
      </c>
    </row>
    <row r="62" s="2" customFormat="1" ht="29" customHeight="1" spans="1:8">
      <c r="A62" s="22">
        <v>58</v>
      </c>
      <c r="B62" s="27" t="s">
        <v>3389</v>
      </c>
      <c r="C62" s="21" t="s">
        <v>6267</v>
      </c>
      <c r="D62" s="48">
        <v>5.18</v>
      </c>
      <c r="E62" s="48">
        <v>5.18</v>
      </c>
      <c r="F62" s="46">
        <v>179.53</v>
      </c>
      <c r="G62" s="46">
        <v>929.97</v>
      </c>
      <c r="H62" s="22" t="s">
        <v>9607</v>
      </c>
    </row>
    <row r="63" s="2" customFormat="1" ht="29" customHeight="1" spans="1:8">
      <c r="A63" s="22">
        <v>59</v>
      </c>
      <c r="B63" s="27" t="s">
        <v>8536</v>
      </c>
      <c r="C63" s="21" t="s">
        <v>6248</v>
      </c>
      <c r="D63" s="48">
        <v>4.54</v>
      </c>
      <c r="E63" s="48">
        <v>4.54</v>
      </c>
      <c r="F63" s="46">
        <v>179.53</v>
      </c>
      <c r="G63" s="46">
        <v>815.07</v>
      </c>
      <c r="H63" s="22" t="s">
        <v>9607</v>
      </c>
    </row>
    <row r="64" s="2" customFormat="1" ht="29" customHeight="1" spans="1:8">
      <c r="A64" s="22">
        <v>60</v>
      </c>
      <c r="B64" s="27" t="s">
        <v>3154</v>
      </c>
      <c r="C64" s="21" t="s">
        <v>6267</v>
      </c>
      <c r="D64" s="48">
        <v>3.7</v>
      </c>
      <c r="E64" s="48">
        <v>3.7</v>
      </c>
      <c r="F64" s="46">
        <v>179.53</v>
      </c>
      <c r="G64" s="46">
        <v>664.26</v>
      </c>
      <c r="H64" s="22" t="s">
        <v>9607</v>
      </c>
    </row>
    <row r="65" s="2" customFormat="1" ht="29" customHeight="1" spans="1:8">
      <c r="A65" s="22">
        <v>61</v>
      </c>
      <c r="B65" s="27" t="s">
        <v>9617</v>
      </c>
      <c r="C65" s="21" t="s">
        <v>6298</v>
      </c>
      <c r="D65" s="48">
        <v>5.14</v>
      </c>
      <c r="E65" s="48">
        <v>5.14</v>
      </c>
      <c r="F65" s="46">
        <v>179.53</v>
      </c>
      <c r="G65" s="46">
        <v>922.78</v>
      </c>
      <c r="H65" s="22" t="s">
        <v>9607</v>
      </c>
    </row>
    <row r="66" s="2" customFormat="1" ht="29" customHeight="1" spans="1:8">
      <c r="A66" s="22">
        <v>62</v>
      </c>
      <c r="B66" s="27" t="s">
        <v>9618</v>
      </c>
      <c r="C66" s="21" t="s">
        <v>6248</v>
      </c>
      <c r="D66" s="48">
        <v>5.74</v>
      </c>
      <c r="E66" s="48">
        <v>5.74</v>
      </c>
      <c r="F66" s="46">
        <v>179.53</v>
      </c>
      <c r="G66" s="46">
        <v>1030.5</v>
      </c>
      <c r="H66" s="22" t="s">
        <v>9607</v>
      </c>
    </row>
    <row r="67" s="2" customFormat="1" ht="29" customHeight="1" spans="1:8">
      <c r="A67" s="22">
        <v>63</v>
      </c>
      <c r="B67" s="27" t="s">
        <v>9619</v>
      </c>
      <c r="C67" s="21" t="s">
        <v>6462</v>
      </c>
      <c r="D67" s="48">
        <v>9.38</v>
      </c>
      <c r="E67" s="48">
        <v>9.38</v>
      </c>
      <c r="F67" s="46">
        <v>179.53</v>
      </c>
      <c r="G67" s="46">
        <v>1683.99</v>
      </c>
      <c r="H67" s="22" t="s">
        <v>9607</v>
      </c>
    </row>
    <row r="68" s="2" customFormat="1" ht="29" customHeight="1" spans="1:8">
      <c r="A68" s="22">
        <v>64</v>
      </c>
      <c r="B68" s="27" t="s">
        <v>9620</v>
      </c>
      <c r="C68" s="21" t="s">
        <v>6274</v>
      </c>
      <c r="D68" s="48">
        <v>4.44</v>
      </c>
      <c r="E68" s="48">
        <v>4.44</v>
      </c>
      <c r="F68" s="46">
        <v>179.53</v>
      </c>
      <c r="G68" s="46">
        <v>797.11</v>
      </c>
      <c r="H68" s="22" t="s">
        <v>9607</v>
      </c>
    </row>
    <row r="69" s="2" customFormat="1" ht="29" customHeight="1" spans="1:8">
      <c r="A69" s="22">
        <v>65</v>
      </c>
      <c r="B69" s="27" t="s">
        <v>9621</v>
      </c>
      <c r="C69" s="21" t="s">
        <v>6464</v>
      </c>
      <c r="D69" s="48">
        <v>2.57</v>
      </c>
      <c r="E69" s="48">
        <v>2.57</v>
      </c>
      <c r="F69" s="46">
        <v>179.53</v>
      </c>
      <c r="G69" s="46">
        <v>461.39</v>
      </c>
      <c r="H69" s="22" t="s">
        <v>9607</v>
      </c>
    </row>
    <row r="70" s="2" customFormat="1" ht="29" customHeight="1" spans="1:8">
      <c r="A70" s="22">
        <v>66</v>
      </c>
      <c r="B70" s="27" t="s">
        <v>9622</v>
      </c>
      <c r="C70" s="27" t="s">
        <v>6296</v>
      </c>
      <c r="D70" s="48">
        <v>8.61</v>
      </c>
      <c r="E70" s="48">
        <v>8.61</v>
      </c>
      <c r="F70" s="46">
        <v>179.53</v>
      </c>
      <c r="G70" s="46">
        <v>1545.75</v>
      </c>
      <c r="H70" s="22" t="s">
        <v>9607</v>
      </c>
    </row>
    <row r="71" s="2" customFormat="1" ht="29" customHeight="1" spans="1:8">
      <c r="A71" s="22">
        <v>67</v>
      </c>
      <c r="B71" s="27" t="s">
        <v>9623</v>
      </c>
      <c r="C71" s="27" t="s">
        <v>6300</v>
      </c>
      <c r="D71" s="48">
        <v>4.44</v>
      </c>
      <c r="E71" s="48">
        <v>4.44</v>
      </c>
      <c r="F71" s="46">
        <v>179.53</v>
      </c>
      <c r="G71" s="46">
        <v>797.11</v>
      </c>
      <c r="H71" s="22" t="s">
        <v>9607</v>
      </c>
    </row>
    <row r="72" s="2" customFormat="1" ht="29" customHeight="1" spans="1:8">
      <c r="A72" s="22">
        <v>68</v>
      </c>
      <c r="B72" s="27" t="s">
        <v>8478</v>
      </c>
      <c r="C72" s="21" t="s">
        <v>6252</v>
      </c>
      <c r="D72" s="48">
        <v>7.4</v>
      </c>
      <c r="E72" s="48">
        <v>7.4</v>
      </c>
      <c r="F72" s="46">
        <v>179.53</v>
      </c>
      <c r="G72" s="46">
        <v>1328.52</v>
      </c>
      <c r="H72" s="22" t="s">
        <v>9607</v>
      </c>
    </row>
    <row r="73" s="2" customFormat="1" ht="29" customHeight="1" spans="1:8">
      <c r="A73" s="22">
        <v>69</v>
      </c>
      <c r="B73" s="27" t="s">
        <v>9624</v>
      </c>
      <c r="C73" s="21" t="s">
        <v>6577</v>
      </c>
      <c r="D73" s="48">
        <v>3.46</v>
      </c>
      <c r="E73" s="48">
        <v>3.46</v>
      </c>
      <c r="F73" s="46">
        <v>179.53</v>
      </c>
      <c r="G73" s="46">
        <v>621.17</v>
      </c>
      <c r="H73" s="22" t="s">
        <v>9607</v>
      </c>
    </row>
    <row r="74" s="2" customFormat="1" ht="29" customHeight="1" spans="1:8">
      <c r="A74" s="22">
        <v>70</v>
      </c>
      <c r="B74" s="27" t="s">
        <v>9625</v>
      </c>
      <c r="C74" s="21" t="s">
        <v>6344</v>
      </c>
      <c r="D74" s="48">
        <v>5.61</v>
      </c>
      <c r="E74" s="48">
        <v>5.61</v>
      </c>
      <c r="F74" s="46">
        <v>179.53</v>
      </c>
      <c r="G74" s="46">
        <v>1007.16</v>
      </c>
      <c r="H74" s="22" t="s">
        <v>9607</v>
      </c>
    </row>
    <row r="75" s="2" customFormat="1" ht="29" customHeight="1" spans="1:8">
      <c r="A75" s="22">
        <v>71</v>
      </c>
      <c r="B75" s="27" t="s">
        <v>4545</v>
      </c>
      <c r="C75" s="21" t="s">
        <v>6368</v>
      </c>
      <c r="D75" s="48">
        <v>7.66</v>
      </c>
      <c r="E75" s="48">
        <v>7.66</v>
      </c>
      <c r="F75" s="46">
        <v>179.53</v>
      </c>
      <c r="G75" s="46">
        <v>1375.2</v>
      </c>
      <c r="H75" s="22" t="s">
        <v>9607</v>
      </c>
    </row>
    <row r="76" s="2" customFormat="1" ht="29" customHeight="1" spans="1:8">
      <c r="A76" s="22">
        <v>72</v>
      </c>
      <c r="B76" s="27" t="s">
        <v>9626</v>
      </c>
      <c r="C76" s="21" t="s">
        <v>6494</v>
      </c>
      <c r="D76" s="48">
        <v>2.22</v>
      </c>
      <c r="E76" s="48">
        <v>2.22</v>
      </c>
      <c r="F76" s="46">
        <v>179.53</v>
      </c>
      <c r="G76" s="46">
        <v>398.56</v>
      </c>
      <c r="H76" s="22" t="s">
        <v>9607</v>
      </c>
    </row>
    <row r="77" s="2" customFormat="1" ht="29" customHeight="1" spans="1:8">
      <c r="A77" s="22">
        <v>73</v>
      </c>
      <c r="B77" s="27" t="s">
        <v>9627</v>
      </c>
      <c r="C77" s="21" t="s">
        <v>6308</v>
      </c>
      <c r="D77" s="48">
        <v>4.44</v>
      </c>
      <c r="E77" s="48">
        <v>4.44</v>
      </c>
      <c r="F77" s="46">
        <v>179.53</v>
      </c>
      <c r="G77" s="46">
        <v>797.11</v>
      </c>
      <c r="H77" s="22" t="s">
        <v>9607</v>
      </c>
    </row>
    <row r="78" s="2" customFormat="1" ht="29" customHeight="1" spans="1:8">
      <c r="A78" s="22">
        <v>74</v>
      </c>
      <c r="B78" s="27" t="s">
        <v>9628</v>
      </c>
      <c r="C78" s="21" t="s">
        <v>6280</v>
      </c>
      <c r="D78" s="48">
        <v>10.02</v>
      </c>
      <c r="E78" s="48">
        <v>10.02</v>
      </c>
      <c r="F78" s="46">
        <v>179.53</v>
      </c>
      <c r="G78" s="46">
        <v>1798.89</v>
      </c>
      <c r="H78" s="22" t="s">
        <v>9607</v>
      </c>
    </row>
    <row r="79" s="2" customFormat="1" ht="29" customHeight="1" spans="1:8">
      <c r="A79" s="22">
        <v>75</v>
      </c>
      <c r="B79" s="27" t="s">
        <v>8603</v>
      </c>
      <c r="C79" s="21" t="s">
        <v>9629</v>
      </c>
      <c r="D79" s="48">
        <v>1.48</v>
      </c>
      <c r="E79" s="48">
        <v>1.48</v>
      </c>
      <c r="F79" s="46">
        <v>179.53</v>
      </c>
      <c r="G79" s="46">
        <v>265.7</v>
      </c>
      <c r="H79" s="22" t="s">
        <v>9607</v>
      </c>
    </row>
    <row r="80" s="2" customFormat="1" ht="29" customHeight="1" spans="1:8">
      <c r="A80" s="22">
        <v>76</v>
      </c>
      <c r="B80" s="27" t="s">
        <v>1103</v>
      </c>
      <c r="C80" s="21" t="s">
        <v>6261</v>
      </c>
      <c r="D80" s="48">
        <v>4.44</v>
      </c>
      <c r="E80" s="48">
        <v>4.44</v>
      </c>
      <c r="F80" s="46">
        <v>179.53</v>
      </c>
      <c r="G80" s="46">
        <v>797.11</v>
      </c>
      <c r="H80" s="22" t="s">
        <v>9607</v>
      </c>
    </row>
    <row r="81" s="2" customFormat="1" ht="29" customHeight="1" spans="1:8">
      <c r="A81" s="22">
        <v>77</v>
      </c>
      <c r="B81" s="27" t="s">
        <v>7476</v>
      </c>
      <c r="C81" s="21" t="s">
        <v>6298</v>
      </c>
      <c r="D81" s="48">
        <v>2.47</v>
      </c>
      <c r="E81" s="48">
        <v>2.47</v>
      </c>
      <c r="F81" s="46">
        <v>179.53</v>
      </c>
      <c r="G81" s="46">
        <v>443.44</v>
      </c>
      <c r="H81" s="22" t="s">
        <v>9607</v>
      </c>
    </row>
    <row r="82" s="2" customFormat="1" ht="29" customHeight="1" spans="1:8">
      <c r="A82" s="22">
        <v>78</v>
      </c>
      <c r="B82" s="27" t="s">
        <v>9630</v>
      </c>
      <c r="C82" s="21" t="s">
        <v>6363</v>
      </c>
      <c r="D82" s="48">
        <v>1.6</v>
      </c>
      <c r="E82" s="48">
        <v>1.6</v>
      </c>
      <c r="F82" s="46">
        <v>179.53</v>
      </c>
      <c r="G82" s="46">
        <v>287.25</v>
      </c>
      <c r="H82" s="22" t="s">
        <v>9607</v>
      </c>
    </row>
    <row r="83" s="2" customFormat="1" ht="29" customHeight="1" spans="1:8">
      <c r="A83" s="22">
        <v>79</v>
      </c>
      <c r="B83" s="27" t="s">
        <v>9631</v>
      </c>
      <c r="C83" s="21" t="s">
        <v>6254</v>
      </c>
      <c r="D83" s="48">
        <v>6.66</v>
      </c>
      <c r="E83" s="48">
        <v>6.66</v>
      </c>
      <c r="F83" s="46">
        <v>179.53</v>
      </c>
      <c r="G83" s="46">
        <v>1195.67</v>
      </c>
      <c r="H83" s="22" t="s">
        <v>9607</v>
      </c>
    </row>
    <row r="84" s="2" customFormat="1" ht="29" customHeight="1" spans="1:8">
      <c r="A84" s="22">
        <v>80</v>
      </c>
      <c r="B84" s="27" t="s">
        <v>9632</v>
      </c>
      <c r="C84" s="21" t="s">
        <v>6267</v>
      </c>
      <c r="D84" s="48">
        <v>3.7</v>
      </c>
      <c r="E84" s="48">
        <v>3.7</v>
      </c>
      <c r="F84" s="46">
        <v>179.53</v>
      </c>
      <c r="G84" s="46">
        <v>664.26</v>
      </c>
      <c r="H84" s="22" t="s">
        <v>9607</v>
      </c>
    </row>
    <row r="85" s="2" customFormat="1" ht="29" customHeight="1" spans="1:8">
      <c r="A85" s="22">
        <v>81</v>
      </c>
      <c r="B85" s="27" t="s">
        <v>9633</v>
      </c>
      <c r="C85" s="21" t="s">
        <v>6368</v>
      </c>
      <c r="D85" s="48">
        <v>3.7</v>
      </c>
      <c r="E85" s="48">
        <v>3.7</v>
      </c>
      <c r="F85" s="46">
        <v>179.53</v>
      </c>
      <c r="G85" s="46">
        <v>664.26</v>
      </c>
      <c r="H85" s="22" t="s">
        <v>9607</v>
      </c>
    </row>
    <row r="86" s="2" customFormat="1" ht="29" customHeight="1" spans="1:8">
      <c r="A86" s="22">
        <v>82</v>
      </c>
      <c r="B86" s="27" t="s">
        <v>9634</v>
      </c>
      <c r="C86" s="21" t="s">
        <v>6280</v>
      </c>
      <c r="D86" s="48">
        <v>4.86</v>
      </c>
      <c r="E86" s="48">
        <v>4.86</v>
      </c>
      <c r="F86" s="46">
        <v>179.53</v>
      </c>
      <c r="G86" s="46">
        <v>872.52</v>
      </c>
      <c r="H86" s="22" t="s">
        <v>9607</v>
      </c>
    </row>
    <row r="87" s="2" customFormat="1" customHeight="1" spans="1:8">
      <c r="A87" s="22">
        <v>83</v>
      </c>
      <c r="B87" s="27" t="s">
        <v>9635</v>
      </c>
      <c r="C87" s="27" t="s">
        <v>6863</v>
      </c>
      <c r="D87" s="48">
        <v>6.7</v>
      </c>
      <c r="E87" s="48">
        <v>6.7</v>
      </c>
      <c r="F87" s="46">
        <v>179.53</v>
      </c>
      <c r="G87" s="46">
        <v>1202.85</v>
      </c>
      <c r="H87" s="22" t="s">
        <v>9636</v>
      </c>
    </row>
    <row r="88" s="2" customFormat="1" customHeight="1" spans="1:8">
      <c r="A88" s="22">
        <v>84</v>
      </c>
      <c r="B88" s="27" t="s">
        <v>9637</v>
      </c>
      <c r="C88" s="21" t="s">
        <v>6254</v>
      </c>
      <c r="D88" s="48">
        <v>5.67</v>
      </c>
      <c r="E88" s="48">
        <v>5.67</v>
      </c>
      <c r="F88" s="46">
        <v>179.53</v>
      </c>
      <c r="G88" s="46">
        <v>1017.94</v>
      </c>
      <c r="H88" s="22" t="s">
        <v>9636</v>
      </c>
    </row>
    <row r="89" s="2" customFormat="1" customHeight="1" spans="1:8">
      <c r="A89" s="22">
        <v>85</v>
      </c>
      <c r="B89" s="27" t="s">
        <v>9638</v>
      </c>
      <c r="C89" s="21" t="s">
        <v>6368</v>
      </c>
      <c r="D89" s="48">
        <v>3.24</v>
      </c>
      <c r="E89" s="48">
        <v>3.24</v>
      </c>
      <c r="F89" s="46">
        <v>179.53</v>
      </c>
      <c r="G89" s="46">
        <v>581.68</v>
      </c>
      <c r="H89" s="22" t="s">
        <v>9636</v>
      </c>
    </row>
    <row r="90" s="2" customFormat="1" customHeight="1" spans="1:8">
      <c r="A90" s="22">
        <v>86</v>
      </c>
      <c r="B90" s="27" t="s">
        <v>9639</v>
      </c>
      <c r="C90" s="21" t="s">
        <v>6464</v>
      </c>
      <c r="D90" s="48">
        <v>4.36</v>
      </c>
      <c r="E90" s="48">
        <v>4.36</v>
      </c>
      <c r="F90" s="46">
        <v>179.53</v>
      </c>
      <c r="G90" s="46">
        <v>782.75</v>
      </c>
      <c r="H90" s="22" t="s">
        <v>9636</v>
      </c>
    </row>
    <row r="91" s="2" customFormat="1" customHeight="1" spans="1:8">
      <c r="A91" s="22">
        <v>87</v>
      </c>
      <c r="B91" s="27" t="s">
        <v>9640</v>
      </c>
      <c r="C91" s="21" t="s">
        <v>6897</v>
      </c>
      <c r="D91" s="48">
        <v>1.82</v>
      </c>
      <c r="E91" s="48">
        <v>1.82</v>
      </c>
      <c r="F91" s="46">
        <v>179.53</v>
      </c>
      <c r="G91" s="46">
        <v>326.74</v>
      </c>
      <c r="H91" s="22" t="s">
        <v>9636</v>
      </c>
    </row>
    <row r="92" s="2" customFormat="1" customHeight="1" spans="1:8">
      <c r="A92" s="22">
        <v>88</v>
      </c>
      <c r="B92" s="27" t="s">
        <v>9641</v>
      </c>
      <c r="C92" s="21" t="s">
        <v>6271</v>
      </c>
      <c r="D92" s="48">
        <v>3.34</v>
      </c>
      <c r="E92" s="48">
        <v>3.34</v>
      </c>
      <c r="F92" s="46">
        <v>179.53</v>
      </c>
      <c r="G92" s="46">
        <v>599.63</v>
      </c>
      <c r="H92" s="22" t="s">
        <v>9636</v>
      </c>
    </row>
    <row r="93" s="2" customFormat="1" customHeight="1" spans="1:8">
      <c r="A93" s="22">
        <v>89</v>
      </c>
      <c r="B93" s="27" t="s">
        <v>9642</v>
      </c>
      <c r="C93" s="21" t="s">
        <v>6259</v>
      </c>
      <c r="D93" s="48">
        <v>1.35</v>
      </c>
      <c r="E93" s="48">
        <v>1.35</v>
      </c>
      <c r="F93" s="46">
        <v>179.53</v>
      </c>
      <c r="G93" s="46">
        <v>242.37</v>
      </c>
      <c r="H93" s="22" t="s">
        <v>9636</v>
      </c>
    </row>
    <row r="94" s="2" customFormat="1" customHeight="1" spans="1:8">
      <c r="A94" s="22">
        <v>90</v>
      </c>
      <c r="B94" s="27" t="s">
        <v>9643</v>
      </c>
      <c r="C94" s="21" t="s">
        <v>6599</v>
      </c>
      <c r="D94" s="48">
        <v>5.26</v>
      </c>
      <c r="E94" s="48">
        <v>5.26</v>
      </c>
      <c r="F94" s="46">
        <v>179.53</v>
      </c>
      <c r="G94" s="46">
        <v>944.33</v>
      </c>
      <c r="H94" s="22" t="s">
        <v>9636</v>
      </c>
    </row>
    <row r="95" s="2" customFormat="1" customHeight="1" spans="1:8">
      <c r="A95" s="22">
        <v>91</v>
      </c>
      <c r="B95" s="27" t="s">
        <v>9644</v>
      </c>
      <c r="C95" s="21" t="s">
        <v>6274</v>
      </c>
      <c r="D95" s="48">
        <v>1.62</v>
      </c>
      <c r="E95" s="48">
        <v>1.62</v>
      </c>
      <c r="F95" s="46">
        <v>179.53</v>
      </c>
      <c r="G95" s="46">
        <v>290.84</v>
      </c>
      <c r="H95" s="22" t="s">
        <v>9636</v>
      </c>
    </row>
    <row r="96" s="2" customFormat="1" customHeight="1" spans="1:8">
      <c r="A96" s="22">
        <v>92</v>
      </c>
      <c r="B96" s="27" t="s">
        <v>9645</v>
      </c>
      <c r="C96" s="21" t="s">
        <v>6322</v>
      </c>
      <c r="D96" s="48">
        <v>4.86</v>
      </c>
      <c r="E96" s="48">
        <v>4.86</v>
      </c>
      <c r="F96" s="46">
        <v>179.53</v>
      </c>
      <c r="G96" s="46">
        <v>872.52</v>
      </c>
      <c r="H96" s="22" t="s">
        <v>9636</v>
      </c>
    </row>
    <row r="97" s="2" customFormat="1" customHeight="1" spans="1:8">
      <c r="A97" s="22">
        <v>93</v>
      </c>
      <c r="B97" s="27" t="s">
        <v>9646</v>
      </c>
      <c r="C97" s="21" t="s">
        <v>8377</v>
      </c>
      <c r="D97" s="48">
        <v>1.19</v>
      </c>
      <c r="E97" s="48">
        <v>1.19</v>
      </c>
      <c r="F97" s="46">
        <v>179.53</v>
      </c>
      <c r="G97" s="46">
        <v>213.64</v>
      </c>
      <c r="H97" s="22" t="s">
        <v>9636</v>
      </c>
    </row>
    <row r="98" s="2" customFormat="1" customHeight="1" spans="1:8">
      <c r="A98" s="22">
        <v>94</v>
      </c>
      <c r="B98" s="27" t="s">
        <v>9647</v>
      </c>
      <c r="C98" s="21" t="s">
        <v>6329</v>
      </c>
      <c r="D98" s="48">
        <v>2.72</v>
      </c>
      <c r="E98" s="48">
        <v>2.72</v>
      </c>
      <c r="F98" s="46">
        <v>179.53</v>
      </c>
      <c r="G98" s="46">
        <v>488.32</v>
      </c>
      <c r="H98" s="22" t="s">
        <v>9636</v>
      </c>
    </row>
    <row r="99" s="2" customFormat="1" customHeight="1" spans="1:8">
      <c r="A99" s="22">
        <v>95</v>
      </c>
      <c r="B99" s="27" t="s">
        <v>9648</v>
      </c>
      <c r="C99" s="21" t="s">
        <v>6347</v>
      </c>
      <c r="D99" s="48">
        <v>1.2</v>
      </c>
      <c r="E99" s="48">
        <v>1.2</v>
      </c>
      <c r="F99" s="46">
        <v>179.53</v>
      </c>
      <c r="G99" s="46">
        <v>215.44</v>
      </c>
      <c r="H99" s="22" t="s">
        <v>9636</v>
      </c>
    </row>
    <row r="100" s="2" customFormat="1" customHeight="1" spans="1:8">
      <c r="A100" s="22">
        <v>96</v>
      </c>
      <c r="B100" s="27" t="s">
        <v>9649</v>
      </c>
      <c r="C100" s="21" t="s">
        <v>6274</v>
      </c>
      <c r="D100" s="48">
        <v>4.13</v>
      </c>
      <c r="E100" s="48">
        <v>4.13</v>
      </c>
      <c r="F100" s="46">
        <v>179.53</v>
      </c>
      <c r="G100" s="46">
        <v>741.46</v>
      </c>
      <c r="H100" s="22" t="s">
        <v>9636</v>
      </c>
    </row>
    <row r="101" s="2" customFormat="1" customHeight="1" spans="1:8">
      <c r="A101" s="22">
        <v>97</v>
      </c>
      <c r="B101" s="27" t="s">
        <v>9650</v>
      </c>
      <c r="C101" s="27" t="s">
        <v>6308</v>
      </c>
      <c r="D101" s="48">
        <v>1.33</v>
      </c>
      <c r="E101" s="48">
        <v>1.33</v>
      </c>
      <c r="F101" s="46">
        <v>179.53</v>
      </c>
      <c r="G101" s="46">
        <v>238.77</v>
      </c>
      <c r="H101" s="22" t="s">
        <v>9636</v>
      </c>
    </row>
    <row r="102" s="2" customFormat="1" customHeight="1" spans="1:8">
      <c r="A102" s="22">
        <v>98</v>
      </c>
      <c r="B102" s="27" t="s">
        <v>9195</v>
      </c>
      <c r="C102" s="21" t="s">
        <v>9651</v>
      </c>
      <c r="D102" s="48">
        <v>1</v>
      </c>
      <c r="E102" s="48">
        <v>1</v>
      </c>
      <c r="F102" s="46">
        <v>179.53</v>
      </c>
      <c r="G102" s="46">
        <v>179.53</v>
      </c>
      <c r="H102" s="22" t="s">
        <v>9636</v>
      </c>
    </row>
    <row r="103" s="2" customFormat="1" customHeight="1" spans="1:8">
      <c r="A103" s="22">
        <v>99</v>
      </c>
      <c r="B103" s="27" t="s">
        <v>4351</v>
      </c>
      <c r="C103" s="27" t="s">
        <v>6322</v>
      </c>
      <c r="D103" s="48">
        <v>4.64</v>
      </c>
      <c r="E103" s="48">
        <v>4.64</v>
      </c>
      <c r="F103" s="46">
        <v>179.53</v>
      </c>
      <c r="G103" s="46">
        <v>833.02</v>
      </c>
      <c r="H103" s="22" t="s">
        <v>9636</v>
      </c>
    </row>
    <row r="104" s="2" customFormat="1" customHeight="1" spans="1:8">
      <c r="A104" s="22">
        <v>100</v>
      </c>
      <c r="B104" s="27" t="s">
        <v>7953</v>
      </c>
      <c r="C104" s="21" t="s">
        <v>6417</v>
      </c>
      <c r="D104" s="48">
        <v>1.69</v>
      </c>
      <c r="E104" s="48">
        <v>1.69</v>
      </c>
      <c r="F104" s="46">
        <v>179.53</v>
      </c>
      <c r="G104" s="46">
        <v>303.41</v>
      </c>
      <c r="H104" s="22" t="s">
        <v>9636</v>
      </c>
    </row>
    <row r="105" s="2" customFormat="1" customHeight="1" spans="1:8">
      <c r="A105" s="22">
        <v>101</v>
      </c>
      <c r="B105" s="27" t="s">
        <v>9652</v>
      </c>
      <c r="C105" s="21" t="s">
        <v>6271</v>
      </c>
      <c r="D105" s="48">
        <v>1.52</v>
      </c>
      <c r="E105" s="48">
        <v>1.52</v>
      </c>
      <c r="F105" s="46">
        <v>179.53</v>
      </c>
      <c r="G105" s="46">
        <v>272.89</v>
      </c>
      <c r="H105" s="22" t="s">
        <v>9636</v>
      </c>
    </row>
    <row r="106" s="2" customFormat="1" customHeight="1" spans="1:8">
      <c r="A106" s="22">
        <v>102</v>
      </c>
      <c r="B106" s="27" t="s">
        <v>9653</v>
      </c>
      <c r="C106" s="21" t="s">
        <v>6683</v>
      </c>
      <c r="D106" s="48">
        <v>1.16</v>
      </c>
      <c r="E106" s="48">
        <v>1.16</v>
      </c>
      <c r="F106" s="46">
        <v>179.53</v>
      </c>
      <c r="G106" s="46">
        <v>208.25</v>
      </c>
      <c r="H106" s="22" t="s">
        <v>9636</v>
      </c>
    </row>
    <row r="107" s="2" customFormat="1" customHeight="1" spans="1:8">
      <c r="A107" s="22">
        <v>103</v>
      </c>
      <c r="B107" s="27" t="s">
        <v>9654</v>
      </c>
      <c r="C107" s="21" t="s">
        <v>6344</v>
      </c>
      <c r="D107" s="48">
        <v>4.05</v>
      </c>
      <c r="E107" s="48">
        <v>4.05</v>
      </c>
      <c r="F107" s="46">
        <v>179.53</v>
      </c>
      <c r="G107" s="46">
        <v>727.1</v>
      </c>
      <c r="H107" s="22" t="s">
        <v>9636</v>
      </c>
    </row>
    <row r="108" s="2" customFormat="1" customHeight="1" spans="1:8">
      <c r="A108" s="22">
        <v>104</v>
      </c>
      <c r="B108" s="27" t="s">
        <v>9655</v>
      </c>
      <c r="C108" s="21" t="s">
        <v>6332</v>
      </c>
      <c r="D108" s="48">
        <v>3.19</v>
      </c>
      <c r="E108" s="48">
        <v>3.19</v>
      </c>
      <c r="F108" s="46">
        <v>179.53</v>
      </c>
      <c r="G108" s="46">
        <v>572.7</v>
      </c>
      <c r="H108" s="22" t="s">
        <v>9636</v>
      </c>
    </row>
    <row r="109" s="2" customFormat="1" customHeight="1" spans="1:8">
      <c r="A109" s="22">
        <v>105</v>
      </c>
      <c r="B109" s="27" t="s">
        <v>9656</v>
      </c>
      <c r="C109" s="27" t="s">
        <v>6322</v>
      </c>
      <c r="D109" s="48">
        <v>0.8</v>
      </c>
      <c r="E109" s="48">
        <v>0.8</v>
      </c>
      <c r="F109" s="46">
        <v>179.53</v>
      </c>
      <c r="G109" s="46">
        <v>143.62</v>
      </c>
      <c r="H109" s="22" t="s">
        <v>9636</v>
      </c>
    </row>
    <row r="110" s="2" customFormat="1" customHeight="1" spans="1:8">
      <c r="A110" s="22">
        <v>106</v>
      </c>
      <c r="B110" s="27" t="s">
        <v>9657</v>
      </c>
      <c r="C110" s="21" t="s">
        <v>6523</v>
      </c>
      <c r="D110" s="48">
        <v>0.8</v>
      </c>
      <c r="E110" s="48">
        <v>0.8</v>
      </c>
      <c r="F110" s="46">
        <v>179.53</v>
      </c>
      <c r="G110" s="46">
        <v>143.62</v>
      </c>
      <c r="H110" s="22" t="s">
        <v>9636</v>
      </c>
    </row>
    <row r="111" s="2" customFormat="1" customHeight="1" spans="1:8">
      <c r="A111" s="22">
        <v>107</v>
      </c>
      <c r="B111" s="27" t="s">
        <v>9658</v>
      </c>
      <c r="C111" s="21" t="s">
        <v>6312</v>
      </c>
      <c r="D111" s="48">
        <v>4.86</v>
      </c>
      <c r="E111" s="48">
        <v>4.86</v>
      </c>
      <c r="F111" s="46">
        <v>179.53</v>
      </c>
      <c r="G111" s="46">
        <v>872.52</v>
      </c>
      <c r="H111" s="22" t="s">
        <v>9636</v>
      </c>
    </row>
    <row r="112" s="2" customFormat="1" customHeight="1" spans="1:8">
      <c r="A112" s="22">
        <v>108</v>
      </c>
      <c r="B112" s="27" t="s">
        <v>9659</v>
      </c>
      <c r="C112" s="21" t="s">
        <v>6271</v>
      </c>
      <c r="D112" s="48">
        <v>4.88</v>
      </c>
      <c r="E112" s="48">
        <v>4.88</v>
      </c>
      <c r="F112" s="46">
        <v>179.53</v>
      </c>
      <c r="G112" s="46">
        <v>876.11</v>
      </c>
      <c r="H112" s="22" t="s">
        <v>9636</v>
      </c>
    </row>
    <row r="113" s="2" customFormat="1" customHeight="1" spans="1:8">
      <c r="A113" s="22">
        <v>109</v>
      </c>
      <c r="B113" s="27" t="s">
        <v>9660</v>
      </c>
      <c r="C113" s="21" t="s">
        <v>6417</v>
      </c>
      <c r="D113" s="48">
        <v>3.81</v>
      </c>
      <c r="E113" s="48">
        <v>3.81</v>
      </c>
      <c r="F113" s="46">
        <v>179.53</v>
      </c>
      <c r="G113" s="46">
        <v>684.01</v>
      </c>
      <c r="H113" s="22" t="s">
        <v>9636</v>
      </c>
    </row>
    <row r="114" s="2" customFormat="1" customHeight="1" spans="1:8">
      <c r="A114" s="22">
        <v>110</v>
      </c>
      <c r="B114" s="27" t="s">
        <v>9661</v>
      </c>
      <c r="C114" s="21" t="s">
        <v>6263</v>
      </c>
      <c r="D114" s="48">
        <v>0.55</v>
      </c>
      <c r="E114" s="48">
        <v>0.55</v>
      </c>
      <c r="F114" s="46">
        <v>179.53</v>
      </c>
      <c r="G114" s="46">
        <v>98.74</v>
      </c>
      <c r="H114" s="22" t="s">
        <v>9636</v>
      </c>
    </row>
    <row r="115" s="2" customFormat="1" customHeight="1" spans="1:8">
      <c r="A115" s="22">
        <v>111</v>
      </c>
      <c r="B115" s="27" t="s">
        <v>9662</v>
      </c>
      <c r="C115" s="21" t="s">
        <v>6269</v>
      </c>
      <c r="D115" s="48">
        <v>4.05</v>
      </c>
      <c r="E115" s="48">
        <v>4.05</v>
      </c>
      <c r="F115" s="46">
        <v>179.53</v>
      </c>
      <c r="G115" s="46">
        <v>727.1</v>
      </c>
      <c r="H115" s="22" t="s">
        <v>9636</v>
      </c>
    </row>
    <row r="116" s="2" customFormat="1" customHeight="1" spans="1:8">
      <c r="A116" s="22">
        <v>112</v>
      </c>
      <c r="B116" s="27" t="s">
        <v>5016</v>
      </c>
      <c r="C116" s="21" t="s">
        <v>6599</v>
      </c>
      <c r="D116" s="48">
        <v>0.7</v>
      </c>
      <c r="E116" s="48">
        <v>0.7</v>
      </c>
      <c r="F116" s="46">
        <v>179.53</v>
      </c>
      <c r="G116" s="46">
        <v>125.67</v>
      </c>
      <c r="H116" s="22" t="s">
        <v>9636</v>
      </c>
    </row>
    <row r="117" s="2" customFormat="1" customHeight="1" spans="1:8">
      <c r="A117" s="22">
        <v>113</v>
      </c>
      <c r="B117" s="27" t="s">
        <v>9663</v>
      </c>
      <c r="C117" s="21" t="s">
        <v>6263</v>
      </c>
      <c r="D117" s="48">
        <v>1.75</v>
      </c>
      <c r="E117" s="48">
        <v>1.75</v>
      </c>
      <c r="F117" s="46">
        <v>179.53</v>
      </c>
      <c r="G117" s="46">
        <v>314.18</v>
      </c>
      <c r="H117" s="22" t="s">
        <v>9636</v>
      </c>
    </row>
    <row r="118" s="2" customFormat="1" customHeight="1" spans="1:8">
      <c r="A118" s="22">
        <v>114</v>
      </c>
      <c r="B118" s="27" t="s">
        <v>9664</v>
      </c>
      <c r="C118" s="21" t="s">
        <v>6286</v>
      </c>
      <c r="D118" s="48">
        <v>2.93</v>
      </c>
      <c r="E118" s="48">
        <v>2.93</v>
      </c>
      <c r="F118" s="46">
        <v>179.53</v>
      </c>
      <c r="G118" s="46">
        <v>526.02</v>
      </c>
      <c r="H118" s="22" t="s">
        <v>9636</v>
      </c>
    </row>
    <row r="119" s="2" customFormat="1" customHeight="1" spans="1:8">
      <c r="A119" s="22">
        <v>115</v>
      </c>
      <c r="B119" s="27" t="s">
        <v>9665</v>
      </c>
      <c r="C119" s="21" t="s">
        <v>5673</v>
      </c>
      <c r="D119" s="48">
        <v>3.1</v>
      </c>
      <c r="E119" s="48">
        <v>3.1</v>
      </c>
      <c r="F119" s="46">
        <v>179.53</v>
      </c>
      <c r="G119" s="46">
        <v>556.54</v>
      </c>
      <c r="H119" s="22" t="s">
        <v>9636</v>
      </c>
    </row>
    <row r="120" s="2" customFormat="1" customHeight="1" spans="1:8">
      <c r="A120" s="22">
        <v>116</v>
      </c>
      <c r="B120" s="27" t="s">
        <v>9666</v>
      </c>
      <c r="C120" s="21" t="s">
        <v>7249</v>
      </c>
      <c r="D120" s="48">
        <v>0.363</v>
      </c>
      <c r="E120" s="48">
        <v>0.363</v>
      </c>
      <c r="F120" s="46">
        <v>179.53</v>
      </c>
      <c r="G120" s="46">
        <v>65.17</v>
      </c>
      <c r="H120" s="22" t="s">
        <v>9636</v>
      </c>
    </row>
    <row r="121" s="2" customFormat="1" customHeight="1" spans="1:8">
      <c r="A121" s="22">
        <v>117</v>
      </c>
      <c r="B121" s="27" t="s">
        <v>1668</v>
      </c>
      <c r="C121" s="21" t="s">
        <v>8326</v>
      </c>
      <c r="D121" s="48">
        <v>5.67</v>
      </c>
      <c r="E121" s="48">
        <v>5.67</v>
      </c>
      <c r="F121" s="46">
        <v>179.53</v>
      </c>
      <c r="G121" s="46">
        <v>1017.94</v>
      </c>
      <c r="H121" s="22" t="s">
        <v>9636</v>
      </c>
    </row>
    <row r="122" s="2" customFormat="1" customHeight="1" spans="1:8">
      <c r="A122" s="22">
        <v>118</v>
      </c>
      <c r="B122" s="27" t="s">
        <v>9667</v>
      </c>
      <c r="C122" s="21" t="s">
        <v>6757</v>
      </c>
      <c r="D122" s="48">
        <v>0.43</v>
      </c>
      <c r="E122" s="48">
        <v>0.43</v>
      </c>
      <c r="F122" s="46">
        <v>179.53</v>
      </c>
      <c r="G122" s="46">
        <v>77.2</v>
      </c>
      <c r="H122" s="22" t="s">
        <v>9636</v>
      </c>
    </row>
    <row r="123" s="2" customFormat="1" customHeight="1" spans="1:8">
      <c r="A123" s="22">
        <v>119</v>
      </c>
      <c r="B123" s="27" t="s">
        <v>9668</v>
      </c>
      <c r="C123" s="21" t="s">
        <v>1168</v>
      </c>
      <c r="D123" s="48">
        <v>3.56</v>
      </c>
      <c r="E123" s="48">
        <v>3.56</v>
      </c>
      <c r="F123" s="46">
        <v>179.53</v>
      </c>
      <c r="G123" s="46">
        <v>639.13</v>
      </c>
      <c r="H123" s="22" t="s">
        <v>9636</v>
      </c>
    </row>
    <row r="124" s="2" customFormat="1" customHeight="1" spans="1:8">
      <c r="A124" s="22">
        <v>120</v>
      </c>
      <c r="B124" s="27" t="s">
        <v>9669</v>
      </c>
      <c r="C124" s="21" t="s">
        <v>9670</v>
      </c>
      <c r="D124" s="48">
        <v>0.93</v>
      </c>
      <c r="E124" s="48">
        <v>0.93</v>
      </c>
      <c r="F124" s="46">
        <v>179.53</v>
      </c>
      <c r="G124" s="46">
        <v>166.96</v>
      </c>
      <c r="H124" s="22" t="s">
        <v>9636</v>
      </c>
    </row>
    <row r="125" s="2" customFormat="1" customHeight="1" spans="1:8">
      <c r="A125" s="22">
        <v>121</v>
      </c>
      <c r="B125" s="27" t="s">
        <v>9671</v>
      </c>
      <c r="C125" s="21" t="s">
        <v>6347</v>
      </c>
      <c r="D125" s="48">
        <v>5.36</v>
      </c>
      <c r="E125" s="48">
        <v>5.36</v>
      </c>
      <c r="F125" s="46">
        <v>179.53</v>
      </c>
      <c r="G125" s="46">
        <v>962.28</v>
      </c>
      <c r="H125" s="22" t="s">
        <v>9636</v>
      </c>
    </row>
    <row r="126" s="2" customFormat="1" customHeight="1" spans="1:8">
      <c r="A126" s="22">
        <v>122</v>
      </c>
      <c r="B126" s="27" t="s">
        <v>9672</v>
      </c>
      <c r="C126" s="21" t="s">
        <v>6312</v>
      </c>
      <c r="D126" s="48">
        <v>7.36</v>
      </c>
      <c r="E126" s="48">
        <v>7.36</v>
      </c>
      <c r="F126" s="46">
        <v>179.53</v>
      </c>
      <c r="G126" s="46">
        <v>1321.34</v>
      </c>
      <c r="H126" s="22" t="s">
        <v>9636</v>
      </c>
    </row>
    <row r="127" s="2" customFormat="1" customHeight="1" spans="1:8">
      <c r="A127" s="22">
        <v>123</v>
      </c>
      <c r="B127" s="27" t="s">
        <v>9673</v>
      </c>
      <c r="C127" s="21" t="s">
        <v>6296</v>
      </c>
      <c r="D127" s="48">
        <v>4.86</v>
      </c>
      <c r="E127" s="48">
        <v>4.86</v>
      </c>
      <c r="F127" s="46">
        <v>179.53</v>
      </c>
      <c r="G127" s="46">
        <v>872.52</v>
      </c>
      <c r="H127" s="22" t="s">
        <v>9636</v>
      </c>
    </row>
    <row r="128" s="2" customFormat="1" customHeight="1" spans="1:8">
      <c r="A128" s="22">
        <v>124</v>
      </c>
      <c r="B128" s="27" t="s">
        <v>9674</v>
      </c>
      <c r="C128" s="21" t="s">
        <v>6620</v>
      </c>
      <c r="D128" s="48">
        <v>1.43</v>
      </c>
      <c r="E128" s="48">
        <v>1.43</v>
      </c>
      <c r="F128" s="46">
        <v>179.53</v>
      </c>
      <c r="G128" s="46">
        <v>256.73</v>
      </c>
      <c r="H128" s="22" t="s">
        <v>9636</v>
      </c>
    </row>
    <row r="129" s="2" customFormat="1" customHeight="1" spans="1:8">
      <c r="A129" s="22">
        <v>125</v>
      </c>
      <c r="B129" s="27" t="s">
        <v>3457</v>
      </c>
      <c r="C129" s="21" t="s">
        <v>6263</v>
      </c>
      <c r="D129" s="48">
        <v>5.157</v>
      </c>
      <c r="E129" s="48">
        <v>5.157</v>
      </c>
      <c r="F129" s="46">
        <v>179.53</v>
      </c>
      <c r="G129" s="46">
        <v>925.84</v>
      </c>
      <c r="H129" s="22" t="s">
        <v>9636</v>
      </c>
    </row>
    <row r="130" s="2" customFormat="1" customHeight="1" spans="1:8">
      <c r="A130" s="22">
        <v>126</v>
      </c>
      <c r="B130" s="27" t="s">
        <v>9675</v>
      </c>
      <c r="C130" s="21" t="s">
        <v>7646</v>
      </c>
      <c r="D130" s="48">
        <v>3.79</v>
      </c>
      <c r="E130" s="48">
        <v>3.79</v>
      </c>
      <c r="F130" s="46">
        <v>179.53</v>
      </c>
      <c r="G130" s="46">
        <v>680.42</v>
      </c>
      <c r="H130" s="22" t="s">
        <v>9636</v>
      </c>
    </row>
    <row r="131" s="2" customFormat="1" customHeight="1" spans="1:8">
      <c r="A131" s="22">
        <v>127</v>
      </c>
      <c r="B131" s="27" t="s">
        <v>9676</v>
      </c>
      <c r="C131" s="21" t="s">
        <v>6368</v>
      </c>
      <c r="D131" s="48">
        <v>5.17</v>
      </c>
      <c r="E131" s="48">
        <v>5.17</v>
      </c>
      <c r="F131" s="46">
        <v>179.53</v>
      </c>
      <c r="G131" s="46">
        <v>928.17</v>
      </c>
      <c r="H131" s="22" t="s">
        <v>9636</v>
      </c>
    </row>
    <row r="132" s="2" customFormat="1" customHeight="1" spans="1:8">
      <c r="A132" s="22">
        <v>128</v>
      </c>
      <c r="B132" s="27" t="s">
        <v>9677</v>
      </c>
      <c r="C132" s="21" t="s">
        <v>6316</v>
      </c>
      <c r="D132" s="48">
        <v>1.8</v>
      </c>
      <c r="E132" s="48">
        <v>1.8</v>
      </c>
      <c r="F132" s="46">
        <v>179.53</v>
      </c>
      <c r="G132" s="46">
        <v>323.15</v>
      </c>
      <c r="H132" s="22" t="s">
        <v>9636</v>
      </c>
    </row>
    <row r="133" s="2" customFormat="1" customHeight="1" spans="1:8">
      <c r="A133" s="22">
        <v>129</v>
      </c>
      <c r="B133" s="27" t="s">
        <v>9678</v>
      </c>
      <c r="C133" s="21" t="s">
        <v>6368</v>
      </c>
      <c r="D133" s="48">
        <v>1.44</v>
      </c>
      <c r="E133" s="48">
        <v>1.44</v>
      </c>
      <c r="F133" s="46">
        <v>179.53</v>
      </c>
      <c r="G133" s="46">
        <v>258.52</v>
      </c>
      <c r="H133" s="22" t="s">
        <v>9636</v>
      </c>
    </row>
    <row r="134" s="2" customFormat="1" customHeight="1" spans="1:8">
      <c r="A134" s="22">
        <v>130</v>
      </c>
      <c r="B134" s="27" t="s">
        <v>9679</v>
      </c>
      <c r="C134" s="21" t="s">
        <v>6464</v>
      </c>
      <c r="D134" s="48">
        <v>0.4</v>
      </c>
      <c r="E134" s="48">
        <v>0.4</v>
      </c>
      <c r="F134" s="46">
        <v>179.53</v>
      </c>
      <c r="G134" s="46">
        <v>71.81</v>
      </c>
      <c r="H134" s="22" t="s">
        <v>9636</v>
      </c>
    </row>
    <row r="135" s="2" customFormat="1" customHeight="1" spans="1:8">
      <c r="A135" s="22">
        <v>131</v>
      </c>
      <c r="B135" s="27" t="s">
        <v>9680</v>
      </c>
      <c r="C135" s="21" t="s">
        <v>6286</v>
      </c>
      <c r="D135" s="48">
        <v>3.93</v>
      </c>
      <c r="E135" s="48">
        <v>3.93</v>
      </c>
      <c r="F135" s="46">
        <v>179.53</v>
      </c>
      <c r="G135" s="46">
        <v>705.55</v>
      </c>
      <c r="H135" s="22" t="s">
        <v>9636</v>
      </c>
    </row>
    <row r="136" s="2" customFormat="1" customHeight="1" spans="1:8">
      <c r="A136" s="22">
        <v>132</v>
      </c>
      <c r="B136" s="27" t="s">
        <v>9681</v>
      </c>
      <c r="C136" s="21" t="s">
        <v>9682</v>
      </c>
      <c r="D136" s="48">
        <v>1.2</v>
      </c>
      <c r="E136" s="48">
        <v>1.2</v>
      </c>
      <c r="F136" s="46">
        <v>179.53</v>
      </c>
      <c r="G136" s="46">
        <v>215.44</v>
      </c>
      <c r="H136" s="22" t="s">
        <v>9636</v>
      </c>
    </row>
    <row r="137" s="2" customFormat="1" customHeight="1" spans="1:8">
      <c r="A137" s="22">
        <v>133</v>
      </c>
      <c r="B137" s="27" t="s">
        <v>9683</v>
      </c>
      <c r="C137" s="21" t="s">
        <v>6252</v>
      </c>
      <c r="D137" s="48">
        <v>4.56</v>
      </c>
      <c r="E137" s="48">
        <v>4.56</v>
      </c>
      <c r="F137" s="46">
        <v>179.53</v>
      </c>
      <c r="G137" s="46">
        <v>818.66</v>
      </c>
      <c r="H137" s="22" t="s">
        <v>9636</v>
      </c>
    </row>
    <row r="138" s="2" customFormat="1" customHeight="1" spans="1:8">
      <c r="A138" s="22">
        <v>134</v>
      </c>
      <c r="B138" s="27" t="s">
        <v>3570</v>
      </c>
      <c r="C138" s="21" t="s">
        <v>6492</v>
      </c>
      <c r="D138" s="48">
        <v>5.04</v>
      </c>
      <c r="E138" s="48">
        <v>5.04</v>
      </c>
      <c r="F138" s="46">
        <v>179.53</v>
      </c>
      <c r="G138" s="46">
        <v>904.83</v>
      </c>
      <c r="H138" s="22" t="s">
        <v>9636</v>
      </c>
    </row>
    <row r="139" s="2" customFormat="1" customHeight="1" spans="1:8">
      <c r="A139" s="22">
        <v>135</v>
      </c>
      <c r="B139" s="27" t="s">
        <v>7886</v>
      </c>
      <c r="C139" s="27" t="s">
        <v>6368</v>
      </c>
      <c r="D139" s="48">
        <v>3.25</v>
      </c>
      <c r="E139" s="48">
        <v>3.25</v>
      </c>
      <c r="F139" s="46">
        <v>179.53</v>
      </c>
      <c r="G139" s="46">
        <v>583.47</v>
      </c>
      <c r="H139" s="22" t="s">
        <v>9636</v>
      </c>
    </row>
    <row r="140" s="2" customFormat="1" customHeight="1" spans="1:8">
      <c r="A140" s="22">
        <v>136</v>
      </c>
      <c r="B140" s="27" t="s">
        <v>9684</v>
      </c>
      <c r="C140" s="21" t="s">
        <v>6464</v>
      </c>
      <c r="D140" s="48">
        <v>0.9</v>
      </c>
      <c r="E140" s="48">
        <v>0.9</v>
      </c>
      <c r="F140" s="46">
        <v>179.53</v>
      </c>
      <c r="G140" s="46">
        <v>161.58</v>
      </c>
      <c r="H140" s="22" t="s">
        <v>9636</v>
      </c>
    </row>
    <row r="141" s="2" customFormat="1" customHeight="1" spans="1:8">
      <c r="A141" s="22">
        <v>137</v>
      </c>
      <c r="B141" s="27" t="s">
        <v>9685</v>
      </c>
      <c r="C141" s="21" t="s">
        <v>6254</v>
      </c>
      <c r="D141" s="48">
        <v>0.9</v>
      </c>
      <c r="E141" s="48">
        <v>0.9</v>
      </c>
      <c r="F141" s="46">
        <v>179.53</v>
      </c>
      <c r="G141" s="46">
        <v>161.58</v>
      </c>
      <c r="H141" s="22" t="s">
        <v>9636</v>
      </c>
    </row>
    <row r="142" s="2" customFormat="1" customHeight="1" spans="1:8">
      <c r="A142" s="22">
        <v>138</v>
      </c>
      <c r="B142" s="27" t="s">
        <v>4805</v>
      </c>
      <c r="C142" s="21" t="s">
        <v>6248</v>
      </c>
      <c r="D142" s="48">
        <v>0.9</v>
      </c>
      <c r="E142" s="48">
        <v>0.9</v>
      </c>
      <c r="F142" s="46">
        <v>179.53</v>
      </c>
      <c r="G142" s="46">
        <v>161.58</v>
      </c>
      <c r="H142" s="22" t="s">
        <v>9636</v>
      </c>
    </row>
    <row r="143" s="2" customFormat="1" customHeight="1" spans="1:8">
      <c r="A143" s="22">
        <v>139</v>
      </c>
      <c r="B143" s="27" t="s">
        <v>9686</v>
      </c>
      <c r="C143" s="27" t="s">
        <v>6280</v>
      </c>
      <c r="D143" s="48">
        <v>6.41</v>
      </c>
      <c r="E143" s="48">
        <v>6.41</v>
      </c>
      <c r="F143" s="46">
        <v>179.53</v>
      </c>
      <c r="G143" s="46">
        <v>1150.79</v>
      </c>
      <c r="H143" s="22" t="s">
        <v>9636</v>
      </c>
    </row>
    <row r="144" s="2" customFormat="1" customHeight="1" spans="1:8">
      <c r="A144" s="22">
        <v>140</v>
      </c>
      <c r="B144" s="27" t="s">
        <v>9687</v>
      </c>
      <c r="C144" s="21" t="s">
        <v>6624</v>
      </c>
      <c r="D144" s="48">
        <v>3.37</v>
      </c>
      <c r="E144" s="48">
        <v>3.37</v>
      </c>
      <c r="F144" s="46">
        <v>179.53</v>
      </c>
      <c r="G144" s="46">
        <v>605.02</v>
      </c>
      <c r="H144" s="22" t="s">
        <v>9636</v>
      </c>
    </row>
    <row r="145" s="2" customFormat="1" customHeight="1" spans="1:8">
      <c r="A145" s="22">
        <v>141</v>
      </c>
      <c r="B145" s="27" t="s">
        <v>9688</v>
      </c>
      <c r="C145" s="21" t="s">
        <v>6344</v>
      </c>
      <c r="D145" s="48">
        <v>1.75</v>
      </c>
      <c r="E145" s="48">
        <v>1.75</v>
      </c>
      <c r="F145" s="46">
        <v>179.53</v>
      </c>
      <c r="G145" s="46">
        <v>314.18</v>
      </c>
      <c r="H145" s="22" t="s">
        <v>9636</v>
      </c>
    </row>
    <row r="146" s="2" customFormat="1" customHeight="1" spans="1:8">
      <c r="A146" s="22">
        <v>142</v>
      </c>
      <c r="B146" s="27" t="s">
        <v>9689</v>
      </c>
      <c r="C146" s="21" t="s">
        <v>6417</v>
      </c>
      <c r="D146" s="48">
        <v>1.21</v>
      </c>
      <c r="E146" s="48">
        <v>1.21</v>
      </c>
      <c r="F146" s="46">
        <v>179.53</v>
      </c>
      <c r="G146" s="46">
        <v>217.23</v>
      </c>
      <c r="H146" s="22" t="s">
        <v>9636</v>
      </c>
    </row>
    <row r="147" s="2" customFormat="1" customHeight="1" spans="1:8">
      <c r="A147" s="22">
        <v>143</v>
      </c>
      <c r="B147" s="27" t="s">
        <v>9690</v>
      </c>
      <c r="C147" s="21" t="s">
        <v>6303</v>
      </c>
      <c r="D147" s="48">
        <v>8.19</v>
      </c>
      <c r="E147" s="48">
        <v>8.19</v>
      </c>
      <c r="F147" s="46">
        <v>179.53</v>
      </c>
      <c r="G147" s="46">
        <v>1470.35</v>
      </c>
      <c r="H147" s="22" t="s">
        <v>9636</v>
      </c>
    </row>
    <row r="148" s="2" customFormat="1" customHeight="1" spans="1:8">
      <c r="A148" s="22">
        <v>144</v>
      </c>
      <c r="B148" s="27" t="s">
        <v>9691</v>
      </c>
      <c r="C148" s="21" t="s">
        <v>6349</v>
      </c>
      <c r="D148" s="48">
        <v>1.66</v>
      </c>
      <c r="E148" s="48">
        <v>1.66</v>
      </c>
      <c r="F148" s="46">
        <v>179.53</v>
      </c>
      <c r="G148" s="46">
        <v>298.02</v>
      </c>
      <c r="H148" s="22" t="s">
        <v>9636</v>
      </c>
    </row>
    <row r="149" s="2" customFormat="1" customHeight="1" spans="1:8">
      <c r="A149" s="22">
        <v>145</v>
      </c>
      <c r="B149" s="27" t="s">
        <v>9692</v>
      </c>
      <c r="C149" s="21" t="s">
        <v>6631</v>
      </c>
      <c r="D149" s="48">
        <v>4.4</v>
      </c>
      <c r="E149" s="48">
        <v>4.4</v>
      </c>
      <c r="F149" s="46">
        <v>179.53</v>
      </c>
      <c r="G149" s="46">
        <v>789.93</v>
      </c>
      <c r="H149" s="22" t="s">
        <v>9636</v>
      </c>
    </row>
    <row r="150" s="2" customFormat="1" customHeight="1" spans="1:8">
      <c r="A150" s="22">
        <v>146</v>
      </c>
      <c r="B150" s="27" t="s">
        <v>9693</v>
      </c>
      <c r="C150" s="21" t="s">
        <v>6283</v>
      </c>
      <c r="D150" s="48">
        <v>1.01</v>
      </c>
      <c r="E150" s="48">
        <v>1.01</v>
      </c>
      <c r="F150" s="46">
        <v>179.53</v>
      </c>
      <c r="G150" s="46">
        <v>181.33</v>
      </c>
      <c r="H150" s="22" t="s">
        <v>9636</v>
      </c>
    </row>
    <row r="151" s="2" customFormat="1" customHeight="1" spans="1:8">
      <c r="A151" s="22">
        <v>147</v>
      </c>
      <c r="B151" s="27" t="s">
        <v>9694</v>
      </c>
      <c r="C151" s="21" t="s">
        <v>1265</v>
      </c>
      <c r="D151" s="48">
        <v>3.51</v>
      </c>
      <c r="E151" s="48">
        <v>3.51</v>
      </c>
      <c r="F151" s="46">
        <v>179.53</v>
      </c>
      <c r="G151" s="46">
        <v>630.15</v>
      </c>
      <c r="H151" s="22" t="s">
        <v>9636</v>
      </c>
    </row>
    <row r="152" s="2" customFormat="1" customHeight="1" spans="1:8">
      <c r="A152" s="22">
        <v>148</v>
      </c>
      <c r="B152" s="27" t="s">
        <v>9695</v>
      </c>
      <c r="C152" s="21" t="s">
        <v>6523</v>
      </c>
      <c r="D152" s="48">
        <v>1.12</v>
      </c>
      <c r="E152" s="48">
        <v>1.12</v>
      </c>
      <c r="F152" s="46">
        <v>179.53</v>
      </c>
      <c r="G152" s="46">
        <v>201.07</v>
      </c>
      <c r="H152" s="22" t="s">
        <v>9636</v>
      </c>
    </row>
    <row r="153" s="2" customFormat="1" customHeight="1" spans="1:8">
      <c r="A153" s="22">
        <v>149</v>
      </c>
      <c r="B153" s="27" t="s">
        <v>9696</v>
      </c>
      <c r="C153" s="21" t="s">
        <v>6265</v>
      </c>
      <c r="D153" s="48">
        <v>2.41</v>
      </c>
      <c r="E153" s="48">
        <v>2.41</v>
      </c>
      <c r="F153" s="46">
        <v>179.53</v>
      </c>
      <c r="G153" s="46">
        <v>432.67</v>
      </c>
      <c r="H153" s="22" t="s">
        <v>9636</v>
      </c>
    </row>
    <row r="154" s="2" customFormat="1" customHeight="1" spans="1:8">
      <c r="A154" s="22">
        <v>150</v>
      </c>
      <c r="B154" s="27" t="s">
        <v>9697</v>
      </c>
      <c r="C154" s="21" t="s">
        <v>6344</v>
      </c>
      <c r="D154" s="48">
        <v>2.04</v>
      </c>
      <c r="E154" s="48">
        <v>2.04</v>
      </c>
      <c r="F154" s="46">
        <v>179.53</v>
      </c>
      <c r="G154" s="46">
        <v>366.24</v>
      </c>
      <c r="H154" s="22" t="s">
        <v>9636</v>
      </c>
    </row>
    <row r="155" s="2" customFormat="1" customHeight="1" spans="1:8">
      <c r="A155" s="22">
        <v>151</v>
      </c>
      <c r="B155" s="27" t="s">
        <v>9698</v>
      </c>
      <c r="C155" s="21" t="s">
        <v>6577</v>
      </c>
      <c r="D155" s="48">
        <v>4.99</v>
      </c>
      <c r="E155" s="48">
        <v>4.99</v>
      </c>
      <c r="F155" s="46">
        <v>179.53</v>
      </c>
      <c r="G155" s="46">
        <v>895.85</v>
      </c>
      <c r="H155" s="22" t="s">
        <v>9636</v>
      </c>
    </row>
    <row r="156" s="2" customFormat="1" customHeight="1" spans="1:8">
      <c r="A156" s="22">
        <v>152</v>
      </c>
      <c r="B156" s="27" t="s">
        <v>9699</v>
      </c>
      <c r="C156" s="21" t="s">
        <v>6259</v>
      </c>
      <c r="D156" s="48">
        <v>3.74</v>
      </c>
      <c r="E156" s="48">
        <v>3.74</v>
      </c>
      <c r="F156" s="46">
        <v>179.53</v>
      </c>
      <c r="G156" s="46">
        <v>671.44</v>
      </c>
      <c r="H156" s="22" t="s">
        <v>9636</v>
      </c>
    </row>
    <row r="157" s="2" customFormat="1" customHeight="1" spans="1:8">
      <c r="A157" s="22">
        <v>153</v>
      </c>
      <c r="B157" s="27" t="s">
        <v>9700</v>
      </c>
      <c r="C157" s="21" t="s">
        <v>6254</v>
      </c>
      <c r="D157" s="48">
        <v>4.05</v>
      </c>
      <c r="E157" s="48">
        <v>4.05</v>
      </c>
      <c r="F157" s="46">
        <v>179.53</v>
      </c>
      <c r="G157" s="46">
        <v>727.1</v>
      </c>
      <c r="H157" s="22" t="s">
        <v>9636</v>
      </c>
    </row>
    <row r="158" s="2" customFormat="1" customHeight="1" spans="1:8">
      <c r="A158" s="22">
        <v>154</v>
      </c>
      <c r="B158" s="27" t="s">
        <v>9701</v>
      </c>
      <c r="C158" s="21" t="s">
        <v>6951</v>
      </c>
      <c r="D158" s="48">
        <v>2.9</v>
      </c>
      <c r="E158" s="48">
        <v>2.9</v>
      </c>
      <c r="F158" s="46">
        <v>179.53</v>
      </c>
      <c r="G158" s="46">
        <v>520.64</v>
      </c>
      <c r="H158" s="22" t="s">
        <v>9636</v>
      </c>
    </row>
    <row r="159" s="2" customFormat="1" customHeight="1" spans="1:8">
      <c r="A159" s="22">
        <v>155</v>
      </c>
      <c r="B159" s="27" t="s">
        <v>9702</v>
      </c>
      <c r="C159" s="21" t="s">
        <v>6254</v>
      </c>
      <c r="D159" s="48">
        <v>2.03</v>
      </c>
      <c r="E159" s="48">
        <v>2.03</v>
      </c>
      <c r="F159" s="46">
        <v>179.53</v>
      </c>
      <c r="G159" s="46">
        <v>364.45</v>
      </c>
      <c r="H159" s="22" t="s">
        <v>9636</v>
      </c>
    </row>
    <row r="160" s="2" customFormat="1" customHeight="1" spans="1:8">
      <c r="A160" s="22">
        <v>156</v>
      </c>
      <c r="B160" s="27" t="s">
        <v>9703</v>
      </c>
      <c r="C160" s="21" t="s">
        <v>6269</v>
      </c>
      <c r="D160" s="48">
        <v>2.72</v>
      </c>
      <c r="E160" s="48">
        <v>2.72</v>
      </c>
      <c r="F160" s="46">
        <v>179.53</v>
      </c>
      <c r="G160" s="46">
        <v>488.32</v>
      </c>
      <c r="H160" s="22" t="s">
        <v>9636</v>
      </c>
    </row>
    <row r="161" s="2" customFormat="1" customHeight="1" spans="1:8">
      <c r="A161" s="22">
        <v>157</v>
      </c>
      <c r="B161" s="27" t="s">
        <v>9704</v>
      </c>
      <c r="C161" s="21" t="s">
        <v>6889</v>
      </c>
      <c r="D161" s="48">
        <v>6.15</v>
      </c>
      <c r="E161" s="48">
        <v>6.15</v>
      </c>
      <c r="F161" s="46">
        <v>179.53</v>
      </c>
      <c r="G161" s="46">
        <v>1104.11</v>
      </c>
      <c r="H161" s="22" t="s">
        <v>9636</v>
      </c>
    </row>
    <row r="162" s="2" customFormat="1" customHeight="1" spans="1:8">
      <c r="A162" s="22">
        <v>158</v>
      </c>
      <c r="B162" s="27" t="s">
        <v>9191</v>
      </c>
      <c r="C162" s="21" t="s">
        <v>6274</v>
      </c>
      <c r="D162" s="48">
        <v>2.272</v>
      </c>
      <c r="E162" s="48">
        <v>2.272</v>
      </c>
      <c r="F162" s="46">
        <v>179.53</v>
      </c>
      <c r="G162" s="46">
        <v>407.89</v>
      </c>
      <c r="H162" s="22" t="s">
        <v>9636</v>
      </c>
    </row>
    <row r="163" s="2" customFormat="1" customHeight="1" spans="1:8">
      <c r="A163" s="22">
        <v>159</v>
      </c>
      <c r="B163" s="27" t="s">
        <v>9705</v>
      </c>
      <c r="C163" s="21" t="s">
        <v>6951</v>
      </c>
      <c r="D163" s="48">
        <v>4.76</v>
      </c>
      <c r="E163" s="48">
        <v>4.76</v>
      </c>
      <c r="F163" s="46">
        <v>179.53</v>
      </c>
      <c r="G163" s="46">
        <v>854.56</v>
      </c>
      <c r="H163" s="22" t="s">
        <v>9706</v>
      </c>
    </row>
    <row r="164" s="2" customFormat="1" customHeight="1" spans="1:8">
      <c r="A164" s="22">
        <v>160</v>
      </c>
      <c r="B164" s="27" t="s">
        <v>9707</v>
      </c>
      <c r="C164" s="21" t="s">
        <v>6322</v>
      </c>
      <c r="D164" s="48">
        <v>4.85</v>
      </c>
      <c r="E164" s="48">
        <v>4.85</v>
      </c>
      <c r="F164" s="46">
        <v>179.53</v>
      </c>
      <c r="G164" s="46">
        <v>870.72</v>
      </c>
      <c r="H164" s="22" t="s">
        <v>9706</v>
      </c>
    </row>
    <row r="165" s="2" customFormat="1" customHeight="1" spans="1:8">
      <c r="A165" s="22">
        <v>161</v>
      </c>
      <c r="B165" s="27" t="s">
        <v>9708</v>
      </c>
      <c r="C165" s="21" t="s">
        <v>6280</v>
      </c>
      <c r="D165" s="48">
        <v>0.4</v>
      </c>
      <c r="E165" s="48">
        <v>0.4</v>
      </c>
      <c r="F165" s="46">
        <v>179.53</v>
      </c>
      <c r="G165" s="46">
        <v>71.81</v>
      </c>
      <c r="H165" s="22" t="s">
        <v>9706</v>
      </c>
    </row>
    <row r="166" s="2" customFormat="1" customHeight="1" spans="1:8">
      <c r="A166" s="22">
        <v>162</v>
      </c>
      <c r="B166" s="27" t="s">
        <v>9709</v>
      </c>
      <c r="C166" s="21" t="s">
        <v>6464</v>
      </c>
      <c r="D166" s="48">
        <v>2.35</v>
      </c>
      <c r="E166" s="48">
        <v>2.35</v>
      </c>
      <c r="F166" s="46">
        <v>179.53</v>
      </c>
      <c r="G166" s="46">
        <v>421.9</v>
      </c>
      <c r="H166" s="22" t="s">
        <v>9706</v>
      </c>
    </row>
    <row r="167" s="2" customFormat="1" customHeight="1" spans="1:8">
      <c r="A167" s="22">
        <v>163</v>
      </c>
      <c r="B167" s="27" t="s">
        <v>9710</v>
      </c>
      <c r="C167" s="21" t="s">
        <v>6322</v>
      </c>
      <c r="D167" s="48">
        <v>2.57</v>
      </c>
      <c r="E167" s="48">
        <v>2.57</v>
      </c>
      <c r="F167" s="46">
        <v>179.53</v>
      </c>
      <c r="G167" s="46">
        <v>461.39</v>
      </c>
      <c r="H167" s="22" t="s">
        <v>9706</v>
      </c>
    </row>
    <row r="168" s="2" customFormat="1" customHeight="1" spans="1:8">
      <c r="A168" s="22">
        <v>164</v>
      </c>
      <c r="B168" s="27" t="s">
        <v>9711</v>
      </c>
      <c r="C168" s="21" t="s">
        <v>9712</v>
      </c>
      <c r="D168" s="48">
        <v>1.76</v>
      </c>
      <c r="E168" s="48">
        <v>1.76</v>
      </c>
      <c r="F168" s="46">
        <v>179.53</v>
      </c>
      <c r="G168" s="46">
        <v>315.97</v>
      </c>
      <c r="H168" s="22" t="s">
        <v>9706</v>
      </c>
    </row>
    <row r="169" s="2" customFormat="1" customHeight="1" spans="1:8">
      <c r="A169" s="22">
        <v>165</v>
      </c>
      <c r="B169" s="27" t="s">
        <v>9713</v>
      </c>
      <c r="C169" s="21" t="s">
        <v>6332</v>
      </c>
      <c r="D169" s="48">
        <v>4.26</v>
      </c>
      <c r="E169" s="48">
        <v>4.26</v>
      </c>
      <c r="F169" s="46">
        <v>179.53</v>
      </c>
      <c r="G169" s="46">
        <v>764.8</v>
      </c>
      <c r="H169" s="22" t="s">
        <v>9706</v>
      </c>
    </row>
    <row r="170" s="2" customFormat="1" customHeight="1" spans="1:8">
      <c r="A170" s="22">
        <v>166</v>
      </c>
      <c r="B170" s="27" t="s">
        <v>9714</v>
      </c>
      <c r="C170" s="21" t="s">
        <v>8175</v>
      </c>
      <c r="D170" s="48">
        <v>4.47</v>
      </c>
      <c r="E170" s="48">
        <v>4.47</v>
      </c>
      <c r="F170" s="46">
        <v>179.53</v>
      </c>
      <c r="G170" s="46">
        <v>802.5</v>
      </c>
      <c r="H170" s="22" t="s">
        <v>9706</v>
      </c>
    </row>
    <row r="171" s="2" customFormat="1" customHeight="1" spans="1:8">
      <c r="A171" s="22">
        <v>167</v>
      </c>
      <c r="B171" s="27" t="s">
        <v>9715</v>
      </c>
      <c r="C171" s="21" t="s">
        <v>6692</v>
      </c>
      <c r="D171" s="48">
        <v>1.29</v>
      </c>
      <c r="E171" s="48">
        <v>1.29</v>
      </c>
      <c r="F171" s="46">
        <v>179.53</v>
      </c>
      <c r="G171" s="46">
        <v>231.59</v>
      </c>
      <c r="H171" s="22" t="s">
        <v>9706</v>
      </c>
    </row>
    <row r="172" s="2" customFormat="1" customHeight="1" spans="1:8">
      <c r="A172" s="22">
        <v>168</v>
      </c>
      <c r="B172" s="27" t="s">
        <v>9716</v>
      </c>
      <c r="C172" s="21" t="s">
        <v>6624</v>
      </c>
      <c r="D172" s="48">
        <v>5.05</v>
      </c>
      <c r="E172" s="48">
        <v>5.05</v>
      </c>
      <c r="F172" s="46">
        <v>179.53</v>
      </c>
      <c r="G172" s="46">
        <v>906.63</v>
      </c>
      <c r="H172" s="22" t="s">
        <v>9706</v>
      </c>
    </row>
    <row r="173" s="2" customFormat="1" customHeight="1" spans="1:8">
      <c r="A173" s="22">
        <v>169</v>
      </c>
      <c r="B173" s="27" t="s">
        <v>1431</v>
      </c>
      <c r="C173" s="21" t="s">
        <v>5673</v>
      </c>
      <c r="D173" s="48">
        <v>4.93</v>
      </c>
      <c r="E173" s="48">
        <v>4.93</v>
      </c>
      <c r="F173" s="46">
        <v>179.53</v>
      </c>
      <c r="G173" s="46">
        <v>885.08</v>
      </c>
      <c r="H173" s="22" t="s">
        <v>9706</v>
      </c>
    </row>
    <row r="174" s="2" customFormat="1" customHeight="1" spans="1:8">
      <c r="A174" s="22">
        <v>170</v>
      </c>
      <c r="B174" s="27" t="s">
        <v>4351</v>
      </c>
      <c r="C174" s="21" t="s">
        <v>6624</v>
      </c>
      <c r="D174" s="48">
        <v>6.47</v>
      </c>
      <c r="E174" s="48">
        <v>6.47</v>
      </c>
      <c r="F174" s="46">
        <v>179.53</v>
      </c>
      <c r="G174" s="46">
        <v>1161.56</v>
      </c>
      <c r="H174" s="22" t="s">
        <v>9706</v>
      </c>
    </row>
    <row r="175" s="2" customFormat="1" customHeight="1" spans="1:8">
      <c r="A175" s="22">
        <v>171</v>
      </c>
      <c r="B175" s="27" t="s">
        <v>9717</v>
      </c>
      <c r="C175" s="21" t="s">
        <v>6312</v>
      </c>
      <c r="D175" s="48">
        <v>1.02</v>
      </c>
      <c r="E175" s="48">
        <v>1.02</v>
      </c>
      <c r="F175" s="46">
        <v>179.53</v>
      </c>
      <c r="G175" s="46">
        <v>183.12</v>
      </c>
      <c r="H175" s="22" t="s">
        <v>9706</v>
      </c>
    </row>
    <row r="176" s="2" customFormat="1" customHeight="1" spans="1:8">
      <c r="A176" s="22">
        <v>172</v>
      </c>
      <c r="B176" s="27" t="s">
        <v>9718</v>
      </c>
      <c r="C176" s="21" t="s">
        <v>6312</v>
      </c>
      <c r="D176" s="48">
        <v>4.08</v>
      </c>
      <c r="E176" s="48">
        <v>4.08</v>
      </c>
      <c r="F176" s="46">
        <v>179.53</v>
      </c>
      <c r="G176" s="46">
        <v>732.48</v>
      </c>
      <c r="H176" s="22" t="s">
        <v>9706</v>
      </c>
    </row>
    <row r="177" s="2" customFormat="1" customHeight="1" spans="1:8">
      <c r="A177" s="22">
        <v>173</v>
      </c>
      <c r="B177" s="27" t="s">
        <v>4472</v>
      </c>
      <c r="C177" s="21" t="s">
        <v>6276</v>
      </c>
      <c r="D177" s="48">
        <v>3.47</v>
      </c>
      <c r="E177" s="48">
        <v>3.47</v>
      </c>
      <c r="F177" s="46">
        <v>179.53</v>
      </c>
      <c r="G177" s="46">
        <v>622.97</v>
      </c>
      <c r="H177" s="22" t="s">
        <v>9706</v>
      </c>
    </row>
    <row r="178" s="2" customFormat="1" customHeight="1" spans="1:8">
      <c r="A178" s="22">
        <v>174</v>
      </c>
      <c r="B178" s="27" t="s">
        <v>9719</v>
      </c>
      <c r="C178" s="21" t="s">
        <v>6250</v>
      </c>
      <c r="D178" s="48">
        <v>4.39</v>
      </c>
      <c r="E178" s="48">
        <v>4.39</v>
      </c>
      <c r="F178" s="46">
        <v>179.53</v>
      </c>
      <c r="G178" s="46">
        <v>788.14</v>
      </c>
      <c r="H178" s="22" t="s">
        <v>9706</v>
      </c>
    </row>
    <row r="179" s="2" customFormat="1" customHeight="1" spans="1:8">
      <c r="A179" s="22">
        <v>175</v>
      </c>
      <c r="B179" s="27" t="s">
        <v>9720</v>
      </c>
      <c r="C179" s="21" t="s">
        <v>6523</v>
      </c>
      <c r="D179" s="48">
        <v>4.89</v>
      </c>
      <c r="E179" s="48">
        <v>4.89</v>
      </c>
      <c r="F179" s="46">
        <v>179.53</v>
      </c>
      <c r="G179" s="46">
        <v>877.9</v>
      </c>
      <c r="H179" s="22" t="s">
        <v>9706</v>
      </c>
    </row>
    <row r="180" s="2" customFormat="1" customHeight="1" spans="1:8">
      <c r="A180" s="22">
        <v>176</v>
      </c>
      <c r="B180" s="27" t="s">
        <v>9721</v>
      </c>
      <c r="C180" s="21" t="s">
        <v>2087</v>
      </c>
      <c r="D180" s="48">
        <v>1.96</v>
      </c>
      <c r="E180" s="48">
        <v>1.96</v>
      </c>
      <c r="F180" s="46">
        <v>179.53</v>
      </c>
      <c r="G180" s="46">
        <v>351.88</v>
      </c>
      <c r="H180" s="22" t="s">
        <v>9706</v>
      </c>
    </row>
    <row r="181" s="2" customFormat="1" customHeight="1" spans="1:8">
      <c r="A181" s="22">
        <v>177</v>
      </c>
      <c r="B181" s="27" t="s">
        <v>9722</v>
      </c>
      <c r="C181" s="21" t="s">
        <v>6248</v>
      </c>
      <c r="D181" s="48">
        <v>4.52</v>
      </c>
      <c r="E181" s="48">
        <v>4.52</v>
      </c>
      <c r="F181" s="46">
        <v>179.53</v>
      </c>
      <c r="G181" s="46">
        <v>811.48</v>
      </c>
      <c r="H181" s="22" t="s">
        <v>9706</v>
      </c>
    </row>
    <row r="182" s="2" customFormat="1" customHeight="1" spans="1:8">
      <c r="A182" s="22">
        <v>178</v>
      </c>
      <c r="B182" s="27" t="s">
        <v>4776</v>
      </c>
      <c r="C182" s="21" t="s">
        <v>6276</v>
      </c>
      <c r="D182" s="48">
        <v>1.78</v>
      </c>
      <c r="E182" s="48">
        <v>1.78</v>
      </c>
      <c r="F182" s="46">
        <v>179.53</v>
      </c>
      <c r="G182" s="46">
        <v>319.56</v>
      </c>
      <c r="H182" s="22" t="s">
        <v>9706</v>
      </c>
    </row>
    <row r="183" s="2" customFormat="1" customHeight="1" spans="1:8">
      <c r="A183" s="22">
        <v>179</v>
      </c>
      <c r="B183" s="27" t="s">
        <v>9723</v>
      </c>
      <c r="C183" s="21" t="s">
        <v>6631</v>
      </c>
      <c r="D183" s="48">
        <v>4.14</v>
      </c>
      <c r="E183" s="48">
        <v>4.14</v>
      </c>
      <c r="F183" s="46">
        <v>179.53</v>
      </c>
      <c r="G183" s="46">
        <v>743.25</v>
      </c>
      <c r="H183" s="22" t="s">
        <v>9706</v>
      </c>
    </row>
    <row r="184" s="2" customFormat="1" customHeight="1" spans="1:8">
      <c r="A184" s="22">
        <v>180</v>
      </c>
      <c r="B184" s="27" t="s">
        <v>9724</v>
      </c>
      <c r="C184" s="21" t="s">
        <v>9725</v>
      </c>
      <c r="D184" s="48">
        <v>2.51</v>
      </c>
      <c r="E184" s="48">
        <v>2.51</v>
      </c>
      <c r="F184" s="46">
        <v>179.53</v>
      </c>
      <c r="G184" s="46">
        <v>450.62</v>
      </c>
      <c r="H184" s="22" t="s">
        <v>9706</v>
      </c>
    </row>
    <row r="185" s="2" customFormat="1" customHeight="1" spans="1:8">
      <c r="A185" s="22">
        <v>181</v>
      </c>
      <c r="B185" s="27" t="s">
        <v>9726</v>
      </c>
      <c r="C185" s="21" t="s">
        <v>8326</v>
      </c>
      <c r="D185" s="48">
        <v>6.42</v>
      </c>
      <c r="E185" s="48">
        <v>6.42</v>
      </c>
      <c r="F185" s="46">
        <v>179.53</v>
      </c>
      <c r="G185" s="46">
        <v>1152.58</v>
      </c>
      <c r="H185" s="22" t="s">
        <v>9706</v>
      </c>
    </row>
    <row r="186" s="2" customFormat="1" customHeight="1" spans="1:8">
      <c r="A186" s="22">
        <v>182</v>
      </c>
      <c r="B186" s="27" t="s">
        <v>9727</v>
      </c>
      <c r="C186" s="21" t="s">
        <v>6692</v>
      </c>
      <c r="D186" s="48">
        <v>4.64</v>
      </c>
      <c r="E186" s="48">
        <v>4.64</v>
      </c>
      <c r="F186" s="46">
        <v>179.53</v>
      </c>
      <c r="G186" s="46">
        <v>833.02</v>
      </c>
      <c r="H186" s="22" t="s">
        <v>9706</v>
      </c>
    </row>
    <row r="187" s="2" customFormat="1" customHeight="1" spans="1:8">
      <c r="A187" s="22">
        <v>183</v>
      </c>
      <c r="B187" s="27" t="s">
        <v>9728</v>
      </c>
      <c r="C187" s="21" t="s">
        <v>6577</v>
      </c>
      <c r="D187" s="48">
        <v>2.94</v>
      </c>
      <c r="E187" s="48">
        <v>2.94</v>
      </c>
      <c r="F187" s="46">
        <v>179.53</v>
      </c>
      <c r="G187" s="46">
        <v>527.82</v>
      </c>
      <c r="H187" s="22" t="s">
        <v>9706</v>
      </c>
    </row>
    <row r="188" s="2" customFormat="1" customHeight="1" spans="1:8">
      <c r="A188" s="22">
        <v>184</v>
      </c>
      <c r="B188" s="27" t="s">
        <v>8113</v>
      </c>
      <c r="C188" s="21" t="s">
        <v>8553</v>
      </c>
      <c r="D188" s="48">
        <v>4.2</v>
      </c>
      <c r="E188" s="48">
        <v>4.2</v>
      </c>
      <c r="F188" s="46">
        <v>179.53</v>
      </c>
      <c r="G188" s="46">
        <v>754.03</v>
      </c>
      <c r="H188" s="22" t="s">
        <v>9706</v>
      </c>
    </row>
    <row r="189" s="2" customFormat="1" customHeight="1" spans="1:8">
      <c r="A189" s="22">
        <v>185</v>
      </c>
      <c r="B189" s="27" t="s">
        <v>9729</v>
      </c>
      <c r="C189" s="21" t="s">
        <v>6363</v>
      </c>
      <c r="D189" s="48">
        <v>4.29</v>
      </c>
      <c r="E189" s="48">
        <v>4.29</v>
      </c>
      <c r="F189" s="46">
        <v>179.53</v>
      </c>
      <c r="G189" s="46">
        <v>770.18</v>
      </c>
      <c r="H189" s="22" t="s">
        <v>9706</v>
      </c>
    </row>
    <row r="190" s="2" customFormat="1" customHeight="1" spans="1:8">
      <c r="A190" s="22">
        <v>186</v>
      </c>
      <c r="B190" s="27" t="s">
        <v>9730</v>
      </c>
      <c r="C190" s="21" t="s">
        <v>6296</v>
      </c>
      <c r="D190" s="48">
        <v>3.65</v>
      </c>
      <c r="E190" s="48">
        <v>3.65</v>
      </c>
      <c r="F190" s="46">
        <v>179.53</v>
      </c>
      <c r="G190" s="46">
        <v>655.28</v>
      </c>
      <c r="H190" s="22" t="s">
        <v>9706</v>
      </c>
    </row>
    <row r="191" s="2" customFormat="1" customHeight="1" spans="1:8">
      <c r="A191" s="22">
        <v>187</v>
      </c>
      <c r="B191" s="27" t="s">
        <v>9731</v>
      </c>
      <c r="C191" s="21" t="s">
        <v>1265</v>
      </c>
      <c r="D191" s="48">
        <v>1.06</v>
      </c>
      <c r="E191" s="48">
        <v>1.06</v>
      </c>
      <c r="F191" s="46">
        <v>179.53</v>
      </c>
      <c r="G191" s="46">
        <v>190.3</v>
      </c>
      <c r="H191" s="22" t="s">
        <v>9706</v>
      </c>
    </row>
    <row r="192" s="2" customFormat="1" customHeight="1" spans="1:8">
      <c r="A192" s="22">
        <v>188</v>
      </c>
      <c r="B192" s="27" t="s">
        <v>1057</v>
      </c>
      <c r="C192" s="21" t="s">
        <v>6316</v>
      </c>
      <c r="D192" s="48">
        <v>6.77</v>
      </c>
      <c r="E192" s="48">
        <v>6.77</v>
      </c>
      <c r="F192" s="46">
        <v>179.53</v>
      </c>
      <c r="G192" s="46">
        <v>1215.42</v>
      </c>
      <c r="H192" s="22" t="s">
        <v>9706</v>
      </c>
    </row>
    <row r="193" s="2" customFormat="1" customHeight="1" spans="1:8">
      <c r="A193" s="22">
        <v>189</v>
      </c>
      <c r="B193" s="27" t="s">
        <v>4892</v>
      </c>
      <c r="C193" s="21" t="s">
        <v>6620</v>
      </c>
      <c r="D193" s="48">
        <v>0.91</v>
      </c>
      <c r="E193" s="48">
        <v>0.91</v>
      </c>
      <c r="F193" s="46">
        <v>179.53</v>
      </c>
      <c r="G193" s="46">
        <v>163.37</v>
      </c>
      <c r="H193" s="22" t="s">
        <v>9706</v>
      </c>
    </row>
    <row r="194" s="2" customFormat="1" customHeight="1" spans="1:8">
      <c r="A194" s="22">
        <v>190</v>
      </c>
      <c r="B194" s="27" t="s">
        <v>9732</v>
      </c>
      <c r="C194" s="21" t="s">
        <v>6344</v>
      </c>
      <c r="D194" s="48">
        <v>5.19</v>
      </c>
      <c r="E194" s="48">
        <v>5.19</v>
      </c>
      <c r="F194" s="46">
        <v>179.53</v>
      </c>
      <c r="G194" s="46">
        <v>931.76</v>
      </c>
      <c r="H194" s="22" t="s">
        <v>9706</v>
      </c>
    </row>
    <row r="195" s="2" customFormat="1" customHeight="1" spans="1:8">
      <c r="A195" s="22">
        <v>191</v>
      </c>
      <c r="B195" s="27" t="s">
        <v>3628</v>
      </c>
      <c r="C195" s="21" t="s">
        <v>6296</v>
      </c>
      <c r="D195" s="48">
        <v>1.05</v>
      </c>
      <c r="E195" s="48">
        <v>1.05</v>
      </c>
      <c r="F195" s="46">
        <v>179.53</v>
      </c>
      <c r="G195" s="46">
        <v>188.51</v>
      </c>
      <c r="H195" s="22" t="s">
        <v>9706</v>
      </c>
    </row>
    <row r="196" s="2" customFormat="1" customHeight="1" spans="1:8">
      <c r="A196" s="22">
        <v>192</v>
      </c>
      <c r="B196" s="27" t="s">
        <v>9733</v>
      </c>
      <c r="C196" s="21" t="s">
        <v>7671</v>
      </c>
      <c r="D196" s="48">
        <v>0.98</v>
      </c>
      <c r="E196" s="48">
        <v>0.98</v>
      </c>
      <c r="F196" s="46">
        <v>179.53</v>
      </c>
      <c r="G196" s="46">
        <v>175.94</v>
      </c>
      <c r="H196" s="22" t="s">
        <v>9706</v>
      </c>
    </row>
    <row r="197" s="2" customFormat="1" customHeight="1" spans="1:8">
      <c r="A197" s="22">
        <v>193</v>
      </c>
      <c r="B197" s="27" t="s">
        <v>9734</v>
      </c>
      <c r="C197" s="21" t="s">
        <v>6368</v>
      </c>
      <c r="D197" s="48">
        <v>4.94</v>
      </c>
      <c r="E197" s="48">
        <v>4.94</v>
      </c>
      <c r="F197" s="46">
        <v>179.53</v>
      </c>
      <c r="G197" s="46">
        <v>886.88</v>
      </c>
      <c r="H197" s="22" t="s">
        <v>9706</v>
      </c>
    </row>
    <row r="198" s="2" customFormat="1" customHeight="1" spans="1:8">
      <c r="A198" s="22">
        <v>194</v>
      </c>
      <c r="B198" s="27" t="s">
        <v>9735</v>
      </c>
      <c r="C198" s="21" t="s">
        <v>6464</v>
      </c>
      <c r="D198" s="48">
        <v>3.92</v>
      </c>
      <c r="E198" s="48">
        <v>3.92</v>
      </c>
      <c r="F198" s="46">
        <v>179.53</v>
      </c>
      <c r="G198" s="46">
        <v>703.76</v>
      </c>
      <c r="H198" s="22" t="s">
        <v>9706</v>
      </c>
    </row>
    <row r="199" s="2" customFormat="1" customHeight="1" spans="1:8">
      <c r="A199" s="22">
        <v>195</v>
      </c>
      <c r="B199" s="27" t="s">
        <v>9210</v>
      </c>
      <c r="C199" s="21" t="s">
        <v>6274</v>
      </c>
      <c r="D199" s="48">
        <v>1.2</v>
      </c>
      <c r="E199" s="48">
        <v>1.2</v>
      </c>
      <c r="F199" s="46">
        <v>179.53</v>
      </c>
      <c r="G199" s="46">
        <v>215.44</v>
      </c>
      <c r="H199" s="22" t="s">
        <v>9706</v>
      </c>
    </row>
    <row r="200" s="2" customFormat="1" customHeight="1" spans="1:8">
      <c r="A200" s="22">
        <v>196</v>
      </c>
      <c r="B200" s="27" t="s">
        <v>9736</v>
      </c>
      <c r="C200" s="21" t="s">
        <v>6274</v>
      </c>
      <c r="D200" s="48">
        <v>0.86</v>
      </c>
      <c r="E200" s="48">
        <v>0.86</v>
      </c>
      <c r="F200" s="46">
        <v>179.53</v>
      </c>
      <c r="G200" s="46">
        <v>154.4</v>
      </c>
      <c r="H200" s="22" t="s">
        <v>9706</v>
      </c>
    </row>
    <row r="201" s="2" customFormat="1" customHeight="1" spans="1:8">
      <c r="A201" s="22">
        <v>197</v>
      </c>
      <c r="B201" s="27" t="s">
        <v>9737</v>
      </c>
      <c r="C201" s="21" t="s">
        <v>6972</v>
      </c>
      <c r="D201" s="48">
        <v>1.08</v>
      </c>
      <c r="E201" s="48">
        <v>1.08</v>
      </c>
      <c r="F201" s="46">
        <v>179.53</v>
      </c>
      <c r="G201" s="46">
        <v>193.89</v>
      </c>
      <c r="H201" s="22" t="s">
        <v>9706</v>
      </c>
    </row>
    <row r="202" s="2" customFormat="1" customHeight="1" spans="1:8">
      <c r="A202" s="22">
        <v>198</v>
      </c>
      <c r="B202" s="27" t="s">
        <v>9738</v>
      </c>
      <c r="C202" s="21" t="s">
        <v>6347</v>
      </c>
      <c r="D202" s="48">
        <v>2.99</v>
      </c>
      <c r="E202" s="48">
        <v>2.99</v>
      </c>
      <c r="F202" s="46">
        <v>179.53</v>
      </c>
      <c r="G202" s="46">
        <v>536.79</v>
      </c>
      <c r="H202" s="22" t="s">
        <v>9706</v>
      </c>
    </row>
    <row r="203" s="2" customFormat="1" customHeight="1" spans="1:8">
      <c r="A203" s="22">
        <v>199</v>
      </c>
      <c r="B203" s="27" t="s">
        <v>644</v>
      </c>
      <c r="C203" s="21" t="s">
        <v>6280</v>
      </c>
      <c r="D203" s="48">
        <v>2.08</v>
      </c>
      <c r="E203" s="48">
        <v>2.08</v>
      </c>
      <c r="F203" s="46">
        <v>179.53</v>
      </c>
      <c r="G203" s="46">
        <v>373.42</v>
      </c>
      <c r="H203" s="22" t="s">
        <v>9706</v>
      </c>
    </row>
    <row r="204" s="2" customFormat="1" customHeight="1" spans="1:8">
      <c r="A204" s="22">
        <v>200</v>
      </c>
      <c r="B204" s="27" t="s">
        <v>1642</v>
      </c>
      <c r="C204" s="21" t="s">
        <v>6368</v>
      </c>
      <c r="D204" s="48">
        <v>4.09</v>
      </c>
      <c r="E204" s="48">
        <v>4.09</v>
      </c>
      <c r="F204" s="46">
        <v>179.53</v>
      </c>
      <c r="G204" s="46">
        <v>734.28</v>
      </c>
      <c r="H204" s="22" t="s">
        <v>9706</v>
      </c>
    </row>
    <row r="205" s="2" customFormat="1" customHeight="1" spans="1:8">
      <c r="A205" s="22">
        <v>201</v>
      </c>
      <c r="B205" s="27" t="s">
        <v>9739</v>
      </c>
      <c r="C205" s="21" t="s">
        <v>6492</v>
      </c>
      <c r="D205" s="48">
        <v>3</v>
      </c>
      <c r="E205" s="48">
        <v>3</v>
      </c>
      <c r="F205" s="46">
        <v>179.53</v>
      </c>
      <c r="G205" s="46">
        <v>538.59</v>
      </c>
      <c r="H205" s="22" t="s">
        <v>9706</v>
      </c>
    </row>
    <row r="206" s="2" customFormat="1" customHeight="1" spans="1:8">
      <c r="A206" s="22">
        <v>202</v>
      </c>
      <c r="B206" s="27" t="s">
        <v>9740</v>
      </c>
      <c r="C206" s="21" t="s">
        <v>6283</v>
      </c>
      <c r="D206" s="48">
        <v>2.48</v>
      </c>
      <c r="E206" s="48">
        <v>2.48</v>
      </c>
      <c r="F206" s="46">
        <v>179.53</v>
      </c>
      <c r="G206" s="46">
        <v>445.23</v>
      </c>
      <c r="H206" s="22" t="s">
        <v>9706</v>
      </c>
    </row>
    <row r="207" s="2" customFormat="1" customHeight="1" spans="1:8">
      <c r="A207" s="22">
        <v>203</v>
      </c>
      <c r="B207" s="27" t="s">
        <v>9741</v>
      </c>
      <c r="C207" s="21" t="s">
        <v>6274</v>
      </c>
      <c r="D207" s="48">
        <v>0.54</v>
      </c>
      <c r="E207" s="48">
        <v>0.54</v>
      </c>
      <c r="F207" s="46">
        <v>179.53</v>
      </c>
      <c r="G207" s="46">
        <v>96.95</v>
      </c>
      <c r="H207" s="22" t="s">
        <v>9706</v>
      </c>
    </row>
    <row r="208" s="2" customFormat="1" customHeight="1" spans="1:8">
      <c r="A208" s="22">
        <v>204</v>
      </c>
      <c r="B208" s="27" t="s">
        <v>9742</v>
      </c>
      <c r="C208" s="21" t="s">
        <v>9743</v>
      </c>
      <c r="D208" s="48">
        <v>3.68</v>
      </c>
      <c r="E208" s="48">
        <v>3.68</v>
      </c>
      <c r="F208" s="46">
        <v>179.53</v>
      </c>
      <c r="G208" s="46">
        <v>660.67</v>
      </c>
      <c r="H208" s="22" t="s">
        <v>9706</v>
      </c>
    </row>
    <row r="209" s="2" customFormat="1" customHeight="1" spans="1:8">
      <c r="A209" s="22">
        <v>205</v>
      </c>
      <c r="B209" s="27" t="s">
        <v>9744</v>
      </c>
      <c r="C209" s="21" t="s">
        <v>6296</v>
      </c>
      <c r="D209" s="48">
        <v>6.21</v>
      </c>
      <c r="E209" s="48">
        <v>6.21</v>
      </c>
      <c r="F209" s="46">
        <v>179.53</v>
      </c>
      <c r="G209" s="46">
        <v>1114.88</v>
      </c>
      <c r="H209" s="22" t="s">
        <v>9706</v>
      </c>
    </row>
    <row r="210" s="2" customFormat="1" customHeight="1" spans="1:8">
      <c r="A210" s="22">
        <v>206</v>
      </c>
      <c r="B210" s="27" t="s">
        <v>9745</v>
      </c>
      <c r="C210" s="21" t="s">
        <v>6957</v>
      </c>
      <c r="D210" s="48">
        <v>3.27</v>
      </c>
      <c r="E210" s="48">
        <v>3.27</v>
      </c>
      <c r="F210" s="46">
        <v>179.53</v>
      </c>
      <c r="G210" s="46">
        <v>587.06</v>
      </c>
      <c r="H210" s="22" t="s">
        <v>9706</v>
      </c>
    </row>
    <row r="211" s="2" customFormat="1" customHeight="1" spans="1:8">
      <c r="A211" s="22">
        <v>207</v>
      </c>
      <c r="B211" s="27" t="s">
        <v>9746</v>
      </c>
      <c r="C211" s="21" t="s">
        <v>5673</v>
      </c>
      <c r="D211" s="48">
        <v>2.91</v>
      </c>
      <c r="E211" s="48">
        <v>2.91</v>
      </c>
      <c r="F211" s="46">
        <v>179.53</v>
      </c>
      <c r="G211" s="46">
        <v>522.43</v>
      </c>
      <c r="H211" s="22" t="s">
        <v>9706</v>
      </c>
    </row>
    <row r="212" s="2" customFormat="1" customHeight="1" spans="1:8">
      <c r="A212" s="22">
        <v>208</v>
      </c>
      <c r="B212" s="27" t="s">
        <v>9747</v>
      </c>
      <c r="C212" s="21" t="s">
        <v>6349</v>
      </c>
      <c r="D212" s="48">
        <v>2.26</v>
      </c>
      <c r="E212" s="48">
        <v>2.26</v>
      </c>
      <c r="F212" s="46">
        <v>179.53</v>
      </c>
      <c r="G212" s="46">
        <v>405.74</v>
      </c>
      <c r="H212" s="22" t="s">
        <v>9706</v>
      </c>
    </row>
    <row r="213" s="2" customFormat="1" customHeight="1" spans="1:8">
      <c r="A213" s="22">
        <v>209</v>
      </c>
      <c r="B213" s="27" t="s">
        <v>9748</v>
      </c>
      <c r="C213" s="21" t="s">
        <v>6269</v>
      </c>
      <c r="D213" s="48">
        <v>6.57</v>
      </c>
      <c r="E213" s="48">
        <v>6.57</v>
      </c>
      <c r="F213" s="46">
        <v>179.53</v>
      </c>
      <c r="G213" s="46">
        <v>1179.51</v>
      </c>
      <c r="H213" s="22" t="s">
        <v>9706</v>
      </c>
    </row>
    <row r="214" s="2" customFormat="1" customHeight="1" spans="1:8">
      <c r="A214" s="22">
        <v>210</v>
      </c>
      <c r="B214" s="27" t="s">
        <v>9749</v>
      </c>
      <c r="C214" s="21" t="s">
        <v>6298</v>
      </c>
      <c r="D214" s="48">
        <v>0.86</v>
      </c>
      <c r="E214" s="48">
        <v>0.86</v>
      </c>
      <c r="F214" s="46">
        <v>179.53</v>
      </c>
      <c r="G214" s="46">
        <v>154.4</v>
      </c>
      <c r="H214" s="22" t="s">
        <v>9706</v>
      </c>
    </row>
    <row r="215" s="2" customFormat="1" customHeight="1" spans="1:8">
      <c r="A215" s="22">
        <v>211</v>
      </c>
      <c r="B215" s="27" t="s">
        <v>9750</v>
      </c>
      <c r="C215" s="21" t="s">
        <v>7371</v>
      </c>
      <c r="D215" s="48">
        <v>6.61</v>
      </c>
      <c r="E215" s="48">
        <v>6.61</v>
      </c>
      <c r="F215" s="46">
        <v>179.53</v>
      </c>
      <c r="G215" s="46">
        <v>1186.69</v>
      </c>
      <c r="H215" s="22" t="s">
        <v>9706</v>
      </c>
    </row>
    <row r="216" s="2" customFormat="1" customHeight="1" spans="1:8">
      <c r="A216" s="22">
        <v>212</v>
      </c>
      <c r="B216" s="27" t="s">
        <v>9751</v>
      </c>
      <c r="C216" s="21" t="s">
        <v>6695</v>
      </c>
      <c r="D216" s="48">
        <v>7.5</v>
      </c>
      <c r="E216" s="48">
        <v>7.5</v>
      </c>
      <c r="F216" s="46">
        <v>179.53</v>
      </c>
      <c r="G216" s="46">
        <v>1346.48</v>
      </c>
      <c r="H216" s="22" t="s">
        <v>9706</v>
      </c>
    </row>
    <row r="217" s="2" customFormat="1" customHeight="1" spans="1:8">
      <c r="A217" s="22">
        <v>213</v>
      </c>
      <c r="B217" s="27" t="s">
        <v>9752</v>
      </c>
      <c r="C217" s="21" t="s">
        <v>6271</v>
      </c>
      <c r="D217" s="48">
        <v>4.24</v>
      </c>
      <c r="E217" s="48">
        <v>4.24</v>
      </c>
      <c r="F217" s="46">
        <v>179.53</v>
      </c>
      <c r="G217" s="46">
        <v>761.21</v>
      </c>
      <c r="H217" s="22" t="s">
        <v>9706</v>
      </c>
    </row>
    <row r="218" s="2" customFormat="1" customHeight="1" spans="1:8">
      <c r="A218" s="22">
        <v>214</v>
      </c>
      <c r="B218" s="27" t="s">
        <v>9753</v>
      </c>
      <c r="C218" s="21" t="s">
        <v>6387</v>
      </c>
      <c r="D218" s="48">
        <v>2.87</v>
      </c>
      <c r="E218" s="48">
        <v>2.87</v>
      </c>
      <c r="F218" s="46">
        <v>179.53</v>
      </c>
      <c r="G218" s="46">
        <v>515.25</v>
      </c>
      <c r="H218" s="22" t="s">
        <v>9706</v>
      </c>
    </row>
    <row r="219" s="2" customFormat="1" customHeight="1" spans="1:8">
      <c r="A219" s="22">
        <v>215</v>
      </c>
      <c r="B219" s="27" t="s">
        <v>8835</v>
      </c>
      <c r="C219" s="21" t="s">
        <v>9754</v>
      </c>
      <c r="D219" s="48">
        <v>2.16</v>
      </c>
      <c r="E219" s="48">
        <v>2.16</v>
      </c>
      <c r="F219" s="46">
        <v>179.53</v>
      </c>
      <c r="G219" s="46">
        <v>387.78</v>
      </c>
      <c r="H219" s="22" t="s">
        <v>9706</v>
      </c>
    </row>
    <row r="220" s="2" customFormat="1" customHeight="1" spans="1:8">
      <c r="A220" s="22">
        <v>216</v>
      </c>
      <c r="B220" s="27" t="s">
        <v>4665</v>
      </c>
      <c r="C220" s="21" t="s">
        <v>6286</v>
      </c>
      <c r="D220" s="48">
        <v>3.21</v>
      </c>
      <c r="E220" s="48">
        <v>3.21</v>
      </c>
      <c r="F220" s="46">
        <v>179.53</v>
      </c>
      <c r="G220" s="46">
        <v>576.29</v>
      </c>
      <c r="H220" s="22" t="s">
        <v>9706</v>
      </c>
    </row>
    <row r="221" s="2" customFormat="1" customHeight="1" spans="1:8">
      <c r="A221" s="22">
        <v>217</v>
      </c>
      <c r="B221" s="27" t="s">
        <v>9755</v>
      </c>
      <c r="C221" s="21" t="s">
        <v>6254</v>
      </c>
      <c r="D221" s="48">
        <v>0.4</v>
      </c>
      <c r="E221" s="48">
        <v>0.4</v>
      </c>
      <c r="F221" s="46">
        <v>179.53</v>
      </c>
      <c r="G221" s="46">
        <v>71.81</v>
      </c>
      <c r="H221" s="22" t="s">
        <v>9706</v>
      </c>
    </row>
    <row r="222" s="2" customFormat="1" customHeight="1" spans="1:8">
      <c r="A222" s="22">
        <v>218</v>
      </c>
      <c r="B222" s="27" t="s">
        <v>4901</v>
      </c>
      <c r="C222" s="21" t="s">
        <v>6298</v>
      </c>
      <c r="D222" s="48">
        <v>1.02</v>
      </c>
      <c r="E222" s="48">
        <v>1.02</v>
      </c>
      <c r="F222" s="46">
        <v>179.53</v>
      </c>
      <c r="G222" s="46">
        <v>183.12</v>
      </c>
      <c r="H222" s="22" t="s">
        <v>9706</v>
      </c>
    </row>
    <row r="223" s="2" customFormat="1" customHeight="1" spans="1:8">
      <c r="A223" s="22">
        <v>219</v>
      </c>
      <c r="B223" s="27" t="s">
        <v>9756</v>
      </c>
      <c r="C223" s="21" t="s">
        <v>6298</v>
      </c>
      <c r="D223" s="48">
        <v>0.25</v>
      </c>
      <c r="E223" s="48">
        <v>0.25</v>
      </c>
      <c r="F223" s="46">
        <v>179.53</v>
      </c>
      <c r="G223" s="46">
        <v>44.88</v>
      </c>
      <c r="H223" s="22" t="s">
        <v>9706</v>
      </c>
    </row>
    <row r="224" s="2" customFormat="1" customHeight="1" spans="1:8">
      <c r="A224" s="22">
        <v>220</v>
      </c>
      <c r="B224" s="27" t="s">
        <v>9757</v>
      </c>
      <c r="C224" s="21" t="s">
        <v>6274</v>
      </c>
      <c r="D224" s="48">
        <v>5.58</v>
      </c>
      <c r="E224" s="48">
        <v>5.58</v>
      </c>
      <c r="F224" s="46">
        <v>179.53</v>
      </c>
      <c r="G224" s="46">
        <v>1001.78</v>
      </c>
      <c r="H224" s="22" t="s">
        <v>9706</v>
      </c>
    </row>
    <row r="225" s="2" customFormat="1" customHeight="1" spans="1:8">
      <c r="A225" s="22">
        <v>221</v>
      </c>
      <c r="B225" s="27" t="s">
        <v>9758</v>
      </c>
      <c r="C225" s="21" t="s">
        <v>6300</v>
      </c>
      <c r="D225" s="48">
        <v>2.96</v>
      </c>
      <c r="E225" s="48">
        <v>2.96</v>
      </c>
      <c r="F225" s="46">
        <v>179.53</v>
      </c>
      <c r="G225" s="46">
        <v>531.41</v>
      </c>
      <c r="H225" s="22" t="s">
        <v>9706</v>
      </c>
    </row>
    <row r="226" s="2" customFormat="1" customHeight="1" spans="1:8">
      <c r="A226" s="22">
        <v>222</v>
      </c>
      <c r="B226" s="27" t="s">
        <v>4734</v>
      </c>
      <c r="C226" s="21" t="s">
        <v>6296</v>
      </c>
      <c r="D226" s="48">
        <v>2.18</v>
      </c>
      <c r="E226" s="48">
        <v>2.18</v>
      </c>
      <c r="F226" s="46">
        <v>179.53</v>
      </c>
      <c r="G226" s="46">
        <v>391.38</v>
      </c>
      <c r="H226" s="22" t="s">
        <v>9706</v>
      </c>
    </row>
    <row r="227" s="2" customFormat="1" customHeight="1" spans="1:8">
      <c r="A227" s="22">
        <v>223</v>
      </c>
      <c r="B227" s="27" t="s">
        <v>9759</v>
      </c>
      <c r="C227" s="21" t="s">
        <v>7534</v>
      </c>
      <c r="D227" s="48">
        <v>2.74</v>
      </c>
      <c r="E227" s="48">
        <v>2.74</v>
      </c>
      <c r="F227" s="46">
        <v>179.53</v>
      </c>
      <c r="G227" s="46">
        <v>491.91</v>
      </c>
      <c r="H227" s="22" t="s">
        <v>9706</v>
      </c>
    </row>
    <row r="228" s="2" customFormat="1" customHeight="1" spans="1:8">
      <c r="A228" s="22">
        <v>224</v>
      </c>
      <c r="B228" s="27" t="s">
        <v>9760</v>
      </c>
      <c r="C228" s="21" t="s">
        <v>6365</v>
      </c>
      <c r="D228" s="48">
        <v>5.38</v>
      </c>
      <c r="E228" s="48">
        <v>5.38</v>
      </c>
      <c r="F228" s="46">
        <v>179.53</v>
      </c>
      <c r="G228" s="46">
        <v>965.87</v>
      </c>
      <c r="H228" s="22" t="s">
        <v>9706</v>
      </c>
    </row>
    <row r="229" s="2" customFormat="1" customHeight="1" spans="1:8">
      <c r="A229" s="22">
        <v>225</v>
      </c>
      <c r="B229" s="27" t="s">
        <v>7390</v>
      </c>
      <c r="C229" s="21" t="s">
        <v>9761</v>
      </c>
      <c r="D229" s="48">
        <v>5.98</v>
      </c>
      <c r="E229" s="48">
        <v>5.98</v>
      </c>
      <c r="F229" s="46">
        <v>179.53</v>
      </c>
      <c r="G229" s="46">
        <v>1073.59</v>
      </c>
      <c r="H229" s="22" t="s">
        <v>9706</v>
      </c>
    </row>
    <row r="230" s="2" customFormat="1" customHeight="1" spans="1:8">
      <c r="A230" s="22">
        <v>226</v>
      </c>
      <c r="B230" s="27" t="s">
        <v>9762</v>
      </c>
      <c r="C230" s="21" t="s">
        <v>7056</v>
      </c>
      <c r="D230" s="48">
        <v>1.98</v>
      </c>
      <c r="E230" s="48">
        <v>1.98</v>
      </c>
      <c r="F230" s="46">
        <v>179.53</v>
      </c>
      <c r="G230" s="46">
        <v>355.47</v>
      </c>
      <c r="H230" s="22" t="s">
        <v>9706</v>
      </c>
    </row>
    <row r="231" s="2" customFormat="1" customHeight="1" spans="1:8">
      <c r="A231" s="22">
        <v>227</v>
      </c>
      <c r="B231" s="27" t="s">
        <v>9763</v>
      </c>
      <c r="C231" s="21" t="s">
        <v>6252</v>
      </c>
      <c r="D231" s="48">
        <v>4.82</v>
      </c>
      <c r="E231" s="48">
        <v>4.82</v>
      </c>
      <c r="F231" s="46">
        <v>179.53</v>
      </c>
      <c r="G231" s="46">
        <v>865.33</v>
      </c>
      <c r="H231" s="22" t="s">
        <v>9706</v>
      </c>
    </row>
    <row r="232" s="2" customFormat="1" customHeight="1" spans="1:8">
      <c r="A232" s="22">
        <v>228</v>
      </c>
      <c r="B232" s="27" t="s">
        <v>9764</v>
      </c>
      <c r="C232" s="21" t="s">
        <v>6635</v>
      </c>
      <c r="D232" s="48">
        <v>7.54</v>
      </c>
      <c r="E232" s="48">
        <v>7.54</v>
      </c>
      <c r="F232" s="46">
        <v>179.53</v>
      </c>
      <c r="G232" s="46">
        <v>1353.66</v>
      </c>
      <c r="H232" s="22" t="s">
        <v>9706</v>
      </c>
    </row>
    <row r="233" s="2" customFormat="1" customHeight="1" spans="1:8">
      <c r="A233" s="22">
        <v>229</v>
      </c>
      <c r="B233" s="27" t="s">
        <v>9765</v>
      </c>
      <c r="C233" s="21" t="s">
        <v>6417</v>
      </c>
      <c r="D233" s="48">
        <v>1.39</v>
      </c>
      <c r="E233" s="48">
        <v>1.39</v>
      </c>
      <c r="F233" s="46">
        <v>179.53</v>
      </c>
      <c r="G233" s="46">
        <v>249.55</v>
      </c>
      <c r="H233" s="22" t="s">
        <v>9706</v>
      </c>
    </row>
    <row r="234" s="2" customFormat="1" customHeight="1" spans="1:8">
      <c r="A234" s="22">
        <v>230</v>
      </c>
      <c r="B234" s="27" t="s">
        <v>9766</v>
      </c>
      <c r="C234" s="21" t="s">
        <v>7593</v>
      </c>
      <c r="D234" s="48">
        <v>1.76</v>
      </c>
      <c r="E234" s="48">
        <v>1.76</v>
      </c>
      <c r="F234" s="46">
        <v>179.53</v>
      </c>
      <c r="G234" s="46">
        <v>315.97</v>
      </c>
      <c r="H234" s="22" t="s">
        <v>9706</v>
      </c>
    </row>
    <row r="235" s="2" customFormat="1" customHeight="1" spans="1:8">
      <c r="A235" s="22">
        <v>231</v>
      </c>
      <c r="B235" s="27" t="s">
        <v>8628</v>
      </c>
      <c r="C235" s="21" t="s">
        <v>6274</v>
      </c>
      <c r="D235" s="48">
        <v>3.58</v>
      </c>
      <c r="E235" s="48">
        <v>3.58</v>
      </c>
      <c r="F235" s="46">
        <v>179.53</v>
      </c>
      <c r="G235" s="46">
        <v>642.72</v>
      </c>
      <c r="H235" s="22" t="s">
        <v>9706</v>
      </c>
    </row>
    <row r="236" s="2" customFormat="1" customHeight="1" spans="1:8">
      <c r="A236" s="22">
        <v>232</v>
      </c>
      <c r="B236" s="27" t="s">
        <v>9767</v>
      </c>
      <c r="C236" s="21" t="s">
        <v>6365</v>
      </c>
      <c r="D236" s="48">
        <v>6.74</v>
      </c>
      <c r="E236" s="48">
        <v>6.74</v>
      </c>
      <c r="F236" s="46">
        <v>179.53</v>
      </c>
      <c r="G236" s="46">
        <v>1210.03</v>
      </c>
      <c r="H236" s="22" t="s">
        <v>9706</v>
      </c>
    </row>
    <row r="237" s="2" customFormat="1" customHeight="1" spans="1:8">
      <c r="A237" s="22">
        <v>233</v>
      </c>
      <c r="B237" s="27" t="s">
        <v>9768</v>
      </c>
      <c r="C237" s="27" t="s">
        <v>6252</v>
      </c>
      <c r="D237" s="48">
        <v>4.7</v>
      </c>
      <c r="E237" s="48">
        <v>4.7</v>
      </c>
      <c r="F237" s="46">
        <v>179.53</v>
      </c>
      <c r="G237" s="46">
        <v>843.79</v>
      </c>
      <c r="H237" s="22" t="s">
        <v>9706</v>
      </c>
    </row>
    <row r="238" s="2" customFormat="1" customHeight="1" spans="1:8">
      <c r="A238" s="22">
        <v>234</v>
      </c>
      <c r="B238" s="27" t="s">
        <v>9769</v>
      </c>
      <c r="C238" s="21" t="s">
        <v>6672</v>
      </c>
      <c r="D238" s="48">
        <v>2.62</v>
      </c>
      <c r="E238" s="48">
        <v>2.62</v>
      </c>
      <c r="F238" s="46">
        <v>179.53</v>
      </c>
      <c r="G238" s="46">
        <v>470.37</v>
      </c>
      <c r="H238" s="22" t="s">
        <v>9706</v>
      </c>
    </row>
    <row r="239" s="2" customFormat="1" customHeight="1" spans="1:8">
      <c r="A239" s="22">
        <v>235</v>
      </c>
      <c r="B239" s="27" t="s">
        <v>9770</v>
      </c>
      <c r="C239" s="21" t="s">
        <v>6274</v>
      </c>
      <c r="D239" s="48">
        <v>2.56</v>
      </c>
      <c r="E239" s="48">
        <v>2.56</v>
      </c>
      <c r="F239" s="46">
        <v>179.53</v>
      </c>
      <c r="G239" s="46">
        <v>459.6</v>
      </c>
      <c r="H239" s="22" t="s">
        <v>9706</v>
      </c>
    </row>
    <row r="240" s="2" customFormat="1" customHeight="1" spans="1:8">
      <c r="A240" s="22">
        <v>236</v>
      </c>
      <c r="B240" s="27" t="s">
        <v>9771</v>
      </c>
      <c r="C240" s="21" t="s">
        <v>6523</v>
      </c>
      <c r="D240" s="48">
        <v>2.75</v>
      </c>
      <c r="E240" s="48">
        <v>2.75</v>
      </c>
      <c r="F240" s="46">
        <v>179.53</v>
      </c>
      <c r="G240" s="46">
        <v>493.71</v>
      </c>
      <c r="H240" s="22" t="s">
        <v>9706</v>
      </c>
    </row>
    <row r="241" s="2" customFormat="1" customHeight="1" spans="1:8">
      <c r="A241" s="22">
        <v>237</v>
      </c>
      <c r="B241" s="27" t="s">
        <v>8056</v>
      </c>
      <c r="C241" s="21" t="s">
        <v>6332</v>
      </c>
      <c r="D241" s="48">
        <v>3.11</v>
      </c>
      <c r="E241" s="48">
        <v>3.11</v>
      </c>
      <c r="F241" s="46">
        <v>179.53</v>
      </c>
      <c r="G241" s="46">
        <v>558.34</v>
      </c>
      <c r="H241" s="22" t="s">
        <v>9706</v>
      </c>
    </row>
    <row r="242" s="2" customFormat="1" customHeight="1" spans="1:8">
      <c r="A242" s="22">
        <v>238</v>
      </c>
      <c r="B242" s="27" t="s">
        <v>8858</v>
      </c>
      <c r="C242" s="21" t="s">
        <v>9772</v>
      </c>
      <c r="D242" s="48">
        <v>2.31</v>
      </c>
      <c r="E242" s="48">
        <v>2.31</v>
      </c>
      <c r="F242" s="46">
        <v>179.53</v>
      </c>
      <c r="G242" s="46">
        <v>414.71</v>
      </c>
      <c r="H242" s="22" t="s">
        <v>9706</v>
      </c>
    </row>
    <row r="243" s="2" customFormat="1" customHeight="1" spans="1:8">
      <c r="A243" s="22">
        <v>239</v>
      </c>
      <c r="B243" s="27" t="s">
        <v>9773</v>
      </c>
      <c r="C243" s="21" t="s">
        <v>6624</v>
      </c>
      <c r="D243" s="48">
        <v>4.58</v>
      </c>
      <c r="E243" s="48">
        <v>4.58</v>
      </c>
      <c r="F243" s="46">
        <v>179.53</v>
      </c>
      <c r="G243" s="46">
        <v>822.25</v>
      </c>
      <c r="H243" s="22" t="s">
        <v>9706</v>
      </c>
    </row>
    <row r="244" s="2" customFormat="1" customHeight="1" spans="1:8">
      <c r="A244" s="22">
        <v>240</v>
      </c>
      <c r="B244" s="27" t="s">
        <v>9774</v>
      </c>
      <c r="C244" s="21" t="s">
        <v>9775</v>
      </c>
      <c r="D244" s="48">
        <v>2.03</v>
      </c>
      <c r="E244" s="48">
        <v>2.03</v>
      </c>
      <c r="F244" s="46">
        <v>179.53</v>
      </c>
      <c r="G244" s="46">
        <v>364.45</v>
      </c>
      <c r="H244" s="22" t="s">
        <v>9706</v>
      </c>
    </row>
    <row r="245" s="2" customFormat="1" customHeight="1" spans="1:8">
      <c r="A245" s="22">
        <v>241</v>
      </c>
      <c r="B245" s="27" t="s">
        <v>9776</v>
      </c>
      <c r="C245" s="21" t="s">
        <v>9777</v>
      </c>
      <c r="D245" s="48">
        <v>1.3</v>
      </c>
      <c r="E245" s="48">
        <v>1.3</v>
      </c>
      <c r="F245" s="46">
        <v>179.53</v>
      </c>
      <c r="G245" s="46">
        <v>233.39</v>
      </c>
      <c r="H245" s="22" t="s">
        <v>9706</v>
      </c>
    </row>
    <row r="246" s="2" customFormat="1" customHeight="1" spans="1:8">
      <c r="A246" s="22">
        <v>242</v>
      </c>
      <c r="B246" s="27" t="s">
        <v>9092</v>
      </c>
      <c r="C246" s="21" t="s">
        <v>6387</v>
      </c>
      <c r="D246" s="48">
        <v>1.37</v>
      </c>
      <c r="E246" s="48">
        <v>1.37</v>
      </c>
      <c r="F246" s="46">
        <v>179.53</v>
      </c>
      <c r="G246" s="46">
        <v>245.96</v>
      </c>
      <c r="H246" s="22" t="s">
        <v>9706</v>
      </c>
    </row>
    <row r="247" s="2" customFormat="1" customHeight="1" spans="1:8">
      <c r="A247" s="22">
        <v>243</v>
      </c>
      <c r="B247" s="27" t="s">
        <v>9778</v>
      </c>
      <c r="C247" s="21" t="s">
        <v>6303</v>
      </c>
      <c r="D247" s="48">
        <v>4.84</v>
      </c>
      <c r="E247" s="48">
        <v>4.84</v>
      </c>
      <c r="F247" s="46">
        <v>179.53</v>
      </c>
      <c r="G247" s="46">
        <v>868.93</v>
      </c>
      <c r="H247" s="22" t="s">
        <v>9706</v>
      </c>
    </row>
    <row r="248" s="2" customFormat="1" customHeight="1" spans="1:8">
      <c r="A248" s="22">
        <v>244</v>
      </c>
      <c r="B248" s="27" t="s">
        <v>9779</v>
      </c>
      <c r="C248" s="21" t="s">
        <v>6278</v>
      </c>
      <c r="D248" s="48">
        <v>1.22</v>
      </c>
      <c r="E248" s="48">
        <v>1.22</v>
      </c>
      <c r="F248" s="46">
        <v>179.53</v>
      </c>
      <c r="G248" s="46">
        <v>219.03</v>
      </c>
      <c r="H248" s="22" t="s">
        <v>9706</v>
      </c>
    </row>
    <row r="249" s="2" customFormat="1" customHeight="1" spans="1:8">
      <c r="A249" s="22">
        <v>245</v>
      </c>
      <c r="B249" s="27" t="s">
        <v>3732</v>
      </c>
      <c r="C249" s="21" t="s">
        <v>6254</v>
      </c>
      <c r="D249" s="48">
        <v>4.4</v>
      </c>
      <c r="E249" s="48">
        <v>4.4</v>
      </c>
      <c r="F249" s="46">
        <v>179.53</v>
      </c>
      <c r="G249" s="46">
        <v>789.93</v>
      </c>
      <c r="H249" s="22" t="s">
        <v>9706</v>
      </c>
    </row>
    <row r="250" s="2" customFormat="1" customHeight="1" spans="1:8">
      <c r="A250" s="22">
        <v>246</v>
      </c>
      <c r="B250" s="27" t="s">
        <v>9780</v>
      </c>
      <c r="C250" s="21" t="s">
        <v>6577</v>
      </c>
      <c r="D250" s="48">
        <v>1.37</v>
      </c>
      <c r="E250" s="48">
        <v>1.37</v>
      </c>
      <c r="F250" s="46">
        <v>179.53</v>
      </c>
      <c r="G250" s="46">
        <v>245.96</v>
      </c>
      <c r="H250" s="22" t="s">
        <v>9706</v>
      </c>
    </row>
    <row r="251" s="2" customFormat="1" customHeight="1" spans="1:8">
      <c r="A251" s="22">
        <v>247</v>
      </c>
      <c r="B251" s="27" t="s">
        <v>9781</v>
      </c>
      <c r="C251" s="21" t="s">
        <v>9782</v>
      </c>
      <c r="D251" s="48">
        <v>1.53</v>
      </c>
      <c r="E251" s="48">
        <v>1.53</v>
      </c>
      <c r="F251" s="46">
        <v>179.53</v>
      </c>
      <c r="G251" s="46">
        <v>274.68</v>
      </c>
      <c r="H251" s="22" t="s">
        <v>9706</v>
      </c>
    </row>
    <row r="252" s="2" customFormat="1" customHeight="1" spans="1:8">
      <c r="A252" s="22">
        <v>248</v>
      </c>
      <c r="B252" s="27" t="s">
        <v>9783</v>
      </c>
      <c r="C252" s="21" t="s">
        <v>6462</v>
      </c>
      <c r="D252" s="48">
        <v>1.1</v>
      </c>
      <c r="E252" s="48">
        <v>1.1</v>
      </c>
      <c r="F252" s="46">
        <v>179.53</v>
      </c>
      <c r="G252" s="46">
        <v>197.48</v>
      </c>
      <c r="H252" s="22" t="s">
        <v>9706</v>
      </c>
    </row>
    <row r="253" s="2" customFormat="1" customHeight="1" spans="1:8">
      <c r="A253" s="22">
        <v>249</v>
      </c>
      <c r="B253" s="27" t="s">
        <v>9784</v>
      </c>
      <c r="C253" s="21" t="s">
        <v>6368</v>
      </c>
      <c r="D253" s="48">
        <v>0.8</v>
      </c>
      <c r="E253" s="48">
        <v>0.8</v>
      </c>
      <c r="F253" s="46">
        <v>179.53</v>
      </c>
      <c r="G253" s="46">
        <v>143.62</v>
      </c>
      <c r="H253" s="22" t="s">
        <v>9706</v>
      </c>
    </row>
    <row r="254" s="2" customFormat="1" customHeight="1" spans="1:8">
      <c r="A254" s="22">
        <v>250</v>
      </c>
      <c r="B254" s="27" t="s">
        <v>9741</v>
      </c>
      <c r="C254" s="21" t="s">
        <v>6274</v>
      </c>
      <c r="D254" s="48">
        <v>2.16</v>
      </c>
      <c r="E254" s="48">
        <v>2.16</v>
      </c>
      <c r="F254" s="46">
        <v>179.53</v>
      </c>
      <c r="G254" s="46">
        <v>387.78</v>
      </c>
      <c r="H254" s="22" t="s">
        <v>9706</v>
      </c>
    </row>
    <row r="255" s="2" customFormat="1" customHeight="1" spans="1:8">
      <c r="A255" s="22">
        <v>251</v>
      </c>
      <c r="B255" s="27" t="s">
        <v>9785</v>
      </c>
      <c r="C255" s="21" t="s">
        <v>8623</v>
      </c>
      <c r="D255" s="48">
        <v>5.48</v>
      </c>
      <c r="E255" s="48">
        <v>5.48</v>
      </c>
      <c r="F255" s="46">
        <v>179.53</v>
      </c>
      <c r="G255" s="46">
        <v>983.82</v>
      </c>
      <c r="H255" s="22" t="s">
        <v>9786</v>
      </c>
    </row>
    <row r="256" s="2" customFormat="1" customHeight="1" spans="1:8">
      <c r="A256" s="22">
        <v>252</v>
      </c>
      <c r="B256" s="27" t="s">
        <v>9180</v>
      </c>
      <c r="C256" s="21" t="s">
        <v>6347</v>
      </c>
      <c r="D256" s="48">
        <v>6.07</v>
      </c>
      <c r="E256" s="48">
        <v>6.07</v>
      </c>
      <c r="F256" s="46">
        <v>179.53</v>
      </c>
      <c r="G256" s="46">
        <v>1089.75</v>
      </c>
      <c r="H256" s="22" t="s">
        <v>9786</v>
      </c>
    </row>
    <row r="257" s="2" customFormat="1" customHeight="1" spans="1:8">
      <c r="A257" s="22">
        <v>253</v>
      </c>
      <c r="B257" s="27" t="s">
        <v>6088</v>
      </c>
      <c r="C257" s="21" t="s">
        <v>5065</v>
      </c>
      <c r="D257" s="48">
        <v>7.45</v>
      </c>
      <c r="E257" s="48">
        <v>7.45</v>
      </c>
      <c r="F257" s="46">
        <v>179.53</v>
      </c>
      <c r="G257" s="46">
        <v>1337.5</v>
      </c>
      <c r="H257" s="22" t="s">
        <v>9786</v>
      </c>
    </row>
    <row r="258" s="2" customFormat="1" customHeight="1" spans="1:8">
      <c r="A258" s="22">
        <v>254</v>
      </c>
      <c r="B258" s="27" t="s">
        <v>4955</v>
      </c>
      <c r="C258" s="21" t="s">
        <v>6332</v>
      </c>
      <c r="D258" s="48">
        <v>5.48</v>
      </c>
      <c r="E258" s="48">
        <v>5.48</v>
      </c>
      <c r="F258" s="46">
        <v>179.53</v>
      </c>
      <c r="G258" s="46">
        <v>983.82</v>
      </c>
      <c r="H258" s="22" t="s">
        <v>9786</v>
      </c>
    </row>
    <row r="259" s="2" customFormat="1" customHeight="1" spans="1:8">
      <c r="A259" s="22">
        <v>255</v>
      </c>
      <c r="B259" s="27" t="s">
        <v>9787</v>
      </c>
      <c r="C259" s="27" t="s">
        <v>6417</v>
      </c>
      <c r="D259" s="48">
        <v>4.98</v>
      </c>
      <c r="E259" s="48">
        <v>4.98</v>
      </c>
      <c r="F259" s="46">
        <v>179.53</v>
      </c>
      <c r="G259" s="46">
        <v>894.06</v>
      </c>
      <c r="H259" s="22" t="s">
        <v>9786</v>
      </c>
    </row>
    <row r="260" s="2" customFormat="1" customHeight="1" spans="1:8">
      <c r="A260" s="22">
        <v>256</v>
      </c>
      <c r="B260" s="27" t="s">
        <v>9788</v>
      </c>
      <c r="C260" s="21" t="s">
        <v>50</v>
      </c>
      <c r="D260" s="48">
        <v>4.88</v>
      </c>
      <c r="E260" s="48">
        <v>4.88</v>
      </c>
      <c r="F260" s="46">
        <v>179.53</v>
      </c>
      <c r="G260" s="46">
        <v>876.11</v>
      </c>
      <c r="H260" s="22" t="s">
        <v>9786</v>
      </c>
    </row>
    <row r="261" s="2" customFormat="1" customHeight="1" spans="1:8">
      <c r="A261" s="22">
        <v>257</v>
      </c>
      <c r="B261" s="27" t="s">
        <v>9789</v>
      </c>
      <c r="C261" s="21" t="s">
        <v>6298</v>
      </c>
      <c r="D261" s="48">
        <v>5.73</v>
      </c>
      <c r="E261" s="48">
        <v>5.73</v>
      </c>
      <c r="F261" s="46">
        <v>179.53</v>
      </c>
      <c r="G261" s="46">
        <v>1028.71</v>
      </c>
      <c r="H261" s="22" t="s">
        <v>9786</v>
      </c>
    </row>
    <row r="262" s="2" customFormat="1" customHeight="1" spans="1:8">
      <c r="A262" s="22">
        <v>258</v>
      </c>
      <c r="B262" s="27" t="s">
        <v>9790</v>
      </c>
      <c r="C262" s="21" t="s">
        <v>6464</v>
      </c>
      <c r="D262" s="48">
        <v>1.12</v>
      </c>
      <c r="E262" s="48">
        <v>1.12</v>
      </c>
      <c r="F262" s="46">
        <v>179.53</v>
      </c>
      <c r="G262" s="46">
        <v>201.07</v>
      </c>
      <c r="H262" s="22" t="s">
        <v>9786</v>
      </c>
    </row>
    <row r="263" s="2" customFormat="1" customHeight="1" spans="1:8">
      <c r="A263" s="22">
        <v>259</v>
      </c>
      <c r="B263" s="27" t="s">
        <v>5794</v>
      </c>
      <c r="C263" s="21" t="s">
        <v>6462</v>
      </c>
      <c r="D263" s="48">
        <v>1.73</v>
      </c>
      <c r="E263" s="48">
        <v>1.73</v>
      </c>
      <c r="F263" s="46">
        <v>179.53</v>
      </c>
      <c r="G263" s="46">
        <v>310.59</v>
      </c>
      <c r="H263" s="22" t="s">
        <v>9786</v>
      </c>
    </row>
    <row r="264" s="2" customFormat="1" customHeight="1" spans="1:8">
      <c r="A264" s="22">
        <v>260</v>
      </c>
      <c r="B264" s="27" t="s">
        <v>9791</v>
      </c>
      <c r="C264" s="21" t="s">
        <v>6923</v>
      </c>
      <c r="D264" s="48">
        <v>6.59</v>
      </c>
      <c r="E264" s="48">
        <v>6.59</v>
      </c>
      <c r="F264" s="46">
        <v>179.53</v>
      </c>
      <c r="G264" s="46">
        <v>1183.1</v>
      </c>
      <c r="H264" s="22" t="s">
        <v>9786</v>
      </c>
    </row>
    <row r="265" s="2" customFormat="1" customHeight="1" spans="1:8">
      <c r="A265" s="22">
        <v>261</v>
      </c>
      <c r="B265" s="27" t="s">
        <v>9792</v>
      </c>
      <c r="C265" s="21" t="s">
        <v>6417</v>
      </c>
      <c r="D265" s="48">
        <v>8.37</v>
      </c>
      <c r="E265" s="48">
        <v>8.37</v>
      </c>
      <c r="F265" s="46">
        <v>179.53</v>
      </c>
      <c r="G265" s="46">
        <v>1502.67</v>
      </c>
      <c r="H265" s="22" t="s">
        <v>9786</v>
      </c>
    </row>
    <row r="266" s="2" customFormat="1" customHeight="1" spans="1:8">
      <c r="A266" s="22">
        <v>262</v>
      </c>
      <c r="B266" s="27" t="s">
        <v>1249</v>
      </c>
      <c r="C266" s="21" t="s">
        <v>6683</v>
      </c>
      <c r="D266" s="48">
        <v>1.2</v>
      </c>
      <c r="E266" s="48">
        <v>1.2</v>
      </c>
      <c r="F266" s="46">
        <v>179.53</v>
      </c>
      <c r="G266" s="46">
        <v>215.44</v>
      </c>
      <c r="H266" s="22" t="s">
        <v>9786</v>
      </c>
    </row>
    <row r="267" s="2" customFormat="1" customHeight="1" spans="1:8">
      <c r="A267" s="22">
        <v>263</v>
      </c>
      <c r="B267" s="27" t="s">
        <v>9793</v>
      </c>
      <c r="C267" s="21" t="s">
        <v>8553</v>
      </c>
      <c r="D267" s="48">
        <v>3.9</v>
      </c>
      <c r="E267" s="48">
        <v>3.9</v>
      </c>
      <c r="F267" s="46">
        <v>179.53</v>
      </c>
      <c r="G267" s="46">
        <v>700.17</v>
      </c>
      <c r="H267" s="22" t="s">
        <v>9786</v>
      </c>
    </row>
    <row r="268" s="2" customFormat="1" customHeight="1" spans="1:8">
      <c r="A268" s="22">
        <v>264</v>
      </c>
      <c r="B268" s="27" t="s">
        <v>9794</v>
      </c>
      <c r="C268" s="21" t="s">
        <v>9795</v>
      </c>
      <c r="D268" s="48">
        <v>3.06</v>
      </c>
      <c r="E268" s="48">
        <v>3.06</v>
      </c>
      <c r="F268" s="46">
        <v>179.53</v>
      </c>
      <c r="G268" s="46">
        <v>549.36</v>
      </c>
      <c r="H268" s="22" t="s">
        <v>9786</v>
      </c>
    </row>
    <row r="269" s="2" customFormat="1" customHeight="1" spans="1:8">
      <c r="A269" s="22">
        <v>265</v>
      </c>
      <c r="B269" s="27" t="s">
        <v>273</v>
      </c>
      <c r="C269" s="21" t="s">
        <v>6347</v>
      </c>
      <c r="D269" s="48">
        <v>4.83</v>
      </c>
      <c r="E269" s="48">
        <v>4.83</v>
      </c>
      <c r="F269" s="46">
        <v>179.53</v>
      </c>
      <c r="G269" s="46">
        <v>867.13</v>
      </c>
      <c r="H269" s="22" t="s">
        <v>9786</v>
      </c>
    </row>
    <row r="270" s="2" customFormat="1" customHeight="1" spans="1:8">
      <c r="A270" s="22">
        <v>266</v>
      </c>
      <c r="B270" s="27" t="s">
        <v>299</v>
      </c>
      <c r="C270" s="21" t="s">
        <v>6474</v>
      </c>
      <c r="D270" s="48">
        <v>3.56</v>
      </c>
      <c r="E270" s="48">
        <v>3.56</v>
      </c>
      <c r="F270" s="46">
        <v>179.53</v>
      </c>
      <c r="G270" s="46">
        <v>639.13</v>
      </c>
      <c r="H270" s="22" t="s">
        <v>9786</v>
      </c>
    </row>
    <row r="271" s="2" customFormat="1" customHeight="1" spans="1:8">
      <c r="A271" s="22">
        <v>267</v>
      </c>
      <c r="B271" s="27" t="s">
        <v>5484</v>
      </c>
      <c r="C271" s="21" t="s">
        <v>6332</v>
      </c>
      <c r="D271" s="48">
        <v>5.93</v>
      </c>
      <c r="E271" s="48">
        <v>5.93</v>
      </c>
      <c r="F271" s="46">
        <v>179.53</v>
      </c>
      <c r="G271" s="46">
        <v>1064.61</v>
      </c>
      <c r="H271" s="22" t="s">
        <v>9786</v>
      </c>
    </row>
    <row r="272" s="2" customFormat="1" customHeight="1" spans="1:8">
      <c r="A272" s="22">
        <v>268</v>
      </c>
      <c r="B272" s="27" t="s">
        <v>9796</v>
      </c>
      <c r="C272" s="21" t="s">
        <v>6257</v>
      </c>
      <c r="D272" s="48">
        <v>4.78</v>
      </c>
      <c r="E272" s="48">
        <v>4.78</v>
      </c>
      <c r="F272" s="46">
        <v>179.53</v>
      </c>
      <c r="G272" s="46">
        <v>858.15</v>
      </c>
      <c r="H272" s="22" t="s">
        <v>9786</v>
      </c>
    </row>
    <row r="273" s="2" customFormat="1" customHeight="1" spans="1:8">
      <c r="A273" s="22">
        <v>269</v>
      </c>
      <c r="B273" s="27" t="s">
        <v>1230</v>
      </c>
      <c r="C273" s="21" t="s">
        <v>39</v>
      </c>
      <c r="D273" s="48">
        <v>5.18</v>
      </c>
      <c r="E273" s="48">
        <v>5.18</v>
      </c>
      <c r="F273" s="46">
        <v>179.53</v>
      </c>
      <c r="G273" s="46">
        <v>929.97</v>
      </c>
      <c r="H273" s="22" t="s">
        <v>9786</v>
      </c>
    </row>
    <row r="274" s="2" customFormat="1" customHeight="1" spans="1:8">
      <c r="A274" s="22">
        <v>270</v>
      </c>
      <c r="B274" s="27" t="s">
        <v>9797</v>
      </c>
      <c r="C274" s="21" t="s">
        <v>6442</v>
      </c>
      <c r="D274" s="48">
        <v>4.66</v>
      </c>
      <c r="E274" s="48">
        <v>4.66</v>
      </c>
      <c r="F274" s="46">
        <v>179.53</v>
      </c>
      <c r="G274" s="46">
        <v>836.61</v>
      </c>
      <c r="H274" s="22" t="s">
        <v>9786</v>
      </c>
    </row>
    <row r="275" s="2" customFormat="1" customHeight="1" spans="1:8">
      <c r="A275" s="22">
        <v>271</v>
      </c>
      <c r="B275" s="27" t="s">
        <v>9798</v>
      </c>
      <c r="C275" s="21" t="s">
        <v>6254</v>
      </c>
      <c r="D275" s="48">
        <v>3.89</v>
      </c>
      <c r="E275" s="48">
        <v>3.89</v>
      </c>
      <c r="F275" s="46">
        <v>179.53</v>
      </c>
      <c r="G275" s="46">
        <v>698.37</v>
      </c>
      <c r="H275" s="22" t="s">
        <v>9786</v>
      </c>
    </row>
    <row r="276" s="2" customFormat="1" customHeight="1" spans="1:8">
      <c r="A276" s="22">
        <v>272</v>
      </c>
      <c r="B276" s="27" t="s">
        <v>9799</v>
      </c>
      <c r="C276" s="21" t="s">
        <v>6274</v>
      </c>
      <c r="D276" s="48">
        <v>1.41</v>
      </c>
      <c r="E276" s="48">
        <v>1.41</v>
      </c>
      <c r="F276" s="46">
        <v>179.53</v>
      </c>
      <c r="G276" s="46">
        <v>253.14</v>
      </c>
      <c r="H276" s="22" t="s">
        <v>9786</v>
      </c>
    </row>
    <row r="277" s="2" customFormat="1" customHeight="1" spans="1:8">
      <c r="A277" s="22">
        <v>273</v>
      </c>
      <c r="B277" s="27" t="s">
        <v>9800</v>
      </c>
      <c r="C277" s="21" t="s">
        <v>6248</v>
      </c>
      <c r="D277" s="48">
        <v>7.03</v>
      </c>
      <c r="E277" s="48">
        <v>7.03</v>
      </c>
      <c r="F277" s="46">
        <v>179.53</v>
      </c>
      <c r="G277" s="46">
        <v>1262.1</v>
      </c>
      <c r="H277" s="22" t="s">
        <v>9786</v>
      </c>
    </row>
    <row r="278" s="2" customFormat="1" customHeight="1" spans="1:8">
      <c r="A278" s="22">
        <v>274</v>
      </c>
      <c r="B278" s="27" t="s">
        <v>9801</v>
      </c>
      <c r="C278" s="21" t="s">
        <v>6923</v>
      </c>
      <c r="D278" s="48">
        <v>6.63</v>
      </c>
      <c r="E278" s="48">
        <v>6.63</v>
      </c>
      <c r="F278" s="46">
        <v>179.53</v>
      </c>
      <c r="G278" s="46">
        <v>1190.28</v>
      </c>
      <c r="H278" s="22" t="s">
        <v>9786</v>
      </c>
    </row>
    <row r="279" s="2" customFormat="1" customHeight="1" spans="1:8">
      <c r="A279" s="22">
        <v>275</v>
      </c>
      <c r="B279" s="27" t="s">
        <v>9802</v>
      </c>
      <c r="C279" s="21" t="s">
        <v>6464</v>
      </c>
      <c r="D279" s="48">
        <v>3.72</v>
      </c>
      <c r="E279" s="48">
        <v>3.72</v>
      </c>
      <c r="F279" s="46">
        <v>179.53</v>
      </c>
      <c r="G279" s="46">
        <v>667.85</v>
      </c>
      <c r="H279" s="22" t="s">
        <v>9786</v>
      </c>
    </row>
    <row r="280" s="2" customFormat="1" customHeight="1" spans="1:8">
      <c r="A280" s="22">
        <v>276</v>
      </c>
      <c r="B280" s="27" t="s">
        <v>9803</v>
      </c>
      <c r="C280" s="21" t="s">
        <v>6344</v>
      </c>
      <c r="D280" s="48">
        <v>5.63</v>
      </c>
      <c r="E280" s="48">
        <v>5.63</v>
      </c>
      <c r="F280" s="46">
        <v>179.53</v>
      </c>
      <c r="G280" s="46">
        <v>1010.75</v>
      </c>
      <c r="H280" s="22" t="s">
        <v>9786</v>
      </c>
    </row>
    <row r="281" s="2" customFormat="1" customHeight="1" spans="1:8">
      <c r="A281" s="22">
        <v>277</v>
      </c>
      <c r="B281" s="27" t="s">
        <v>9804</v>
      </c>
      <c r="C281" s="21" t="s">
        <v>6442</v>
      </c>
      <c r="D281" s="48">
        <v>10.74</v>
      </c>
      <c r="E281" s="48">
        <v>10.74</v>
      </c>
      <c r="F281" s="46">
        <v>179.53</v>
      </c>
      <c r="G281" s="46">
        <v>1928.15</v>
      </c>
      <c r="H281" s="22" t="s">
        <v>9786</v>
      </c>
    </row>
    <row r="282" s="2" customFormat="1" customHeight="1" spans="1:8">
      <c r="A282" s="22">
        <v>278</v>
      </c>
      <c r="B282" s="27" t="s">
        <v>9805</v>
      </c>
      <c r="C282" s="21" t="s">
        <v>6577</v>
      </c>
      <c r="D282" s="48">
        <v>1.07</v>
      </c>
      <c r="E282" s="48">
        <v>1.07</v>
      </c>
      <c r="F282" s="46">
        <v>179.53</v>
      </c>
      <c r="G282" s="46">
        <v>192.1</v>
      </c>
      <c r="H282" s="22" t="s">
        <v>9786</v>
      </c>
    </row>
    <row r="283" s="2" customFormat="1" customHeight="1" spans="1:8">
      <c r="A283" s="22">
        <v>279</v>
      </c>
      <c r="B283" s="27" t="s">
        <v>9806</v>
      </c>
      <c r="C283" s="21" t="s">
        <v>6294</v>
      </c>
      <c r="D283" s="48">
        <v>4.89</v>
      </c>
      <c r="E283" s="48">
        <v>4.89</v>
      </c>
      <c r="F283" s="46">
        <v>179.53</v>
      </c>
      <c r="G283" s="46">
        <v>877.9</v>
      </c>
      <c r="H283" s="22" t="s">
        <v>9786</v>
      </c>
    </row>
    <row r="284" s="2" customFormat="1" customHeight="1" spans="1:8">
      <c r="A284" s="22">
        <v>280</v>
      </c>
      <c r="B284" s="27" t="s">
        <v>9807</v>
      </c>
      <c r="C284" s="21" t="s">
        <v>6599</v>
      </c>
      <c r="D284" s="48">
        <v>1.13</v>
      </c>
      <c r="E284" s="48">
        <v>1.13</v>
      </c>
      <c r="F284" s="46">
        <v>179.53</v>
      </c>
      <c r="G284" s="46">
        <v>202.87</v>
      </c>
      <c r="H284" s="22" t="s">
        <v>9786</v>
      </c>
    </row>
    <row r="285" s="2" customFormat="1" customHeight="1" spans="1:8">
      <c r="A285" s="22">
        <v>281</v>
      </c>
      <c r="B285" s="27" t="s">
        <v>8943</v>
      </c>
      <c r="C285" s="21" t="s">
        <v>6347</v>
      </c>
      <c r="D285" s="48">
        <v>1.15</v>
      </c>
      <c r="E285" s="48">
        <v>1.15</v>
      </c>
      <c r="F285" s="46">
        <v>179.53</v>
      </c>
      <c r="G285" s="46">
        <v>206.46</v>
      </c>
      <c r="H285" s="22" t="s">
        <v>9786</v>
      </c>
    </row>
    <row r="286" s="2" customFormat="1" customHeight="1" spans="1:8">
      <c r="A286" s="22">
        <v>282</v>
      </c>
      <c r="B286" s="27" t="s">
        <v>9808</v>
      </c>
      <c r="C286" s="21" t="s">
        <v>6332</v>
      </c>
      <c r="D286" s="48">
        <v>1.29</v>
      </c>
      <c r="E286" s="48">
        <v>1.29</v>
      </c>
      <c r="F286" s="46">
        <v>179.53</v>
      </c>
      <c r="G286" s="46">
        <v>231.59</v>
      </c>
      <c r="H286" s="22" t="s">
        <v>9786</v>
      </c>
    </row>
    <row r="287" s="2" customFormat="1" customHeight="1" spans="1:8">
      <c r="A287" s="22">
        <v>283</v>
      </c>
      <c r="B287" s="27" t="s">
        <v>9809</v>
      </c>
      <c r="C287" s="21" t="s">
        <v>6972</v>
      </c>
      <c r="D287" s="48">
        <v>2.61</v>
      </c>
      <c r="E287" s="48">
        <v>2.61</v>
      </c>
      <c r="F287" s="46">
        <v>179.53</v>
      </c>
      <c r="G287" s="46">
        <v>468.57</v>
      </c>
      <c r="H287" s="22" t="s">
        <v>9786</v>
      </c>
    </row>
    <row r="288" s="2" customFormat="1" customHeight="1" spans="1:8">
      <c r="A288" s="22">
        <v>284</v>
      </c>
      <c r="B288" s="27" t="s">
        <v>9810</v>
      </c>
      <c r="C288" s="21" t="s">
        <v>6620</v>
      </c>
      <c r="D288" s="48">
        <v>6.8</v>
      </c>
      <c r="E288" s="48">
        <v>6.8</v>
      </c>
      <c r="F288" s="46">
        <v>179.53</v>
      </c>
      <c r="G288" s="46">
        <v>1220.8</v>
      </c>
      <c r="H288" s="22" t="s">
        <v>9786</v>
      </c>
    </row>
    <row r="289" s="2" customFormat="1" customHeight="1" spans="1:8">
      <c r="A289" s="22">
        <v>285</v>
      </c>
      <c r="B289" s="27" t="s">
        <v>9811</v>
      </c>
      <c r="C289" s="21" t="s">
        <v>6254</v>
      </c>
      <c r="D289" s="48">
        <v>2.94</v>
      </c>
      <c r="E289" s="48">
        <v>2.94</v>
      </c>
      <c r="F289" s="46">
        <v>179.53</v>
      </c>
      <c r="G289" s="46">
        <v>527.82</v>
      </c>
      <c r="H289" s="22" t="s">
        <v>9786</v>
      </c>
    </row>
    <row r="290" s="2" customFormat="1" customHeight="1" spans="1:8">
      <c r="A290" s="22">
        <v>286</v>
      </c>
      <c r="B290" s="27" t="s">
        <v>9812</v>
      </c>
      <c r="C290" s="21" t="s">
        <v>6478</v>
      </c>
      <c r="D290" s="48">
        <v>6.68</v>
      </c>
      <c r="E290" s="48">
        <v>6.68</v>
      </c>
      <c r="F290" s="46">
        <v>179.53</v>
      </c>
      <c r="G290" s="46">
        <v>1199.26</v>
      </c>
      <c r="H290" s="22" t="s">
        <v>9786</v>
      </c>
    </row>
    <row r="291" s="2" customFormat="1" customHeight="1" spans="1:8">
      <c r="A291" s="22">
        <v>287</v>
      </c>
      <c r="B291" s="27" t="s">
        <v>9813</v>
      </c>
      <c r="C291" s="27" t="s">
        <v>9438</v>
      </c>
      <c r="D291" s="48">
        <v>4.97</v>
      </c>
      <c r="E291" s="48">
        <v>4.97</v>
      </c>
      <c r="F291" s="46">
        <v>179.53</v>
      </c>
      <c r="G291" s="46">
        <v>892.26</v>
      </c>
      <c r="H291" s="22" t="s">
        <v>9786</v>
      </c>
    </row>
    <row r="292" s="2" customFormat="1" customHeight="1" spans="1:8">
      <c r="A292" s="22">
        <v>288</v>
      </c>
      <c r="B292" s="27" t="s">
        <v>9814</v>
      </c>
      <c r="C292" s="21" t="s">
        <v>6464</v>
      </c>
      <c r="D292" s="48">
        <v>1.2</v>
      </c>
      <c r="E292" s="48">
        <v>1.2</v>
      </c>
      <c r="F292" s="46">
        <v>179.53</v>
      </c>
      <c r="G292" s="46">
        <v>215.44</v>
      </c>
      <c r="H292" s="22" t="s">
        <v>9786</v>
      </c>
    </row>
    <row r="293" s="2" customFormat="1" customHeight="1" spans="1:8">
      <c r="A293" s="22">
        <v>289</v>
      </c>
      <c r="B293" s="27" t="s">
        <v>9815</v>
      </c>
      <c r="C293" s="21" t="s">
        <v>6298</v>
      </c>
      <c r="D293" s="48">
        <v>2.56</v>
      </c>
      <c r="E293" s="48">
        <v>2.56</v>
      </c>
      <c r="F293" s="46">
        <v>179.53</v>
      </c>
      <c r="G293" s="46">
        <v>459.6</v>
      </c>
      <c r="H293" s="22" t="s">
        <v>9786</v>
      </c>
    </row>
    <row r="294" s="2" customFormat="1" customHeight="1" spans="1:8">
      <c r="A294" s="22">
        <v>290</v>
      </c>
      <c r="B294" s="27" t="s">
        <v>9816</v>
      </c>
      <c r="C294" s="21" t="s">
        <v>6259</v>
      </c>
      <c r="D294" s="48">
        <v>7.8</v>
      </c>
      <c r="E294" s="48">
        <v>7.8</v>
      </c>
      <c r="F294" s="46">
        <v>179.53</v>
      </c>
      <c r="G294" s="46">
        <v>1400.33</v>
      </c>
      <c r="H294" s="22" t="s">
        <v>9786</v>
      </c>
    </row>
    <row r="295" s="2" customFormat="1" customHeight="1" spans="1:8">
      <c r="A295" s="22">
        <v>291</v>
      </c>
      <c r="B295" s="27" t="s">
        <v>9817</v>
      </c>
      <c r="C295" s="21" t="s">
        <v>6248</v>
      </c>
      <c r="D295" s="48">
        <v>4.39</v>
      </c>
      <c r="E295" s="48">
        <v>4.39</v>
      </c>
      <c r="F295" s="46">
        <v>179.53</v>
      </c>
      <c r="G295" s="46">
        <v>788.14</v>
      </c>
      <c r="H295" s="22" t="s">
        <v>9786</v>
      </c>
    </row>
    <row r="296" s="2" customFormat="1" customHeight="1" spans="1:8">
      <c r="A296" s="22">
        <v>292</v>
      </c>
      <c r="B296" s="27" t="s">
        <v>1521</v>
      </c>
      <c r="C296" s="21" t="s">
        <v>6248</v>
      </c>
      <c r="D296" s="48">
        <v>4.94</v>
      </c>
      <c r="E296" s="48">
        <v>4.94</v>
      </c>
      <c r="F296" s="46">
        <v>179.53</v>
      </c>
      <c r="G296" s="46">
        <v>886.88</v>
      </c>
      <c r="H296" s="22" t="s">
        <v>9786</v>
      </c>
    </row>
    <row r="297" s="2" customFormat="1" customHeight="1" spans="1:8">
      <c r="A297" s="22">
        <v>293</v>
      </c>
      <c r="B297" s="27" t="s">
        <v>885</v>
      </c>
      <c r="C297" s="21" t="s">
        <v>6599</v>
      </c>
      <c r="D297" s="48">
        <v>4.86</v>
      </c>
      <c r="E297" s="48">
        <v>4.86</v>
      </c>
      <c r="F297" s="46">
        <v>179.53</v>
      </c>
      <c r="G297" s="46">
        <v>872.52</v>
      </c>
      <c r="H297" s="22" t="s">
        <v>9786</v>
      </c>
    </row>
    <row r="298" s="2" customFormat="1" customHeight="1" spans="1:8">
      <c r="A298" s="22">
        <v>294</v>
      </c>
      <c r="B298" s="27" t="s">
        <v>271</v>
      </c>
      <c r="C298" s="21" t="s">
        <v>6283</v>
      </c>
      <c r="D298" s="48">
        <v>5.32</v>
      </c>
      <c r="E298" s="48">
        <v>5.32</v>
      </c>
      <c r="F298" s="46">
        <v>179.53</v>
      </c>
      <c r="G298" s="46">
        <v>955.1</v>
      </c>
      <c r="H298" s="22" t="s">
        <v>9786</v>
      </c>
    </row>
    <row r="299" s="2" customFormat="1" customHeight="1" spans="1:8">
      <c r="A299" s="22">
        <v>295</v>
      </c>
      <c r="B299" s="27" t="s">
        <v>9818</v>
      </c>
      <c r="C299" s="21" t="s">
        <v>6344</v>
      </c>
      <c r="D299" s="48">
        <v>2.92</v>
      </c>
      <c r="E299" s="48">
        <v>2.92</v>
      </c>
      <c r="F299" s="46">
        <v>179.53</v>
      </c>
      <c r="G299" s="46">
        <v>524.23</v>
      </c>
      <c r="H299" s="22" t="s">
        <v>9786</v>
      </c>
    </row>
    <row r="300" s="2" customFormat="1" customHeight="1" spans="1:8">
      <c r="A300" s="22">
        <v>296</v>
      </c>
      <c r="B300" s="27" t="s">
        <v>9819</v>
      </c>
      <c r="C300" s="21" t="s">
        <v>6417</v>
      </c>
      <c r="D300" s="48">
        <v>1.37</v>
      </c>
      <c r="E300" s="48">
        <v>1.37</v>
      </c>
      <c r="F300" s="46">
        <v>179.53</v>
      </c>
      <c r="G300" s="46">
        <v>245.96</v>
      </c>
      <c r="H300" s="22" t="s">
        <v>9786</v>
      </c>
    </row>
    <row r="301" s="2" customFormat="1" customHeight="1" spans="1:8">
      <c r="A301" s="22">
        <v>297</v>
      </c>
      <c r="B301" s="27" t="s">
        <v>9820</v>
      </c>
      <c r="C301" s="21" t="s">
        <v>6620</v>
      </c>
      <c r="D301" s="48">
        <v>9.58</v>
      </c>
      <c r="E301" s="48">
        <v>9.58</v>
      </c>
      <c r="F301" s="46">
        <v>179.53</v>
      </c>
      <c r="G301" s="46">
        <v>1719.9</v>
      </c>
      <c r="H301" s="22" t="s">
        <v>9786</v>
      </c>
    </row>
    <row r="302" s="2" customFormat="1" customHeight="1" spans="1:8">
      <c r="A302" s="22">
        <v>298</v>
      </c>
      <c r="B302" s="27" t="s">
        <v>9821</v>
      </c>
      <c r="C302" s="21" t="s">
        <v>6368</v>
      </c>
      <c r="D302" s="48">
        <v>6.71</v>
      </c>
      <c r="E302" s="48">
        <v>6.71</v>
      </c>
      <c r="F302" s="46">
        <v>179.53</v>
      </c>
      <c r="G302" s="46">
        <v>1204.65</v>
      </c>
      <c r="H302" s="22" t="s">
        <v>9786</v>
      </c>
    </row>
    <row r="303" s="2" customFormat="1" customHeight="1" spans="1:8">
      <c r="A303" s="22">
        <v>299</v>
      </c>
      <c r="B303" s="27" t="s">
        <v>9822</v>
      </c>
      <c r="C303" s="21" t="s">
        <v>6252</v>
      </c>
      <c r="D303" s="48">
        <v>4.24</v>
      </c>
      <c r="E303" s="48">
        <v>4.24</v>
      </c>
      <c r="F303" s="46">
        <v>179.53</v>
      </c>
      <c r="G303" s="46">
        <v>761.21</v>
      </c>
      <c r="H303" s="22" t="s">
        <v>9786</v>
      </c>
    </row>
    <row r="304" s="2" customFormat="1" customHeight="1" spans="1:8">
      <c r="A304" s="22">
        <v>300</v>
      </c>
      <c r="B304" s="27" t="s">
        <v>9823</v>
      </c>
      <c r="C304" s="21" t="s">
        <v>6254</v>
      </c>
      <c r="D304" s="48">
        <v>7.5</v>
      </c>
      <c r="E304" s="48">
        <v>7.5</v>
      </c>
      <c r="F304" s="46">
        <v>179.53</v>
      </c>
      <c r="G304" s="46">
        <v>1346.48</v>
      </c>
      <c r="H304" s="22" t="s">
        <v>9786</v>
      </c>
    </row>
    <row r="305" s="2" customFormat="1" customHeight="1" spans="1:8">
      <c r="A305" s="22">
        <v>301</v>
      </c>
      <c r="B305" s="27" t="s">
        <v>9824</v>
      </c>
      <c r="C305" s="21" t="s">
        <v>6368</v>
      </c>
      <c r="D305" s="48">
        <v>9.14</v>
      </c>
      <c r="E305" s="48">
        <v>9.14</v>
      </c>
      <c r="F305" s="46">
        <v>179.53</v>
      </c>
      <c r="G305" s="46">
        <v>1640.9</v>
      </c>
      <c r="H305" s="22" t="s">
        <v>9786</v>
      </c>
    </row>
    <row r="306" s="2" customFormat="1" customHeight="1" spans="1:8">
      <c r="A306" s="22">
        <v>302</v>
      </c>
      <c r="B306" s="27" t="s">
        <v>8270</v>
      </c>
      <c r="C306" s="21" t="s">
        <v>6261</v>
      </c>
      <c r="D306" s="48">
        <v>8.11</v>
      </c>
      <c r="E306" s="48">
        <v>8.11</v>
      </c>
      <c r="F306" s="46">
        <v>179.53</v>
      </c>
      <c r="G306" s="46">
        <v>1455.99</v>
      </c>
      <c r="H306" s="22" t="s">
        <v>9786</v>
      </c>
    </row>
    <row r="307" s="2" customFormat="1" customHeight="1" spans="1:8">
      <c r="A307" s="22">
        <v>303</v>
      </c>
      <c r="B307" s="27" t="s">
        <v>7720</v>
      </c>
      <c r="C307" s="21" t="s">
        <v>6278</v>
      </c>
      <c r="D307" s="48">
        <v>1.91</v>
      </c>
      <c r="E307" s="48">
        <v>1.91</v>
      </c>
      <c r="F307" s="46">
        <v>179.53</v>
      </c>
      <c r="G307" s="46">
        <v>342.9</v>
      </c>
      <c r="H307" s="22" t="s">
        <v>9786</v>
      </c>
    </row>
    <row r="308" s="2" customFormat="1" customHeight="1" spans="1:8">
      <c r="A308" s="22">
        <v>304</v>
      </c>
      <c r="B308" s="27" t="s">
        <v>9825</v>
      </c>
      <c r="C308" s="21" t="s">
        <v>6332</v>
      </c>
      <c r="D308" s="48">
        <v>3.3</v>
      </c>
      <c r="E308" s="48">
        <v>3.3</v>
      </c>
      <c r="F308" s="46">
        <v>179.53</v>
      </c>
      <c r="G308" s="46">
        <v>592.45</v>
      </c>
      <c r="H308" s="22" t="s">
        <v>9786</v>
      </c>
    </row>
    <row r="309" s="2" customFormat="1" customHeight="1" spans="1:8">
      <c r="A309" s="22">
        <v>305</v>
      </c>
      <c r="B309" s="27" t="s">
        <v>9826</v>
      </c>
      <c r="C309" s="21" t="s">
        <v>5255</v>
      </c>
      <c r="D309" s="48">
        <v>1.4</v>
      </c>
      <c r="E309" s="48">
        <v>1.4</v>
      </c>
      <c r="F309" s="46">
        <v>179.53</v>
      </c>
      <c r="G309" s="46">
        <v>251.34</v>
      </c>
      <c r="H309" s="22" t="s">
        <v>9786</v>
      </c>
    </row>
    <row r="310" s="2" customFormat="1" customHeight="1" spans="1:8">
      <c r="A310" s="22">
        <v>306</v>
      </c>
      <c r="B310" s="27" t="s">
        <v>9827</v>
      </c>
      <c r="C310" s="21" t="s">
        <v>6303</v>
      </c>
      <c r="D310" s="48">
        <v>0.92</v>
      </c>
      <c r="E310" s="48">
        <v>0.92</v>
      </c>
      <c r="F310" s="46">
        <v>179.53</v>
      </c>
      <c r="G310" s="46">
        <v>165.17</v>
      </c>
      <c r="H310" s="22" t="s">
        <v>9786</v>
      </c>
    </row>
    <row r="311" s="2" customFormat="1" customHeight="1" spans="1:8">
      <c r="A311" s="22">
        <v>307</v>
      </c>
      <c r="B311" s="27" t="s">
        <v>9828</v>
      </c>
      <c r="C311" s="21" t="s">
        <v>6261</v>
      </c>
      <c r="D311" s="48">
        <v>4.75</v>
      </c>
      <c r="E311" s="48">
        <v>4.75</v>
      </c>
      <c r="F311" s="46">
        <v>179.53</v>
      </c>
      <c r="G311" s="46">
        <v>852.77</v>
      </c>
      <c r="H311" s="22" t="s">
        <v>9786</v>
      </c>
    </row>
    <row r="312" s="2" customFormat="1" customHeight="1" spans="1:8">
      <c r="A312" s="22">
        <v>308</v>
      </c>
      <c r="B312" s="27" t="s">
        <v>9829</v>
      </c>
      <c r="C312" s="21" t="s">
        <v>6462</v>
      </c>
      <c r="D312" s="48">
        <v>9.85</v>
      </c>
      <c r="E312" s="48">
        <v>9.85</v>
      </c>
      <c r="F312" s="46">
        <v>179.53</v>
      </c>
      <c r="G312" s="46">
        <v>1768.37</v>
      </c>
      <c r="H312" s="22" t="s">
        <v>9786</v>
      </c>
    </row>
    <row r="313" s="2" customFormat="1" customHeight="1" spans="1:8">
      <c r="A313" s="22">
        <v>309</v>
      </c>
      <c r="B313" s="27" t="s">
        <v>9830</v>
      </c>
      <c r="C313" s="21" t="s">
        <v>6286</v>
      </c>
      <c r="D313" s="48">
        <v>7.09</v>
      </c>
      <c r="E313" s="48">
        <v>7.09</v>
      </c>
      <c r="F313" s="46">
        <v>179.53</v>
      </c>
      <c r="G313" s="46">
        <v>1272.87</v>
      </c>
      <c r="H313" s="22" t="s">
        <v>9786</v>
      </c>
    </row>
    <row r="314" s="2" customFormat="1" customHeight="1" spans="1:8">
      <c r="A314" s="22">
        <v>310</v>
      </c>
      <c r="B314" s="27" t="s">
        <v>2030</v>
      </c>
      <c r="C314" s="21" t="s">
        <v>6474</v>
      </c>
      <c r="D314" s="48">
        <v>4.11</v>
      </c>
      <c r="E314" s="48">
        <v>4.11</v>
      </c>
      <c r="F314" s="46">
        <v>179.53</v>
      </c>
      <c r="G314" s="46">
        <v>737.87</v>
      </c>
      <c r="H314" s="22" t="s">
        <v>9786</v>
      </c>
    </row>
    <row r="315" s="2" customFormat="1" customHeight="1" spans="1:8">
      <c r="A315" s="22">
        <v>311</v>
      </c>
      <c r="B315" s="27" t="s">
        <v>9831</v>
      </c>
      <c r="C315" s="21" t="s">
        <v>6308</v>
      </c>
      <c r="D315" s="48">
        <v>7.34</v>
      </c>
      <c r="E315" s="48">
        <v>7.34</v>
      </c>
      <c r="F315" s="46">
        <v>179.53</v>
      </c>
      <c r="G315" s="46">
        <v>1317.75</v>
      </c>
      <c r="H315" s="22" t="s">
        <v>9786</v>
      </c>
    </row>
    <row r="316" s="2" customFormat="1" customHeight="1" spans="1:8">
      <c r="A316" s="22">
        <v>312</v>
      </c>
      <c r="B316" s="27" t="s">
        <v>9832</v>
      </c>
      <c r="C316" s="21" t="s">
        <v>6360</v>
      </c>
      <c r="D316" s="48">
        <v>5.96</v>
      </c>
      <c r="E316" s="48">
        <v>5.96</v>
      </c>
      <c r="F316" s="46">
        <v>179.53</v>
      </c>
      <c r="G316" s="46">
        <v>1070</v>
      </c>
      <c r="H316" s="22" t="s">
        <v>9786</v>
      </c>
    </row>
    <row r="317" s="2" customFormat="1" customHeight="1" spans="1:8">
      <c r="A317" s="22">
        <v>313</v>
      </c>
      <c r="B317" s="27" t="s">
        <v>9833</v>
      </c>
      <c r="C317" s="21" t="s">
        <v>6368</v>
      </c>
      <c r="D317" s="48">
        <v>5.19</v>
      </c>
      <c r="E317" s="48">
        <v>5.19</v>
      </c>
      <c r="F317" s="46">
        <v>179.53</v>
      </c>
      <c r="G317" s="46">
        <v>931.76</v>
      </c>
      <c r="H317" s="22" t="s">
        <v>9786</v>
      </c>
    </row>
    <row r="318" s="2" customFormat="1" customHeight="1" spans="1:8">
      <c r="A318" s="22">
        <v>314</v>
      </c>
      <c r="B318" s="27" t="s">
        <v>9834</v>
      </c>
      <c r="C318" s="21" t="s">
        <v>6329</v>
      </c>
      <c r="D318" s="48">
        <v>7.19</v>
      </c>
      <c r="E318" s="48">
        <v>7.19</v>
      </c>
      <c r="F318" s="46">
        <v>179.53</v>
      </c>
      <c r="G318" s="46">
        <v>1290.82</v>
      </c>
      <c r="H318" s="22" t="s">
        <v>9786</v>
      </c>
    </row>
    <row r="319" s="2" customFormat="1" customHeight="1" spans="1:8">
      <c r="A319" s="22">
        <v>315</v>
      </c>
      <c r="B319" s="27" t="s">
        <v>9835</v>
      </c>
      <c r="C319" s="21" t="s">
        <v>6332</v>
      </c>
      <c r="D319" s="48">
        <v>5.47</v>
      </c>
      <c r="E319" s="48">
        <v>5.47</v>
      </c>
      <c r="F319" s="46">
        <v>179.53</v>
      </c>
      <c r="G319" s="46">
        <v>982.03</v>
      </c>
      <c r="H319" s="22" t="s">
        <v>9786</v>
      </c>
    </row>
    <row r="320" s="2" customFormat="1" customHeight="1" spans="1:8">
      <c r="A320" s="22">
        <v>316</v>
      </c>
      <c r="B320" s="27" t="s">
        <v>9836</v>
      </c>
      <c r="C320" s="21" t="s">
        <v>6599</v>
      </c>
      <c r="D320" s="48">
        <v>4.19</v>
      </c>
      <c r="E320" s="48">
        <v>4.19</v>
      </c>
      <c r="F320" s="46">
        <v>179.53</v>
      </c>
      <c r="G320" s="46">
        <v>752.23</v>
      </c>
      <c r="H320" s="22" t="s">
        <v>9786</v>
      </c>
    </row>
    <row r="321" s="2" customFormat="1" customHeight="1" spans="1:8">
      <c r="A321" s="22">
        <v>317</v>
      </c>
      <c r="B321" s="27" t="s">
        <v>9837</v>
      </c>
      <c r="C321" s="21" t="s">
        <v>6254</v>
      </c>
      <c r="D321" s="48">
        <v>4.41</v>
      </c>
      <c r="E321" s="48">
        <v>4.41</v>
      </c>
      <c r="F321" s="46">
        <v>179.53</v>
      </c>
      <c r="G321" s="46">
        <v>791.73</v>
      </c>
      <c r="H321" s="22" t="s">
        <v>9786</v>
      </c>
    </row>
    <row r="322" s="2" customFormat="1" customHeight="1" spans="1:8">
      <c r="A322" s="22">
        <v>318</v>
      </c>
      <c r="B322" s="27" t="s">
        <v>9838</v>
      </c>
      <c r="C322" s="21" t="s">
        <v>6889</v>
      </c>
      <c r="D322" s="48">
        <v>3.35</v>
      </c>
      <c r="E322" s="48">
        <v>3.35</v>
      </c>
      <c r="F322" s="46">
        <v>179.53</v>
      </c>
      <c r="G322" s="46">
        <v>601.43</v>
      </c>
      <c r="H322" s="22" t="s">
        <v>9786</v>
      </c>
    </row>
    <row r="323" s="2" customFormat="1" customHeight="1" spans="1:8">
      <c r="A323" s="22">
        <v>319</v>
      </c>
      <c r="B323" s="27" t="s">
        <v>9839</v>
      </c>
      <c r="C323" s="21" t="s">
        <v>6274</v>
      </c>
      <c r="D323" s="48">
        <v>1.92</v>
      </c>
      <c r="E323" s="48">
        <v>1.92</v>
      </c>
      <c r="F323" s="46">
        <v>179.53</v>
      </c>
      <c r="G323" s="46">
        <v>344.7</v>
      </c>
      <c r="H323" s="22" t="s">
        <v>9786</v>
      </c>
    </row>
    <row r="324" s="2" customFormat="1" customHeight="1" spans="1:8">
      <c r="A324" s="22">
        <v>320</v>
      </c>
      <c r="B324" s="27" t="s">
        <v>9840</v>
      </c>
      <c r="C324" s="21" t="s">
        <v>6298</v>
      </c>
      <c r="D324" s="48">
        <v>5.3</v>
      </c>
      <c r="E324" s="48">
        <v>5.3</v>
      </c>
      <c r="F324" s="46">
        <v>179.53</v>
      </c>
      <c r="G324" s="46">
        <v>951.51</v>
      </c>
      <c r="H324" s="22" t="s">
        <v>9786</v>
      </c>
    </row>
    <row r="325" s="2" customFormat="1" customHeight="1" spans="1:8">
      <c r="A325" s="22">
        <v>321</v>
      </c>
      <c r="B325" s="27" t="s">
        <v>9841</v>
      </c>
      <c r="C325" s="21" t="s">
        <v>6464</v>
      </c>
      <c r="D325" s="48">
        <v>2.32</v>
      </c>
      <c r="E325" s="48">
        <v>2.32</v>
      </c>
      <c r="F325" s="46">
        <v>179.53</v>
      </c>
      <c r="G325" s="46">
        <v>416.51</v>
      </c>
      <c r="H325" s="22" t="s">
        <v>9786</v>
      </c>
    </row>
    <row r="326" s="2" customFormat="1" customHeight="1" spans="1:8">
      <c r="A326" s="22">
        <v>322</v>
      </c>
      <c r="B326" s="27" t="s">
        <v>9842</v>
      </c>
      <c r="C326" s="21" t="s">
        <v>6254</v>
      </c>
      <c r="D326" s="48">
        <v>5.85</v>
      </c>
      <c r="E326" s="48">
        <v>5.85</v>
      </c>
      <c r="F326" s="46">
        <v>179.53</v>
      </c>
      <c r="G326" s="46">
        <v>1050.25</v>
      </c>
      <c r="H326" s="22" t="s">
        <v>9786</v>
      </c>
    </row>
    <row r="327" s="2" customFormat="1" customHeight="1" spans="1:8">
      <c r="A327" s="22">
        <v>323</v>
      </c>
      <c r="B327" s="27" t="s">
        <v>9843</v>
      </c>
      <c r="C327" s="21" t="s">
        <v>6360</v>
      </c>
      <c r="D327" s="48">
        <v>1.17</v>
      </c>
      <c r="E327" s="48">
        <v>1.17</v>
      </c>
      <c r="F327" s="46">
        <v>179.53</v>
      </c>
      <c r="G327" s="46">
        <v>210.05</v>
      </c>
      <c r="H327" s="22" t="s">
        <v>9786</v>
      </c>
    </row>
    <row r="328" s="2" customFormat="1" customHeight="1" spans="1:8">
      <c r="A328" s="22">
        <v>324</v>
      </c>
      <c r="B328" s="27" t="s">
        <v>9844</v>
      </c>
      <c r="C328" s="27" t="s">
        <v>7249</v>
      </c>
      <c r="D328" s="48">
        <v>2.04</v>
      </c>
      <c r="E328" s="48">
        <v>2.04</v>
      </c>
      <c r="F328" s="46">
        <v>179.53</v>
      </c>
      <c r="G328" s="46">
        <v>366.24</v>
      </c>
      <c r="H328" s="22" t="s">
        <v>9786</v>
      </c>
    </row>
    <row r="329" s="2" customFormat="1" customHeight="1" spans="1:8">
      <c r="A329" s="22">
        <v>325</v>
      </c>
      <c r="B329" s="27" t="s">
        <v>9845</v>
      </c>
      <c r="C329" s="21" t="s">
        <v>6303</v>
      </c>
      <c r="D329" s="48">
        <v>4.29</v>
      </c>
      <c r="E329" s="48">
        <v>4.29</v>
      </c>
      <c r="F329" s="46">
        <v>179.53</v>
      </c>
      <c r="G329" s="46">
        <v>770.18</v>
      </c>
      <c r="H329" s="22" t="s">
        <v>9786</v>
      </c>
    </row>
    <row r="330" s="2" customFormat="1" customHeight="1" spans="1:8">
      <c r="A330" s="22">
        <v>326</v>
      </c>
      <c r="B330" s="27" t="s">
        <v>9846</v>
      </c>
      <c r="C330" s="21" t="s">
        <v>6312</v>
      </c>
      <c r="D330" s="48">
        <v>7.03</v>
      </c>
      <c r="E330" s="48">
        <v>7.03</v>
      </c>
      <c r="F330" s="46">
        <v>179.53</v>
      </c>
      <c r="G330" s="46">
        <v>1262.1</v>
      </c>
      <c r="H330" s="22" t="s">
        <v>9786</v>
      </c>
    </row>
    <row r="331" s="2" customFormat="1" customHeight="1" spans="1:8">
      <c r="A331" s="22">
        <v>327</v>
      </c>
      <c r="B331" s="27" t="s">
        <v>4625</v>
      </c>
      <c r="C331" s="21" t="s">
        <v>6631</v>
      </c>
      <c r="D331" s="48">
        <v>3.99</v>
      </c>
      <c r="E331" s="48">
        <v>3.99</v>
      </c>
      <c r="F331" s="46">
        <v>179.53</v>
      </c>
      <c r="G331" s="46">
        <v>716.32</v>
      </c>
      <c r="H331" s="22" t="s">
        <v>9786</v>
      </c>
    </row>
    <row r="332" s="2" customFormat="1" customHeight="1" spans="1:8">
      <c r="A332" s="22">
        <v>328</v>
      </c>
      <c r="B332" s="27" t="s">
        <v>9847</v>
      </c>
      <c r="C332" s="21" t="s">
        <v>6737</v>
      </c>
      <c r="D332" s="48">
        <v>0.7</v>
      </c>
      <c r="E332" s="48">
        <v>0.7</v>
      </c>
      <c r="F332" s="46">
        <v>179.53</v>
      </c>
      <c r="G332" s="46">
        <v>125.67</v>
      </c>
      <c r="H332" s="22" t="s">
        <v>9786</v>
      </c>
    </row>
    <row r="333" s="2" customFormat="1" customHeight="1" spans="1:8">
      <c r="A333" s="22">
        <v>329</v>
      </c>
      <c r="B333" s="27" t="s">
        <v>9848</v>
      </c>
      <c r="C333" s="21" t="s">
        <v>6624</v>
      </c>
      <c r="D333" s="48">
        <v>1.25</v>
      </c>
      <c r="E333" s="48">
        <v>1.25</v>
      </c>
      <c r="F333" s="46">
        <v>179.53</v>
      </c>
      <c r="G333" s="46">
        <v>224.41</v>
      </c>
      <c r="H333" s="22" t="s">
        <v>9786</v>
      </c>
    </row>
    <row r="334" s="2" customFormat="1" customHeight="1" spans="1:8">
      <c r="A334" s="22">
        <v>330</v>
      </c>
      <c r="B334" s="27" t="s">
        <v>9849</v>
      </c>
      <c r="C334" s="21" t="s">
        <v>6863</v>
      </c>
      <c r="D334" s="48">
        <v>7.4</v>
      </c>
      <c r="E334" s="48">
        <v>7.4</v>
      </c>
      <c r="F334" s="46">
        <v>179.53</v>
      </c>
      <c r="G334" s="46">
        <v>1328.52</v>
      </c>
      <c r="H334" s="22" t="s">
        <v>9786</v>
      </c>
    </row>
    <row r="335" s="2" customFormat="1" customHeight="1" spans="1:8">
      <c r="A335" s="22">
        <v>331</v>
      </c>
      <c r="B335" s="27" t="s">
        <v>9850</v>
      </c>
      <c r="C335" s="21" t="s">
        <v>6329</v>
      </c>
      <c r="D335" s="48">
        <v>6.4</v>
      </c>
      <c r="E335" s="48">
        <v>6.4</v>
      </c>
      <c r="F335" s="46">
        <v>179.53</v>
      </c>
      <c r="G335" s="46">
        <v>1148.99</v>
      </c>
      <c r="H335" s="22" t="s">
        <v>9786</v>
      </c>
    </row>
    <row r="336" s="2" customFormat="1" customHeight="1" spans="1:8">
      <c r="A336" s="22">
        <v>332</v>
      </c>
      <c r="B336" s="27" t="s">
        <v>9851</v>
      </c>
      <c r="C336" s="21" t="s">
        <v>6316</v>
      </c>
      <c r="D336" s="48">
        <v>9.05</v>
      </c>
      <c r="E336" s="48">
        <v>9.05</v>
      </c>
      <c r="F336" s="46">
        <v>179.53</v>
      </c>
      <c r="G336" s="46">
        <v>1624.75</v>
      </c>
      <c r="H336" s="22" t="s">
        <v>9786</v>
      </c>
    </row>
    <row r="337" s="2" customFormat="1" customHeight="1" spans="1:8">
      <c r="A337" s="22">
        <v>333</v>
      </c>
      <c r="B337" s="27" t="s">
        <v>9852</v>
      </c>
      <c r="C337" s="21" t="s">
        <v>6248</v>
      </c>
      <c r="D337" s="48">
        <v>4.41</v>
      </c>
      <c r="E337" s="48">
        <v>4.41</v>
      </c>
      <c r="F337" s="46">
        <v>179.53</v>
      </c>
      <c r="G337" s="46">
        <v>791.73</v>
      </c>
      <c r="H337" s="22" t="s">
        <v>9786</v>
      </c>
    </row>
    <row r="338" s="2" customFormat="1" customHeight="1" spans="1:8">
      <c r="A338" s="22">
        <v>334</v>
      </c>
      <c r="B338" s="27" t="s">
        <v>9853</v>
      </c>
      <c r="C338" s="21" t="s">
        <v>6269</v>
      </c>
      <c r="D338" s="48">
        <v>2.33</v>
      </c>
      <c r="E338" s="48">
        <v>2.33</v>
      </c>
      <c r="F338" s="46">
        <v>179.53</v>
      </c>
      <c r="G338" s="46">
        <v>418.3</v>
      </c>
      <c r="H338" s="22" t="s">
        <v>9786</v>
      </c>
    </row>
    <row r="339" s="2" customFormat="1" customHeight="1" spans="1:8">
      <c r="A339" s="22">
        <v>335</v>
      </c>
      <c r="B339" s="27" t="s">
        <v>9854</v>
      </c>
      <c r="C339" s="21" t="s">
        <v>6252</v>
      </c>
      <c r="D339" s="48">
        <v>5.27</v>
      </c>
      <c r="E339" s="48">
        <v>5.27</v>
      </c>
      <c r="F339" s="46">
        <v>179.53</v>
      </c>
      <c r="G339" s="46">
        <v>946.12</v>
      </c>
      <c r="H339" s="22" t="s">
        <v>9786</v>
      </c>
    </row>
    <row r="340" s="2" customFormat="1" customHeight="1" spans="1:8">
      <c r="A340" s="22">
        <v>336</v>
      </c>
      <c r="B340" s="27" t="s">
        <v>9855</v>
      </c>
      <c r="C340" s="21" t="s">
        <v>6276</v>
      </c>
      <c r="D340" s="48">
        <v>0.75</v>
      </c>
      <c r="E340" s="48">
        <v>0.75</v>
      </c>
      <c r="F340" s="46">
        <v>179.53</v>
      </c>
      <c r="G340" s="46">
        <v>134.65</v>
      </c>
      <c r="H340" s="22" t="s">
        <v>9856</v>
      </c>
    </row>
    <row r="341" ht="26" customHeight="1" spans="1:8">
      <c r="A341" s="22">
        <v>337</v>
      </c>
      <c r="B341" s="27" t="s">
        <v>9857</v>
      </c>
      <c r="C341" s="21" t="s">
        <v>6322</v>
      </c>
      <c r="D341" s="48">
        <v>1.26</v>
      </c>
      <c r="E341" s="48">
        <v>1.26</v>
      </c>
      <c r="F341" s="46">
        <v>179.53</v>
      </c>
      <c r="G341" s="46">
        <v>226.21</v>
      </c>
      <c r="H341" s="22" t="s">
        <v>9856</v>
      </c>
    </row>
    <row r="342" ht="26" customHeight="1" spans="1:8">
      <c r="A342" s="22">
        <v>338</v>
      </c>
      <c r="B342" s="27" t="s">
        <v>9858</v>
      </c>
      <c r="C342" s="21" t="s">
        <v>6398</v>
      </c>
      <c r="D342" s="48">
        <v>1</v>
      </c>
      <c r="E342" s="48">
        <v>1</v>
      </c>
      <c r="F342" s="46">
        <v>179.53</v>
      </c>
      <c r="G342" s="46">
        <v>179.53</v>
      </c>
      <c r="H342" s="22" t="s">
        <v>9856</v>
      </c>
    </row>
    <row r="343" ht="26" customHeight="1" spans="1:8">
      <c r="A343" s="22">
        <v>339</v>
      </c>
      <c r="B343" s="27" t="s">
        <v>7916</v>
      </c>
      <c r="C343" s="21" t="s">
        <v>7056</v>
      </c>
      <c r="D343" s="48">
        <v>3.21</v>
      </c>
      <c r="E343" s="48">
        <v>3.21</v>
      </c>
      <c r="F343" s="46">
        <v>179.53</v>
      </c>
      <c r="G343" s="46">
        <v>576.29</v>
      </c>
      <c r="H343" s="22" t="s">
        <v>9856</v>
      </c>
    </row>
    <row r="344" ht="26" customHeight="1" spans="1:8">
      <c r="A344" s="22">
        <v>340</v>
      </c>
      <c r="B344" s="27" t="s">
        <v>5813</v>
      </c>
      <c r="C344" s="21" t="s">
        <v>5673</v>
      </c>
      <c r="D344" s="48">
        <v>1.2</v>
      </c>
      <c r="E344" s="48">
        <v>1.2</v>
      </c>
      <c r="F344" s="46">
        <v>179.53</v>
      </c>
      <c r="G344" s="46">
        <v>215.44</v>
      </c>
      <c r="H344" s="22" t="s">
        <v>9856</v>
      </c>
    </row>
    <row r="345" ht="26" customHeight="1" spans="1:8">
      <c r="A345" s="22">
        <v>341</v>
      </c>
      <c r="B345" s="27" t="s">
        <v>9859</v>
      </c>
      <c r="C345" s="21" t="s">
        <v>6332</v>
      </c>
      <c r="D345" s="48">
        <v>2.79</v>
      </c>
      <c r="E345" s="48">
        <v>2.79</v>
      </c>
      <c r="F345" s="46">
        <v>179.53</v>
      </c>
      <c r="G345" s="46">
        <v>500.89</v>
      </c>
      <c r="H345" s="22" t="s">
        <v>9856</v>
      </c>
    </row>
    <row r="346" ht="26" customHeight="1" spans="1:8">
      <c r="A346" s="22">
        <v>342</v>
      </c>
      <c r="B346" s="27" t="s">
        <v>9860</v>
      </c>
      <c r="C346" s="21" t="s">
        <v>6368</v>
      </c>
      <c r="D346" s="48">
        <v>0.8</v>
      </c>
      <c r="E346" s="48">
        <v>0.8</v>
      </c>
      <c r="F346" s="46">
        <v>179.53</v>
      </c>
      <c r="G346" s="46">
        <v>143.62</v>
      </c>
      <c r="H346" s="22" t="s">
        <v>9856</v>
      </c>
    </row>
    <row r="347" ht="26" customHeight="1" spans="1:8">
      <c r="A347" s="22">
        <v>343</v>
      </c>
      <c r="B347" s="27" t="s">
        <v>9861</v>
      </c>
      <c r="C347" s="21" t="s">
        <v>6577</v>
      </c>
      <c r="D347" s="48">
        <v>5.18</v>
      </c>
      <c r="E347" s="48">
        <v>5.18</v>
      </c>
      <c r="F347" s="46">
        <v>179.53</v>
      </c>
      <c r="G347" s="46">
        <v>929.97</v>
      </c>
      <c r="H347" s="22" t="s">
        <v>9856</v>
      </c>
    </row>
    <row r="348" ht="26" customHeight="1" spans="1:8">
      <c r="A348" s="22">
        <v>344</v>
      </c>
      <c r="B348" s="27" t="s">
        <v>8353</v>
      </c>
      <c r="C348" s="21" t="s">
        <v>6269</v>
      </c>
      <c r="D348" s="48">
        <v>2.94</v>
      </c>
      <c r="E348" s="48">
        <v>2.94</v>
      </c>
      <c r="F348" s="46">
        <v>179.53</v>
      </c>
      <c r="G348" s="46">
        <v>527.82</v>
      </c>
      <c r="H348" s="22" t="s">
        <v>9856</v>
      </c>
    </row>
    <row r="349" ht="26" customHeight="1" spans="1:8">
      <c r="A349" s="22">
        <v>345</v>
      </c>
      <c r="B349" s="27" t="s">
        <v>2139</v>
      </c>
      <c r="C349" s="21" t="s">
        <v>6344</v>
      </c>
      <c r="D349" s="48">
        <v>2.83</v>
      </c>
      <c r="E349" s="48">
        <v>2.83</v>
      </c>
      <c r="F349" s="46">
        <v>179.53</v>
      </c>
      <c r="G349" s="46">
        <v>508.07</v>
      </c>
      <c r="H349" s="22" t="s">
        <v>9856</v>
      </c>
    </row>
    <row r="350" ht="26" customHeight="1" spans="1:8">
      <c r="A350" s="22">
        <v>346</v>
      </c>
      <c r="B350" s="27" t="s">
        <v>9862</v>
      </c>
      <c r="C350" s="21" t="s">
        <v>6417</v>
      </c>
      <c r="D350" s="48">
        <v>0.74</v>
      </c>
      <c r="E350" s="48">
        <v>0.74</v>
      </c>
      <c r="F350" s="46">
        <v>179.53</v>
      </c>
      <c r="G350" s="46">
        <v>132.85</v>
      </c>
      <c r="H350" s="22" t="s">
        <v>9856</v>
      </c>
    </row>
    <row r="351" ht="26" customHeight="1" spans="1:8">
      <c r="A351" s="22">
        <v>347</v>
      </c>
      <c r="B351" s="27" t="s">
        <v>9863</v>
      </c>
      <c r="C351" s="21" t="s">
        <v>6271</v>
      </c>
      <c r="D351" s="48">
        <v>5.37</v>
      </c>
      <c r="E351" s="48">
        <v>5.37</v>
      </c>
      <c r="F351" s="46">
        <v>179.53</v>
      </c>
      <c r="G351" s="46">
        <v>964.08</v>
      </c>
      <c r="H351" s="22" t="s">
        <v>9856</v>
      </c>
    </row>
    <row r="352" ht="26" customHeight="1" spans="1:8">
      <c r="A352" s="22">
        <v>348</v>
      </c>
      <c r="B352" s="27" t="s">
        <v>9864</v>
      </c>
      <c r="C352" s="21" t="s">
        <v>6889</v>
      </c>
      <c r="D352" s="48">
        <v>2.51</v>
      </c>
      <c r="E352" s="48">
        <v>2.51</v>
      </c>
      <c r="F352" s="46">
        <v>179.53</v>
      </c>
      <c r="G352" s="46">
        <v>450.62</v>
      </c>
      <c r="H352" s="22" t="s">
        <v>9856</v>
      </c>
    </row>
    <row r="353" ht="26" customHeight="1" spans="1:8">
      <c r="A353" s="22">
        <v>349</v>
      </c>
      <c r="B353" s="27" t="s">
        <v>9865</v>
      </c>
      <c r="C353" s="21" t="s">
        <v>6308</v>
      </c>
      <c r="D353" s="48">
        <v>4.65</v>
      </c>
      <c r="E353" s="48">
        <v>4.65</v>
      </c>
      <c r="F353" s="46">
        <v>179.53</v>
      </c>
      <c r="G353" s="46">
        <v>834.81</v>
      </c>
      <c r="H353" s="22" t="s">
        <v>9856</v>
      </c>
    </row>
    <row r="354" ht="26" customHeight="1" spans="1:8">
      <c r="A354" s="22">
        <v>350</v>
      </c>
      <c r="B354" s="27" t="s">
        <v>9866</v>
      </c>
      <c r="C354" s="21" t="s">
        <v>6344</v>
      </c>
      <c r="D354" s="48">
        <v>1.64</v>
      </c>
      <c r="E354" s="48">
        <v>1.64</v>
      </c>
      <c r="F354" s="46">
        <v>179.53</v>
      </c>
      <c r="G354" s="46">
        <v>294.43</v>
      </c>
      <c r="H354" s="22" t="s">
        <v>9856</v>
      </c>
    </row>
    <row r="355" ht="26" customHeight="1" spans="1:8">
      <c r="A355" s="22">
        <v>351</v>
      </c>
      <c r="B355" s="27" t="s">
        <v>9867</v>
      </c>
      <c r="C355" s="21" t="s">
        <v>6252</v>
      </c>
      <c r="D355" s="48">
        <v>4.99</v>
      </c>
      <c r="E355" s="48">
        <v>4.99</v>
      </c>
      <c r="F355" s="46">
        <v>179.53</v>
      </c>
      <c r="G355" s="46">
        <v>895.85</v>
      </c>
      <c r="H355" s="22" t="s">
        <v>9856</v>
      </c>
    </row>
    <row r="356" ht="26" customHeight="1" spans="1:8">
      <c r="A356" s="22">
        <v>352</v>
      </c>
      <c r="B356" s="27" t="s">
        <v>9868</v>
      </c>
      <c r="C356" s="21" t="s">
        <v>6280</v>
      </c>
      <c r="D356" s="48">
        <v>8.45</v>
      </c>
      <c r="E356" s="48">
        <v>8.45</v>
      </c>
      <c r="F356" s="46">
        <v>179.53</v>
      </c>
      <c r="G356" s="46">
        <v>1517.03</v>
      </c>
      <c r="H356" s="22" t="s">
        <v>9856</v>
      </c>
    </row>
    <row r="357" ht="26" customHeight="1" spans="1:8">
      <c r="A357" s="22">
        <v>353</v>
      </c>
      <c r="B357" s="27" t="s">
        <v>9869</v>
      </c>
      <c r="C357" s="21" t="s">
        <v>6737</v>
      </c>
      <c r="D357" s="48">
        <v>3.03</v>
      </c>
      <c r="E357" s="48">
        <v>3.03</v>
      </c>
      <c r="F357" s="46">
        <v>179.53</v>
      </c>
      <c r="G357" s="46">
        <v>543.98</v>
      </c>
      <c r="H357" s="22" t="s">
        <v>9856</v>
      </c>
    </row>
    <row r="358" ht="26" customHeight="1" spans="1:8">
      <c r="A358" s="22">
        <v>354</v>
      </c>
      <c r="B358" s="27" t="s">
        <v>1174</v>
      </c>
      <c r="C358" s="21" t="s">
        <v>6624</v>
      </c>
      <c r="D358" s="48">
        <v>7.65</v>
      </c>
      <c r="E358" s="48">
        <v>7.65</v>
      </c>
      <c r="F358" s="46">
        <v>179.53</v>
      </c>
      <c r="G358" s="46">
        <v>1373.4</v>
      </c>
      <c r="H358" s="22" t="s">
        <v>9856</v>
      </c>
    </row>
    <row r="359" ht="26" customHeight="1" spans="1:8">
      <c r="A359" s="22">
        <v>355</v>
      </c>
      <c r="B359" s="27" t="s">
        <v>9870</v>
      </c>
      <c r="C359" s="21" t="s">
        <v>6347</v>
      </c>
      <c r="D359" s="48">
        <v>5.83</v>
      </c>
      <c r="E359" s="48">
        <v>5.83</v>
      </c>
      <c r="F359" s="46">
        <v>179.53</v>
      </c>
      <c r="G359" s="46">
        <v>1046.66</v>
      </c>
      <c r="H359" s="22" t="s">
        <v>9856</v>
      </c>
    </row>
    <row r="360" ht="26" customHeight="1" spans="1:8">
      <c r="A360" s="22">
        <v>356</v>
      </c>
      <c r="B360" s="27" t="s">
        <v>9871</v>
      </c>
      <c r="C360" s="21" t="s">
        <v>6276</v>
      </c>
      <c r="D360" s="48">
        <v>4.8</v>
      </c>
      <c r="E360" s="48">
        <v>4.8</v>
      </c>
      <c r="F360" s="46">
        <v>179.53</v>
      </c>
      <c r="G360" s="46">
        <v>861.74</v>
      </c>
      <c r="H360" s="22" t="s">
        <v>9856</v>
      </c>
    </row>
    <row r="361" ht="26" customHeight="1" spans="1:8">
      <c r="A361" s="22">
        <v>357</v>
      </c>
      <c r="B361" s="27" t="s">
        <v>9872</v>
      </c>
      <c r="C361" s="21" t="s">
        <v>6813</v>
      </c>
      <c r="D361" s="48">
        <v>1.21</v>
      </c>
      <c r="E361" s="48">
        <v>1.21</v>
      </c>
      <c r="F361" s="46">
        <v>179.53</v>
      </c>
      <c r="G361" s="46">
        <v>217.23</v>
      </c>
      <c r="H361" s="22" t="s">
        <v>9856</v>
      </c>
    </row>
    <row r="362" ht="26" customHeight="1" spans="1:8">
      <c r="A362" s="22">
        <v>358</v>
      </c>
      <c r="B362" s="27" t="s">
        <v>9873</v>
      </c>
      <c r="C362" s="21" t="s">
        <v>6280</v>
      </c>
      <c r="D362" s="48">
        <v>3.51</v>
      </c>
      <c r="E362" s="48">
        <v>3.51</v>
      </c>
      <c r="F362" s="46">
        <v>179.53</v>
      </c>
      <c r="G362" s="46">
        <v>630.15</v>
      </c>
      <c r="H362" s="22" t="s">
        <v>9856</v>
      </c>
    </row>
    <row r="363" ht="26" customHeight="1" spans="1:8">
      <c r="A363" s="22">
        <v>359</v>
      </c>
      <c r="B363" s="27" t="s">
        <v>5387</v>
      </c>
      <c r="C363" s="21" t="s">
        <v>6631</v>
      </c>
      <c r="D363" s="48">
        <v>4.91</v>
      </c>
      <c r="E363" s="48">
        <v>4.91</v>
      </c>
      <c r="F363" s="46">
        <v>179.53</v>
      </c>
      <c r="G363" s="46">
        <v>881.49</v>
      </c>
      <c r="H363" s="22" t="s">
        <v>9856</v>
      </c>
    </row>
    <row r="364" ht="26" customHeight="1" spans="1:8">
      <c r="A364" s="22">
        <v>360</v>
      </c>
      <c r="B364" s="27" t="s">
        <v>9874</v>
      </c>
      <c r="C364" s="21" t="s">
        <v>6254</v>
      </c>
      <c r="D364" s="48">
        <v>1.74</v>
      </c>
      <c r="E364" s="48">
        <v>1.74</v>
      </c>
      <c r="F364" s="46">
        <v>179.53</v>
      </c>
      <c r="G364" s="46">
        <v>312.38</v>
      </c>
      <c r="H364" s="22" t="s">
        <v>9856</v>
      </c>
    </row>
    <row r="365" ht="26" customHeight="1" spans="1:8">
      <c r="A365" s="22">
        <v>361</v>
      </c>
      <c r="B365" s="27" t="s">
        <v>9875</v>
      </c>
      <c r="C365" s="21" t="s">
        <v>6274</v>
      </c>
      <c r="D365" s="48">
        <v>1.44</v>
      </c>
      <c r="E365" s="48">
        <v>1.44</v>
      </c>
      <c r="F365" s="46">
        <v>179.53</v>
      </c>
      <c r="G365" s="46">
        <v>258.52</v>
      </c>
      <c r="H365" s="22" t="s">
        <v>9856</v>
      </c>
    </row>
    <row r="366" ht="26" customHeight="1" spans="1:8">
      <c r="A366" s="22">
        <v>362</v>
      </c>
      <c r="B366" s="27" t="s">
        <v>9876</v>
      </c>
      <c r="C366" s="21" t="s">
        <v>6474</v>
      </c>
      <c r="D366" s="48">
        <v>1.32</v>
      </c>
      <c r="E366" s="48">
        <v>1.32</v>
      </c>
      <c r="F366" s="46">
        <v>179.53</v>
      </c>
      <c r="G366" s="46">
        <v>236.98</v>
      </c>
      <c r="H366" s="22" t="s">
        <v>9856</v>
      </c>
    </row>
    <row r="367" ht="26" customHeight="1" spans="1:8">
      <c r="A367" s="22">
        <v>363</v>
      </c>
      <c r="B367" s="27" t="s">
        <v>9877</v>
      </c>
      <c r="C367" s="21" t="s">
        <v>15</v>
      </c>
      <c r="D367" s="48">
        <v>2.47</v>
      </c>
      <c r="E367" s="48">
        <v>2.47</v>
      </c>
      <c r="F367" s="46">
        <v>179.53</v>
      </c>
      <c r="G367" s="46">
        <v>443.44</v>
      </c>
      <c r="H367" s="22" t="s">
        <v>9856</v>
      </c>
    </row>
    <row r="368" ht="26" customHeight="1" spans="1:8">
      <c r="A368" s="22">
        <v>364</v>
      </c>
      <c r="B368" s="27" t="s">
        <v>8485</v>
      </c>
      <c r="C368" s="21" t="s">
        <v>6474</v>
      </c>
      <c r="D368" s="48">
        <v>4.08</v>
      </c>
      <c r="E368" s="48">
        <v>4.08</v>
      </c>
      <c r="F368" s="46">
        <v>179.53</v>
      </c>
      <c r="G368" s="46">
        <v>732.48</v>
      </c>
      <c r="H368" s="22" t="s">
        <v>9856</v>
      </c>
    </row>
    <row r="369" ht="26" customHeight="1" spans="1:8">
      <c r="A369" s="22">
        <v>365</v>
      </c>
      <c r="B369" s="27" t="s">
        <v>9878</v>
      </c>
      <c r="C369" s="21" t="s">
        <v>6248</v>
      </c>
      <c r="D369" s="48">
        <v>7.24</v>
      </c>
      <c r="E369" s="48">
        <v>7.24</v>
      </c>
      <c r="F369" s="46">
        <v>179.53</v>
      </c>
      <c r="G369" s="46">
        <v>1299.8</v>
      </c>
      <c r="H369" s="22" t="s">
        <v>9856</v>
      </c>
    </row>
    <row r="370" ht="26" customHeight="1" spans="1:8">
      <c r="A370" s="22">
        <v>366</v>
      </c>
      <c r="B370" s="27" t="s">
        <v>9879</v>
      </c>
      <c r="C370" s="21" t="s">
        <v>6265</v>
      </c>
      <c r="D370" s="48">
        <v>6.42</v>
      </c>
      <c r="E370" s="48">
        <v>6.42</v>
      </c>
      <c r="F370" s="46">
        <v>179.53</v>
      </c>
      <c r="G370" s="46">
        <v>1152.58</v>
      </c>
      <c r="H370" s="22" t="s">
        <v>9856</v>
      </c>
    </row>
    <row r="371" ht="26" customHeight="1" spans="1:8">
      <c r="A371" s="22">
        <v>367</v>
      </c>
      <c r="B371" s="27" t="s">
        <v>9880</v>
      </c>
      <c r="C371" s="21" t="s">
        <v>6276</v>
      </c>
      <c r="D371" s="48">
        <v>2.33</v>
      </c>
      <c r="E371" s="48">
        <v>2.33</v>
      </c>
      <c r="F371" s="46">
        <v>179.53</v>
      </c>
      <c r="G371" s="46">
        <v>418.3</v>
      </c>
      <c r="H371" s="22" t="s">
        <v>9856</v>
      </c>
    </row>
    <row r="372" ht="26" customHeight="1" spans="1:8">
      <c r="A372" s="22">
        <v>368</v>
      </c>
      <c r="B372" s="27" t="s">
        <v>2498</v>
      </c>
      <c r="C372" s="21" t="s">
        <v>6620</v>
      </c>
      <c r="D372" s="48">
        <v>5.68</v>
      </c>
      <c r="E372" s="48">
        <v>5.68</v>
      </c>
      <c r="F372" s="46">
        <v>179.53</v>
      </c>
      <c r="G372" s="46">
        <v>1019.73</v>
      </c>
      <c r="H372" s="22" t="s">
        <v>9856</v>
      </c>
    </row>
    <row r="373" ht="26" customHeight="1" spans="1:8">
      <c r="A373" s="22">
        <v>369</v>
      </c>
      <c r="B373" s="27" t="s">
        <v>9881</v>
      </c>
      <c r="C373" s="21" t="s">
        <v>6972</v>
      </c>
      <c r="D373" s="48">
        <v>1.25</v>
      </c>
      <c r="E373" s="48">
        <v>1.25</v>
      </c>
      <c r="F373" s="46">
        <v>179.53</v>
      </c>
      <c r="G373" s="46">
        <v>224.41</v>
      </c>
      <c r="H373" s="22" t="s">
        <v>9856</v>
      </c>
    </row>
    <row r="374" ht="26" customHeight="1" spans="1:8">
      <c r="A374" s="22">
        <v>370</v>
      </c>
      <c r="B374" s="27" t="s">
        <v>9882</v>
      </c>
      <c r="C374" s="21" t="s">
        <v>6254</v>
      </c>
      <c r="D374" s="48">
        <v>2.96</v>
      </c>
      <c r="E374" s="48">
        <v>2.96</v>
      </c>
      <c r="F374" s="46">
        <v>179.53</v>
      </c>
      <c r="G374" s="46">
        <v>531.41</v>
      </c>
      <c r="H374" s="22" t="s">
        <v>9856</v>
      </c>
    </row>
    <row r="375" ht="26" customHeight="1" spans="1:8">
      <c r="A375" s="22">
        <v>371</v>
      </c>
      <c r="B375" s="27" t="s">
        <v>9883</v>
      </c>
      <c r="C375" s="21" t="s">
        <v>6368</v>
      </c>
      <c r="D375" s="48">
        <v>5.31</v>
      </c>
      <c r="E375" s="48">
        <v>5.31</v>
      </c>
      <c r="F375" s="46">
        <v>179.53</v>
      </c>
      <c r="G375" s="46">
        <v>953.3</v>
      </c>
      <c r="H375" s="22" t="s">
        <v>9856</v>
      </c>
    </row>
    <row r="376" ht="26" customHeight="1" spans="1:8">
      <c r="A376" s="22">
        <v>372</v>
      </c>
      <c r="B376" s="27" t="s">
        <v>9884</v>
      </c>
      <c r="C376" s="21" t="s">
        <v>6280</v>
      </c>
      <c r="D376" s="48">
        <v>4.88</v>
      </c>
      <c r="E376" s="48">
        <v>4.88</v>
      </c>
      <c r="F376" s="46">
        <v>179.53</v>
      </c>
      <c r="G376" s="46">
        <v>876.11</v>
      </c>
      <c r="H376" s="22" t="s">
        <v>9856</v>
      </c>
    </row>
    <row r="377" ht="26" customHeight="1" spans="1:8">
      <c r="A377" s="22">
        <v>373</v>
      </c>
      <c r="B377" s="27" t="s">
        <v>9885</v>
      </c>
      <c r="C377" s="21" t="s">
        <v>6286</v>
      </c>
      <c r="D377" s="48">
        <v>6.02</v>
      </c>
      <c r="E377" s="48">
        <v>6.02</v>
      </c>
      <c r="F377" s="46">
        <v>179.53</v>
      </c>
      <c r="G377" s="46">
        <v>1080.77</v>
      </c>
      <c r="H377" s="22" t="s">
        <v>9856</v>
      </c>
    </row>
    <row r="378" ht="26" customHeight="1" spans="1:8">
      <c r="A378" s="22">
        <v>374</v>
      </c>
      <c r="B378" s="27" t="s">
        <v>9886</v>
      </c>
      <c r="C378" s="21" t="s">
        <v>6312</v>
      </c>
      <c r="D378" s="48">
        <v>1.51</v>
      </c>
      <c r="E378" s="48">
        <v>1.51</v>
      </c>
      <c r="F378" s="46">
        <v>179.53</v>
      </c>
      <c r="G378" s="46">
        <v>271.09</v>
      </c>
      <c r="H378" s="22" t="s">
        <v>9856</v>
      </c>
    </row>
    <row r="379" ht="26" customHeight="1" spans="1:8">
      <c r="A379" s="22">
        <v>375</v>
      </c>
      <c r="B379" s="27" t="s">
        <v>9887</v>
      </c>
      <c r="C379" s="21" t="s">
        <v>6620</v>
      </c>
      <c r="D379" s="48">
        <v>2.39</v>
      </c>
      <c r="E379" s="48">
        <v>2.39</v>
      </c>
      <c r="F379" s="46">
        <v>179.53</v>
      </c>
      <c r="G379" s="46">
        <v>429.08</v>
      </c>
      <c r="H379" s="22" t="s">
        <v>9856</v>
      </c>
    </row>
    <row r="380" ht="26" customHeight="1" spans="1:8">
      <c r="A380" s="22">
        <v>376</v>
      </c>
      <c r="B380" s="27" t="s">
        <v>9627</v>
      </c>
      <c r="C380" s="21" t="s">
        <v>6957</v>
      </c>
      <c r="D380" s="48">
        <v>6.53</v>
      </c>
      <c r="E380" s="48">
        <v>6.53</v>
      </c>
      <c r="F380" s="46">
        <v>179.53</v>
      </c>
      <c r="G380" s="46">
        <v>1172.33</v>
      </c>
      <c r="H380" s="22" t="s">
        <v>9856</v>
      </c>
    </row>
    <row r="381" ht="26" customHeight="1" spans="1:8">
      <c r="A381" s="22">
        <v>377</v>
      </c>
      <c r="B381" s="27" t="s">
        <v>2395</v>
      </c>
      <c r="C381" s="21" t="s">
        <v>6280</v>
      </c>
      <c r="D381" s="48">
        <v>2.11</v>
      </c>
      <c r="E381" s="48">
        <v>2.11</v>
      </c>
      <c r="F381" s="46">
        <v>179.53</v>
      </c>
      <c r="G381" s="46">
        <v>378.81</v>
      </c>
      <c r="H381" s="22" t="s">
        <v>9856</v>
      </c>
    </row>
    <row r="382" ht="26" customHeight="1" spans="1:8">
      <c r="A382" s="22">
        <v>378</v>
      </c>
      <c r="B382" s="27" t="s">
        <v>9888</v>
      </c>
      <c r="C382" s="21" t="s">
        <v>6608</v>
      </c>
      <c r="D382" s="48">
        <v>2.78</v>
      </c>
      <c r="E382" s="48">
        <v>2.78</v>
      </c>
      <c r="F382" s="46">
        <v>179.53</v>
      </c>
      <c r="G382" s="46">
        <v>499.09</v>
      </c>
      <c r="H382" s="22" t="s">
        <v>9856</v>
      </c>
    </row>
    <row r="383" ht="26" customHeight="1" spans="1:8">
      <c r="A383" s="22">
        <v>379</v>
      </c>
      <c r="B383" s="27" t="s">
        <v>9889</v>
      </c>
      <c r="C383" s="21" t="s">
        <v>6462</v>
      </c>
      <c r="D383" s="48">
        <v>7.91</v>
      </c>
      <c r="E383" s="48">
        <v>7.91</v>
      </c>
      <c r="F383" s="46">
        <v>179.53</v>
      </c>
      <c r="G383" s="46">
        <v>1420.08</v>
      </c>
      <c r="H383" s="22" t="s">
        <v>9856</v>
      </c>
    </row>
    <row r="384" ht="26" customHeight="1" spans="1:8">
      <c r="A384" s="22">
        <v>380</v>
      </c>
      <c r="B384" s="27" t="s">
        <v>9890</v>
      </c>
      <c r="C384" s="21" t="s">
        <v>6296</v>
      </c>
      <c r="D384" s="48">
        <v>0.98</v>
      </c>
      <c r="E384" s="48">
        <v>0.98</v>
      </c>
      <c r="F384" s="46">
        <v>179.53</v>
      </c>
      <c r="G384" s="46">
        <v>175.94</v>
      </c>
      <c r="H384" s="22" t="s">
        <v>9856</v>
      </c>
    </row>
    <row r="385" ht="26" customHeight="1" spans="1:8">
      <c r="A385" s="22">
        <v>381</v>
      </c>
      <c r="B385" s="27" t="s">
        <v>2496</v>
      </c>
      <c r="C385" s="21" t="s">
        <v>6298</v>
      </c>
      <c r="D385" s="48">
        <v>5.86</v>
      </c>
      <c r="E385" s="48">
        <v>5.86</v>
      </c>
      <c r="F385" s="46">
        <v>179.53</v>
      </c>
      <c r="G385" s="46">
        <v>1052.05</v>
      </c>
      <c r="H385" s="22" t="s">
        <v>9856</v>
      </c>
    </row>
    <row r="386" ht="26" customHeight="1" spans="1:8">
      <c r="A386" s="22">
        <v>382</v>
      </c>
      <c r="B386" s="27" t="s">
        <v>5856</v>
      </c>
      <c r="C386" s="21" t="s">
        <v>6368</v>
      </c>
      <c r="D386" s="48">
        <v>5.42</v>
      </c>
      <c r="E386" s="48">
        <v>5.42</v>
      </c>
      <c r="F386" s="46">
        <v>179.53</v>
      </c>
      <c r="G386" s="46">
        <v>973.05</v>
      </c>
      <c r="H386" s="22" t="s">
        <v>9856</v>
      </c>
    </row>
    <row r="387" ht="26" customHeight="1" spans="1:8">
      <c r="A387" s="22">
        <v>383</v>
      </c>
      <c r="B387" s="27" t="s">
        <v>9891</v>
      </c>
      <c r="C387" s="21" t="s">
        <v>6274</v>
      </c>
      <c r="D387" s="48">
        <v>1.84</v>
      </c>
      <c r="E387" s="48">
        <v>1.84</v>
      </c>
      <c r="F387" s="46">
        <v>179.53</v>
      </c>
      <c r="G387" s="46">
        <v>330.34</v>
      </c>
      <c r="H387" s="22" t="s">
        <v>9856</v>
      </c>
    </row>
    <row r="388" ht="26" customHeight="1" spans="1:8">
      <c r="A388" s="22">
        <v>384</v>
      </c>
      <c r="B388" s="27" t="s">
        <v>5965</v>
      </c>
      <c r="C388" s="21" t="s">
        <v>7371</v>
      </c>
      <c r="D388" s="48">
        <v>6.36</v>
      </c>
      <c r="E388" s="48">
        <v>6.36</v>
      </c>
      <c r="F388" s="46">
        <v>179.53</v>
      </c>
      <c r="G388" s="46">
        <v>1141.81</v>
      </c>
      <c r="H388" s="22" t="s">
        <v>9856</v>
      </c>
    </row>
    <row r="389" ht="26" customHeight="1" spans="1:8">
      <c r="A389" s="22">
        <v>385</v>
      </c>
      <c r="B389" s="27" t="s">
        <v>9892</v>
      </c>
      <c r="C389" s="21" t="s">
        <v>5065</v>
      </c>
      <c r="D389" s="48">
        <v>4.77</v>
      </c>
      <c r="E389" s="48">
        <v>4.77</v>
      </c>
      <c r="F389" s="46">
        <v>179.53</v>
      </c>
      <c r="G389" s="46">
        <v>856.36</v>
      </c>
      <c r="H389" s="22" t="s">
        <v>9856</v>
      </c>
    </row>
    <row r="390" ht="26" customHeight="1" spans="1:8">
      <c r="A390" s="22">
        <v>386</v>
      </c>
      <c r="B390" s="27" t="s">
        <v>9893</v>
      </c>
      <c r="C390" s="21" t="s">
        <v>6757</v>
      </c>
      <c r="D390" s="48">
        <v>1.09</v>
      </c>
      <c r="E390" s="48">
        <v>1.09</v>
      </c>
      <c r="F390" s="46">
        <v>179.53</v>
      </c>
      <c r="G390" s="46">
        <v>195.69</v>
      </c>
      <c r="H390" s="22" t="s">
        <v>9856</v>
      </c>
    </row>
    <row r="391" ht="26" customHeight="1" spans="1:8">
      <c r="A391" s="22">
        <v>387</v>
      </c>
      <c r="B391" s="27" t="s">
        <v>9894</v>
      </c>
      <c r="C391" s="21" t="s">
        <v>9895</v>
      </c>
      <c r="D391" s="48">
        <v>1.5</v>
      </c>
      <c r="E391" s="48">
        <v>1.5</v>
      </c>
      <c r="F391" s="46">
        <v>179.53</v>
      </c>
      <c r="G391" s="46">
        <v>269.3</v>
      </c>
      <c r="H391" s="22" t="s">
        <v>9856</v>
      </c>
    </row>
    <row r="392" ht="26" customHeight="1" spans="1:8">
      <c r="A392" s="22">
        <v>388</v>
      </c>
      <c r="B392" s="27" t="s">
        <v>9896</v>
      </c>
      <c r="C392" s="21" t="s">
        <v>6298</v>
      </c>
      <c r="D392" s="48">
        <v>1.99</v>
      </c>
      <c r="E392" s="48">
        <v>1.99</v>
      </c>
      <c r="F392" s="46">
        <v>179.53</v>
      </c>
      <c r="G392" s="46">
        <v>357.26</v>
      </c>
      <c r="H392" s="22" t="s">
        <v>9856</v>
      </c>
    </row>
    <row r="393" ht="26" customHeight="1" spans="1:8">
      <c r="A393" s="22">
        <v>389</v>
      </c>
      <c r="B393" s="27" t="s">
        <v>9897</v>
      </c>
      <c r="C393" s="21" t="s">
        <v>6332</v>
      </c>
      <c r="D393" s="48">
        <v>2.27</v>
      </c>
      <c r="E393" s="48">
        <v>2.27</v>
      </c>
      <c r="F393" s="46">
        <v>179.53</v>
      </c>
      <c r="G393" s="46">
        <v>407.53</v>
      </c>
      <c r="H393" s="22" t="s">
        <v>9856</v>
      </c>
    </row>
    <row r="394" ht="26" customHeight="1" spans="1:8">
      <c r="A394" s="22">
        <v>390</v>
      </c>
      <c r="B394" s="27" t="s">
        <v>9898</v>
      </c>
      <c r="C394" s="21" t="s">
        <v>6494</v>
      </c>
      <c r="D394" s="48">
        <v>4.27</v>
      </c>
      <c r="E394" s="48">
        <v>4.27</v>
      </c>
      <c r="F394" s="46">
        <v>179.53</v>
      </c>
      <c r="G394" s="46">
        <v>766.59</v>
      </c>
      <c r="H394" s="22" t="s">
        <v>9856</v>
      </c>
    </row>
    <row r="395" ht="26" customHeight="1" spans="1:8">
      <c r="A395" s="22">
        <v>391</v>
      </c>
      <c r="B395" s="27" t="s">
        <v>3139</v>
      </c>
      <c r="C395" s="21" t="s">
        <v>6280</v>
      </c>
      <c r="D395" s="48">
        <v>4.99</v>
      </c>
      <c r="E395" s="48">
        <v>4.99</v>
      </c>
      <c r="F395" s="46">
        <v>179.53</v>
      </c>
      <c r="G395" s="46">
        <v>895.85</v>
      </c>
      <c r="H395" s="22" t="s">
        <v>9856</v>
      </c>
    </row>
    <row r="396" ht="26" customHeight="1" spans="1:8">
      <c r="A396" s="22">
        <v>392</v>
      </c>
      <c r="B396" s="27" t="s">
        <v>9899</v>
      </c>
      <c r="C396" s="21" t="s">
        <v>6245</v>
      </c>
      <c r="D396" s="48">
        <v>3.82</v>
      </c>
      <c r="E396" s="48">
        <v>3.82</v>
      </c>
      <c r="F396" s="46">
        <v>179.53</v>
      </c>
      <c r="G396" s="46">
        <v>685.8</v>
      </c>
      <c r="H396" s="22" t="s">
        <v>9856</v>
      </c>
    </row>
    <row r="397" ht="26" customHeight="1" spans="1:8">
      <c r="A397" s="22">
        <v>393</v>
      </c>
      <c r="B397" s="27" t="s">
        <v>9900</v>
      </c>
      <c r="C397" s="21" t="s">
        <v>6254</v>
      </c>
      <c r="D397" s="48">
        <v>1.09</v>
      </c>
      <c r="E397" s="48">
        <v>1.09</v>
      </c>
      <c r="F397" s="46">
        <v>179.53</v>
      </c>
      <c r="G397" s="46">
        <v>195.69</v>
      </c>
      <c r="H397" s="22" t="s">
        <v>9856</v>
      </c>
    </row>
    <row r="398" ht="26" customHeight="1" spans="1:8">
      <c r="A398" s="22">
        <v>394</v>
      </c>
      <c r="B398" s="27" t="s">
        <v>9901</v>
      </c>
      <c r="C398" s="21" t="s">
        <v>6248</v>
      </c>
      <c r="D398" s="48">
        <v>9.73</v>
      </c>
      <c r="E398" s="48">
        <v>9.73</v>
      </c>
      <c r="F398" s="46">
        <v>179.53</v>
      </c>
      <c r="G398" s="46">
        <v>1746.83</v>
      </c>
      <c r="H398" s="22" t="s">
        <v>9856</v>
      </c>
    </row>
    <row r="399" ht="26" customHeight="1" spans="1:8">
      <c r="A399" s="22">
        <v>395</v>
      </c>
      <c r="B399" s="27" t="s">
        <v>9902</v>
      </c>
      <c r="C399" s="21" t="s">
        <v>6271</v>
      </c>
      <c r="D399" s="48">
        <v>7.23</v>
      </c>
      <c r="E399" s="48">
        <v>7.23</v>
      </c>
      <c r="F399" s="46">
        <v>179.53</v>
      </c>
      <c r="G399" s="46">
        <v>1298</v>
      </c>
      <c r="H399" s="22" t="s">
        <v>9856</v>
      </c>
    </row>
    <row r="400" ht="26" customHeight="1" spans="1:8">
      <c r="A400" s="22">
        <v>396</v>
      </c>
      <c r="B400" s="27" t="s">
        <v>9903</v>
      </c>
      <c r="C400" s="21" t="s">
        <v>6344</v>
      </c>
      <c r="D400" s="48">
        <v>8.16</v>
      </c>
      <c r="E400" s="48">
        <v>8.16</v>
      </c>
      <c r="F400" s="46">
        <v>179.53</v>
      </c>
      <c r="G400" s="46">
        <v>1464.96</v>
      </c>
      <c r="H400" s="22" t="s">
        <v>9856</v>
      </c>
    </row>
    <row r="401" ht="26" customHeight="1" spans="1:8">
      <c r="A401" s="22">
        <v>397</v>
      </c>
      <c r="B401" s="27" t="s">
        <v>9904</v>
      </c>
      <c r="C401" s="21" t="s">
        <v>6322</v>
      </c>
      <c r="D401" s="48">
        <v>7.74</v>
      </c>
      <c r="E401" s="48">
        <v>7.74</v>
      </c>
      <c r="F401" s="46">
        <v>179.53</v>
      </c>
      <c r="G401" s="46">
        <v>1389.56</v>
      </c>
      <c r="H401" s="22" t="s">
        <v>9856</v>
      </c>
    </row>
    <row r="402" ht="26" customHeight="1" spans="1:8">
      <c r="A402" s="22">
        <v>398</v>
      </c>
      <c r="B402" s="27" t="s">
        <v>9905</v>
      </c>
      <c r="C402" s="21" t="s">
        <v>6624</v>
      </c>
      <c r="D402" s="48">
        <v>10.24</v>
      </c>
      <c r="E402" s="48">
        <v>10.24</v>
      </c>
      <c r="F402" s="46">
        <v>179.53</v>
      </c>
      <c r="G402" s="46">
        <v>1838.39</v>
      </c>
      <c r="H402" s="22" t="s">
        <v>9856</v>
      </c>
    </row>
    <row r="403" ht="26" customHeight="1" spans="1:8">
      <c r="A403" s="22">
        <v>399</v>
      </c>
      <c r="B403" s="27" t="s">
        <v>9906</v>
      </c>
      <c r="C403" s="21" t="s">
        <v>6261</v>
      </c>
      <c r="D403" s="48">
        <v>2.06</v>
      </c>
      <c r="E403" s="48">
        <v>2.06</v>
      </c>
      <c r="F403" s="46">
        <v>179.53</v>
      </c>
      <c r="G403" s="46">
        <v>369.83</v>
      </c>
      <c r="H403" s="22" t="s">
        <v>9856</v>
      </c>
    </row>
    <row r="404" ht="26" customHeight="1" spans="1:8">
      <c r="A404" s="22">
        <v>400</v>
      </c>
      <c r="B404" s="27" t="s">
        <v>9907</v>
      </c>
      <c r="C404" s="21" t="s">
        <v>6363</v>
      </c>
      <c r="D404" s="48">
        <v>4.58</v>
      </c>
      <c r="E404" s="48">
        <v>4.58</v>
      </c>
      <c r="F404" s="46">
        <v>179.53</v>
      </c>
      <c r="G404" s="46">
        <v>822.25</v>
      </c>
      <c r="H404" s="22" t="s">
        <v>9856</v>
      </c>
    </row>
    <row r="405" ht="26" customHeight="1" spans="1:8">
      <c r="A405" s="22">
        <v>401</v>
      </c>
      <c r="B405" s="27" t="s">
        <v>9908</v>
      </c>
      <c r="C405" s="21" t="s">
        <v>6322</v>
      </c>
      <c r="D405" s="48">
        <v>6.04</v>
      </c>
      <c r="E405" s="48">
        <v>6.04</v>
      </c>
      <c r="F405" s="46">
        <v>179.53</v>
      </c>
      <c r="G405" s="46">
        <v>1084.36</v>
      </c>
      <c r="H405" s="22" t="s">
        <v>9856</v>
      </c>
    </row>
    <row r="406" ht="26" customHeight="1" spans="1:8">
      <c r="A406" s="22">
        <v>402</v>
      </c>
      <c r="B406" s="27" t="s">
        <v>9909</v>
      </c>
      <c r="C406" s="21" t="s">
        <v>6387</v>
      </c>
      <c r="D406" s="48">
        <v>2.69</v>
      </c>
      <c r="E406" s="48">
        <v>2.69</v>
      </c>
      <c r="F406" s="46">
        <v>179.53</v>
      </c>
      <c r="G406" s="46">
        <v>482.94</v>
      </c>
      <c r="H406" s="22" t="s">
        <v>9856</v>
      </c>
    </row>
    <row r="407" ht="26" customHeight="1" spans="1:8">
      <c r="A407" s="22">
        <v>403</v>
      </c>
      <c r="B407" s="27" t="s">
        <v>9910</v>
      </c>
      <c r="C407" s="21" t="s">
        <v>6498</v>
      </c>
      <c r="D407" s="48">
        <v>4.62</v>
      </c>
      <c r="E407" s="48">
        <v>4.62</v>
      </c>
      <c r="F407" s="46">
        <v>179.53</v>
      </c>
      <c r="G407" s="46">
        <v>829.43</v>
      </c>
      <c r="H407" s="22" t="s">
        <v>9856</v>
      </c>
    </row>
    <row r="408" ht="26" customHeight="1" spans="1:8">
      <c r="A408" s="22">
        <v>404</v>
      </c>
      <c r="B408" s="27" t="s">
        <v>9911</v>
      </c>
      <c r="C408" s="21" t="s">
        <v>6608</v>
      </c>
      <c r="D408" s="48">
        <v>3.26</v>
      </c>
      <c r="E408" s="48">
        <v>3.26</v>
      </c>
      <c r="F408" s="46">
        <v>179.53</v>
      </c>
      <c r="G408" s="46">
        <v>585.27</v>
      </c>
      <c r="H408" s="22" t="s">
        <v>9856</v>
      </c>
    </row>
    <row r="409" ht="26" customHeight="1" spans="1:8">
      <c r="A409" s="22">
        <v>405</v>
      </c>
      <c r="B409" s="27" t="s">
        <v>9912</v>
      </c>
      <c r="C409" s="21" t="s">
        <v>7249</v>
      </c>
      <c r="D409" s="48">
        <v>8.98</v>
      </c>
      <c r="E409" s="48">
        <v>8.98</v>
      </c>
      <c r="F409" s="46">
        <v>179.53</v>
      </c>
      <c r="G409" s="46">
        <v>1612.18</v>
      </c>
      <c r="H409" s="22" t="s">
        <v>9856</v>
      </c>
    </row>
    <row r="410" ht="26" customHeight="1" spans="1:8">
      <c r="A410" s="22">
        <v>406</v>
      </c>
      <c r="B410" s="27" t="s">
        <v>9913</v>
      </c>
      <c r="C410" s="21" t="s">
        <v>5065</v>
      </c>
      <c r="D410" s="48">
        <v>3.86</v>
      </c>
      <c r="E410" s="48">
        <v>3.86</v>
      </c>
      <c r="F410" s="46">
        <v>179.53</v>
      </c>
      <c r="G410" s="46">
        <v>692.99</v>
      </c>
      <c r="H410" s="22" t="s">
        <v>9856</v>
      </c>
    </row>
    <row r="411" ht="26" customHeight="1" spans="1:8">
      <c r="A411" s="22">
        <v>407</v>
      </c>
      <c r="B411" s="27" t="s">
        <v>2469</v>
      </c>
      <c r="C411" s="21" t="s">
        <v>6683</v>
      </c>
      <c r="D411" s="48">
        <v>6.26</v>
      </c>
      <c r="E411" s="48">
        <v>6.26</v>
      </c>
      <c r="F411" s="46">
        <v>179.53</v>
      </c>
      <c r="G411" s="46">
        <v>1123.86</v>
      </c>
      <c r="H411" s="22" t="s">
        <v>9856</v>
      </c>
    </row>
    <row r="412" ht="26" customHeight="1" spans="1:8">
      <c r="A412" s="22">
        <v>408</v>
      </c>
      <c r="B412" s="27" t="s">
        <v>9914</v>
      </c>
      <c r="C412" s="21" t="s">
        <v>6813</v>
      </c>
      <c r="D412" s="48">
        <v>3.28</v>
      </c>
      <c r="E412" s="48">
        <v>3.28</v>
      </c>
      <c r="F412" s="46">
        <v>179.53</v>
      </c>
      <c r="G412" s="46">
        <v>588.86</v>
      </c>
      <c r="H412" s="22" t="s">
        <v>9856</v>
      </c>
    </row>
    <row r="413" ht="26" customHeight="1" spans="1:8">
      <c r="A413" s="22">
        <v>409</v>
      </c>
      <c r="B413" s="27" t="s">
        <v>9915</v>
      </c>
      <c r="C413" s="21" t="s">
        <v>6368</v>
      </c>
      <c r="D413" s="48">
        <v>0.89</v>
      </c>
      <c r="E413" s="48">
        <v>0.89</v>
      </c>
      <c r="F413" s="46">
        <v>179.53</v>
      </c>
      <c r="G413" s="46">
        <v>159.78</v>
      </c>
      <c r="H413" s="22" t="s">
        <v>9856</v>
      </c>
    </row>
    <row r="414" ht="26" customHeight="1" spans="1:8">
      <c r="A414" s="22">
        <v>410</v>
      </c>
      <c r="B414" s="27" t="s">
        <v>9916</v>
      </c>
      <c r="C414" s="21" t="s">
        <v>6363</v>
      </c>
      <c r="D414" s="48">
        <v>1.24</v>
      </c>
      <c r="E414" s="48">
        <v>1.24</v>
      </c>
      <c r="F414" s="46">
        <v>179.53</v>
      </c>
      <c r="G414" s="46">
        <v>222.62</v>
      </c>
      <c r="H414" s="22" t="s">
        <v>9856</v>
      </c>
    </row>
    <row r="415" ht="26" customHeight="1" spans="1:8">
      <c r="A415" s="22">
        <v>411</v>
      </c>
      <c r="B415" s="27" t="s">
        <v>9917</v>
      </c>
      <c r="C415" s="21" t="s">
        <v>6349</v>
      </c>
      <c r="D415" s="48">
        <v>1.24</v>
      </c>
      <c r="E415" s="48">
        <v>1.24</v>
      </c>
      <c r="F415" s="46">
        <v>179.53</v>
      </c>
      <c r="G415" s="46">
        <v>222.62</v>
      </c>
      <c r="H415" s="22" t="s">
        <v>9856</v>
      </c>
    </row>
    <row r="416" ht="26" customHeight="1" spans="1:8">
      <c r="A416" s="22">
        <v>412</v>
      </c>
      <c r="B416" s="27" t="s">
        <v>9918</v>
      </c>
      <c r="C416" s="21" t="s">
        <v>6972</v>
      </c>
      <c r="D416" s="48">
        <v>0.85</v>
      </c>
      <c r="E416" s="48">
        <v>0.85</v>
      </c>
      <c r="F416" s="46">
        <v>179.53</v>
      </c>
      <c r="G416" s="46">
        <v>152.6</v>
      </c>
      <c r="H416" s="22" t="s">
        <v>9856</v>
      </c>
    </row>
    <row r="417" ht="26" customHeight="1" spans="1:8">
      <c r="A417" s="22">
        <v>413</v>
      </c>
      <c r="B417" s="27" t="s">
        <v>9919</v>
      </c>
      <c r="C417" s="21" t="s">
        <v>6631</v>
      </c>
      <c r="D417" s="48">
        <v>0.85</v>
      </c>
      <c r="E417" s="48">
        <v>0.85</v>
      </c>
      <c r="F417" s="46">
        <v>179.53</v>
      </c>
      <c r="G417" s="46">
        <v>152.6</v>
      </c>
      <c r="H417" s="22" t="s">
        <v>9856</v>
      </c>
    </row>
    <row r="418" ht="26" customHeight="1" spans="1:8">
      <c r="A418" s="22">
        <v>414</v>
      </c>
      <c r="B418" s="27" t="s">
        <v>9920</v>
      </c>
      <c r="C418" s="21" t="s">
        <v>6957</v>
      </c>
      <c r="D418" s="48">
        <v>1.75</v>
      </c>
      <c r="E418" s="48">
        <v>1.75</v>
      </c>
      <c r="F418" s="46">
        <v>179.53</v>
      </c>
      <c r="G418" s="46">
        <v>314.18</v>
      </c>
      <c r="H418" s="22" t="s">
        <v>9856</v>
      </c>
    </row>
    <row r="419" ht="26" customHeight="1" spans="1:8">
      <c r="A419" s="22">
        <v>415</v>
      </c>
      <c r="B419" s="27" t="s">
        <v>9921</v>
      </c>
      <c r="C419" s="21" t="s">
        <v>6492</v>
      </c>
      <c r="D419" s="48">
        <v>0.8</v>
      </c>
      <c r="E419" s="48">
        <v>0.8</v>
      </c>
      <c r="F419" s="46">
        <v>179.53</v>
      </c>
      <c r="G419" s="46">
        <v>143.62</v>
      </c>
      <c r="H419" s="22" t="s">
        <v>9856</v>
      </c>
    </row>
    <row r="420" ht="26" customHeight="1" spans="1:8">
      <c r="A420" s="22">
        <v>416</v>
      </c>
      <c r="B420" s="27" t="s">
        <v>9922</v>
      </c>
      <c r="C420" s="21" t="s">
        <v>6261</v>
      </c>
      <c r="D420" s="48">
        <v>4.96</v>
      </c>
      <c r="E420" s="48">
        <v>4.96</v>
      </c>
      <c r="F420" s="46">
        <v>179.53</v>
      </c>
      <c r="G420" s="46">
        <v>890.47</v>
      </c>
      <c r="H420" s="22" t="s">
        <v>9856</v>
      </c>
    </row>
    <row r="421" ht="26" customHeight="1" spans="1:8">
      <c r="A421" s="22">
        <v>417</v>
      </c>
      <c r="B421" s="27" t="s">
        <v>2711</v>
      </c>
      <c r="C421" s="21" t="s">
        <v>6280</v>
      </c>
      <c r="D421" s="48">
        <v>2.61</v>
      </c>
      <c r="E421" s="48">
        <v>2.61</v>
      </c>
      <c r="F421" s="46">
        <v>179.53</v>
      </c>
      <c r="G421" s="46">
        <v>468.57</v>
      </c>
      <c r="H421" s="22" t="s">
        <v>9856</v>
      </c>
    </row>
    <row r="422" ht="26" customHeight="1" spans="1:8">
      <c r="A422" s="22">
        <v>418</v>
      </c>
      <c r="B422" s="27" t="s">
        <v>9923</v>
      </c>
      <c r="C422" s="21" t="s">
        <v>6695</v>
      </c>
      <c r="D422" s="48">
        <v>7.17</v>
      </c>
      <c r="E422" s="48">
        <v>7.17</v>
      </c>
      <c r="F422" s="46">
        <v>179.53</v>
      </c>
      <c r="G422" s="46">
        <v>1287.23</v>
      </c>
      <c r="H422" s="22" t="s">
        <v>9856</v>
      </c>
    </row>
    <row r="423" ht="26" customHeight="1" spans="1:8">
      <c r="A423" s="22">
        <v>419</v>
      </c>
      <c r="B423" s="27" t="s">
        <v>9185</v>
      </c>
      <c r="C423" s="21" t="s">
        <v>6620</v>
      </c>
      <c r="D423" s="48">
        <v>4.55</v>
      </c>
      <c r="E423" s="48">
        <v>4.55</v>
      </c>
      <c r="F423" s="46">
        <v>179.53</v>
      </c>
      <c r="G423" s="46">
        <v>816.86</v>
      </c>
      <c r="H423" s="22" t="s">
        <v>9856</v>
      </c>
    </row>
    <row r="424" ht="26" customHeight="1" spans="1:8">
      <c r="A424" s="22">
        <v>420</v>
      </c>
      <c r="B424" s="27" t="s">
        <v>7759</v>
      </c>
      <c r="C424" s="21" t="s">
        <v>6577</v>
      </c>
      <c r="D424" s="48">
        <v>4.71</v>
      </c>
      <c r="E424" s="48">
        <v>4.71</v>
      </c>
      <c r="F424" s="46">
        <v>179.53</v>
      </c>
      <c r="G424" s="46">
        <v>845.59</v>
      </c>
      <c r="H424" s="22" t="s">
        <v>9856</v>
      </c>
    </row>
    <row r="425" ht="26" customHeight="1" spans="1:8">
      <c r="A425" s="22">
        <v>421</v>
      </c>
      <c r="B425" s="27" t="s">
        <v>9924</v>
      </c>
      <c r="C425" s="21" t="s">
        <v>7285</v>
      </c>
      <c r="D425" s="48">
        <v>7.13</v>
      </c>
      <c r="E425" s="48">
        <v>7.13</v>
      </c>
      <c r="F425" s="46">
        <v>179.53</v>
      </c>
      <c r="G425" s="46">
        <v>1280.05</v>
      </c>
      <c r="H425" s="22" t="s">
        <v>9856</v>
      </c>
    </row>
    <row r="426" ht="26" customHeight="1" spans="1:8">
      <c r="A426" s="22">
        <v>422</v>
      </c>
      <c r="B426" s="27" t="s">
        <v>9925</v>
      </c>
      <c r="C426" s="21" t="s">
        <v>6248</v>
      </c>
      <c r="D426" s="48">
        <v>4.26</v>
      </c>
      <c r="E426" s="48">
        <v>4.26</v>
      </c>
      <c r="F426" s="46">
        <v>179.53</v>
      </c>
      <c r="G426" s="46">
        <v>764.8</v>
      </c>
      <c r="H426" s="22" t="s">
        <v>9856</v>
      </c>
    </row>
    <row r="427" ht="26" customHeight="1" spans="1:8">
      <c r="A427" s="22">
        <v>423</v>
      </c>
      <c r="B427" s="27" t="s">
        <v>9926</v>
      </c>
      <c r="C427" s="21" t="s">
        <v>7063</v>
      </c>
      <c r="D427" s="48">
        <v>3.26</v>
      </c>
      <c r="E427" s="48">
        <v>3.26</v>
      </c>
      <c r="F427" s="46">
        <v>179.53</v>
      </c>
      <c r="G427" s="46">
        <v>585.27</v>
      </c>
      <c r="H427" s="22" t="s">
        <v>9856</v>
      </c>
    </row>
    <row r="428" ht="26" customHeight="1" spans="1:8">
      <c r="A428" s="22">
        <v>424</v>
      </c>
      <c r="B428" s="27" t="s">
        <v>9927</v>
      </c>
      <c r="C428" s="21" t="s">
        <v>6347</v>
      </c>
      <c r="D428" s="48">
        <v>3.65</v>
      </c>
      <c r="E428" s="48">
        <v>3.65</v>
      </c>
      <c r="F428" s="46">
        <v>179.53</v>
      </c>
      <c r="G428" s="46">
        <v>655.28</v>
      </c>
      <c r="H428" s="22" t="s">
        <v>9856</v>
      </c>
    </row>
    <row r="429" ht="26" customHeight="1" spans="1:8">
      <c r="A429" s="22">
        <v>425</v>
      </c>
      <c r="B429" s="27" t="s">
        <v>9928</v>
      </c>
      <c r="C429" s="21" t="s">
        <v>6464</v>
      </c>
      <c r="D429" s="48">
        <v>6.67</v>
      </c>
      <c r="E429" s="48">
        <v>6.67</v>
      </c>
      <c r="F429" s="46">
        <v>179.53</v>
      </c>
      <c r="G429" s="46">
        <v>1197.47</v>
      </c>
      <c r="H429" s="22" t="s">
        <v>9856</v>
      </c>
    </row>
    <row r="430" ht="26" customHeight="1" spans="1:8">
      <c r="A430" s="22">
        <v>426</v>
      </c>
      <c r="B430" s="27" t="s">
        <v>9929</v>
      </c>
      <c r="C430" s="21" t="s">
        <v>9930</v>
      </c>
      <c r="D430" s="48">
        <v>0.8</v>
      </c>
      <c r="E430" s="48">
        <v>0.8</v>
      </c>
      <c r="F430" s="46">
        <v>179.53</v>
      </c>
      <c r="G430" s="46">
        <v>143.62</v>
      </c>
      <c r="H430" s="22" t="s">
        <v>9856</v>
      </c>
    </row>
    <row r="431" ht="26" customHeight="1" spans="1:8">
      <c r="A431" s="22">
        <v>427</v>
      </c>
      <c r="B431" s="27" t="s">
        <v>9931</v>
      </c>
      <c r="C431" s="21" t="s">
        <v>6615</v>
      </c>
      <c r="D431" s="48">
        <v>1.32</v>
      </c>
      <c r="E431" s="48">
        <v>1.32</v>
      </c>
      <c r="F431" s="46">
        <v>179.53</v>
      </c>
      <c r="G431" s="46">
        <v>236.98</v>
      </c>
      <c r="H431" s="22" t="s">
        <v>9856</v>
      </c>
    </row>
    <row r="432" ht="26" customHeight="1" spans="1:8">
      <c r="A432" s="22">
        <v>428</v>
      </c>
      <c r="B432" s="27" t="s">
        <v>5692</v>
      </c>
      <c r="C432" s="21" t="s">
        <v>6368</v>
      </c>
      <c r="D432" s="48">
        <v>5.65</v>
      </c>
      <c r="E432" s="48">
        <v>5.65</v>
      </c>
      <c r="F432" s="46">
        <v>179.53</v>
      </c>
      <c r="G432" s="46">
        <v>1014.34</v>
      </c>
      <c r="H432" s="22" t="s">
        <v>9856</v>
      </c>
    </row>
    <row r="433" ht="26" customHeight="1" spans="1:8">
      <c r="A433" s="22">
        <v>429</v>
      </c>
      <c r="B433" s="27" t="s">
        <v>9932</v>
      </c>
      <c r="C433" s="21" t="s">
        <v>6620</v>
      </c>
      <c r="D433" s="48">
        <v>0.8</v>
      </c>
      <c r="E433" s="48">
        <v>0.8</v>
      </c>
      <c r="F433" s="46">
        <v>179.53</v>
      </c>
      <c r="G433" s="46">
        <v>143.62</v>
      </c>
      <c r="H433" s="22" t="s">
        <v>9856</v>
      </c>
    </row>
    <row r="434" ht="26" customHeight="1" spans="1:8">
      <c r="A434" s="22">
        <v>430</v>
      </c>
      <c r="B434" s="27" t="s">
        <v>9933</v>
      </c>
      <c r="C434" s="21" t="s">
        <v>6695</v>
      </c>
      <c r="D434" s="48">
        <v>4.5</v>
      </c>
      <c r="E434" s="48">
        <v>4.5</v>
      </c>
      <c r="F434" s="46">
        <v>179.53</v>
      </c>
      <c r="G434" s="46">
        <v>807.89</v>
      </c>
      <c r="H434" s="22" t="s">
        <v>9856</v>
      </c>
    </row>
    <row r="435" ht="26" customHeight="1" spans="1:8">
      <c r="A435" s="22">
        <v>431</v>
      </c>
      <c r="B435" s="27" t="s">
        <v>9934</v>
      </c>
      <c r="C435" s="21" t="s">
        <v>6590</v>
      </c>
      <c r="D435" s="48">
        <v>1.18</v>
      </c>
      <c r="E435" s="48">
        <v>1.18</v>
      </c>
      <c r="F435" s="46">
        <v>179.53</v>
      </c>
      <c r="G435" s="46">
        <v>211.85</v>
      </c>
      <c r="H435" s="22" t="s">
        <v>9856</v>
      </c>
    </row>
    <row r="436" ht="26" customHeight="1" spans="1:8">
      <c r="A436" s="22">
        <v>432</v>
      </c>
      <c r="B436" s="27" t="s">
        <v>9935</v>
      </c>
      <c r="C436" s="21" t="s">
        <v>6271</v>
      </c>
      <c r="D436" s="48">
        <v>1.22</v>
      </c>
      <c r="E436" s="48">
        <v>1.22</v>
      </c>
      <c r="F436" s="46">
        <v>179.53</v>
      </c>
      <c r="G436" s="46">
        <v>219.03</v>
      </c>
      <c r="H436" s="22" t="s">
        <v>9936</v>
      </c>
    </row>
    <row r="437" ht="26" customHeight="1" spans="1:8">
      <c r="A437" s="22">
        <v>433</v>
      </c>
      <c r="B437" s="27" t="s">
        <v>9937</v>
      </c>
      <c r="C437" s="21" t="s">
        <v>6608</v>
      </c>
      <c r="D437" s="48">
        <v>2.59</v>
      </c>
      <c r="E437" s="48">
        <v>2.59</v>
      </c>
      <c r="F437" s="46">
        <v>179.53</v>
      </c>
      <c r="G437" s="46">
        <v>464.98</v>
      </c>
      <c r="H437" s="22" t="s">
        <v>9936</v>
      </c>
    </row>
    <row r="438" ht="26" customHeight="1" spans="1:8">
      <c r="A438" s="22">
        <v>434</v>
      </c>
      <c r="B438" s="27" t="s">
        <v>9938</v>
      </c>
      <c r="C438" s="21" t="s">
        <v>6263</v>
      </c>
      <c r="D438" s="48">
        <v>6.15</v>
      </c>
      <c r="E438" s="48">
        <v>6.15</v>
      </c>
      <c r="F438" s="46">
        <v>179.53</v>
      </c>
      <c r="G438" s="46">
        <v>1104.11</v>
      </c>
      <c r="H438" s="22" t="s">
        <v>9936</v>
      </c>
    </row>
    <row r="439" ht="25" customHeight="1" spans="1:8">
      <c r="A439" s="22">
        <v>435</v>
      </c>
      <c r="B439" s="27" t="s">
        <v>9939</v>
      </c>
      <c r="C439" s="21" t="s">
        <v>6278</v>
      </c>
      <c r="D439" s="48">
        <v>9.02</v>
      </c>
      <c r="E439" s="48">
        <v>9.02</v>
      </c>
      <c r="F439" s="46">
        <v>179.53</v>
      </c>
      <c r="G439" s="46">
        <v>1619.36</v>
      </c>
      <c r="H439" s="22" t="s">
        <v>9936</v>
      </c>
    </row>
    <row r="440" ht="25" customHeight="1" spans="1:8">
      <c r="A440" s="22">
        <v>436</v>
      </c>
      <c r="B440" s="27" t="s">
        <v>4198</v>
      </c>
      <c r="C440" s="21" t="s">
        <v>6347</v>
      </c>
      <c r="D440" s="48">
        <v>9.07</v>
      </c>
      <c r="E440" s="48">
        <v>9.07</v>
      </c>
      <c r="F440" s="46">
        <v>179.53</v>
      </c>
      <c r="G440" s="46">
        <v>1628.34</v>
      </c>
      <c r="H440" s="22" t="s">
        <v>9936</v>
      </c>
    </row>
    <row r="441" ht="25" customHeight="1" spans="1:8">
      <c r="A441" s="22">
        <v>437</v>
      </c>
      <c r="B441" s="27" t="s">
        <v>9940</v>
      </c>
      <c r="C441" s="21" t="s">
        <v>2258</v>
      </c>
      <c r="D441" s="48">
        <v>3.1</v>
      </c>
      <c r="E441" s="48">
        <v>3.1</v>
      </c>
      <c r="F441" s="46">
        <v>179.53</v>
      </c>
      <c r="G441" s="46">
        <v>556.54</v>
      </c>
      <c r="H441" s="22" t="s">
        <v>9936</v>
      </c>
    </row>
    <row r="442" ht="25" customHeight="1" spans="1:8">
      <c r="A442" s="22">
        <v>438</v>
      </c>
      <c r="B442" s="27" t="s">
        <v>9941</v>
      </c>
      <c r="C442" s="21" t="s">
        <v>6737</v>
      </c>
      <c r="D442" s="48">
        <v>6.9</v>
      </c>
      <c r="E442" s="48">
        <v>6.9</v>
      </c>
      <c r="F442" s="46">
        <v>179.53</v>
      </c>
      <c r="G442" s="46">
        <v>1238.76</v>
      </c>
      <c r="H442" s="22" t="s">
        <v>9936</v>
      </c>
    </row>
    <row r="443" ht="25" customHeight="1" spans="1:8">
      <c r="A443" s="22">
        <v>439</v>
      </c>
      <c r="B443" s="27" t="s">
        <v>9942</v>
      </c>
      <c r="C443" s="21" t="s">
        <v>6259</v>
      </c>
      <c r="D443" s="48">
        <v>3.27</v>
      </c>
      <c r="E443" s="48">
        <v>3.27</v>
      </c>
      <c r="F443" s="46">
        <v>179.53</v>
      </c>
      <c r="G443" s="46">
        <v>587.06</v>
      </c>
      <c r="H443" s="22" t="s">
        <v>9936</v>
      </c>
    </row>
    <row r="444" ht="25" customHeight="1" spans="1:8">
      <c r="A444" s="22">
        <v>440</v>
      </c>
      <c r="B444" s="27" t="s">
        <v>9943</v>
      </c>
      <c r="C444" s="21" t="s">
        <v>6624</v>
      </c>
      <c r="D444" s="48">
        <v>4.24</v>
      </c>
      <c r="E444" s="48">
        <v>4.24</v>
      </c>
      <c r="F444" s="46">
        <v>179.53</v>
      </c>
      <c r="G444" s="46">
        <v>761.21</v>
      </c>
      <c r="H444" s="22" t="s">
        <v>9936</v>
      </c>
    </row>
    <row r="445" ht="25" customHeight="1" spans="1:8">
      <c r="A445" s="22">
        <v>441</v>
      </c>
      <c r="B445" s="27" t="s">
        <v>9944</v>
      </c>
      <c r="C445" s="21" t="s">
        <v>6286</v>
      </c>
      <c r="D445" s="48">
        <v>13.56</v>
      </c>
      <c r="E445" s="48">
        <v>13.56</v>
      </c>
      <c r="F445" s="46">
        <v>179.53</v>
      </c>
      <c r="G445" s="46">
        <v>2434.43</v>
      </c>
      <c r="H445" s="22" t="s">
        <v>9936</v>
      </c>
    </row>
    <row r="446" ht="25" customHeight="1" spans="1:8">
      <c r="A446" s="22">
        <v>442</v>
      </c>
      <c r="B446" s="27" t="s">
        <v>9945</v>
      </c>
      <c r="C446" s="27" t="s">
        <v>6276</v>
      </c>
      <c r="D446" s="48">
        <v>9.32</v>
      </c>
      <c r="E446" s="48">
        <v>9.32</v>
      </c>
      <c r="F446" s="46">
        <v>179.53</v>
      </c>
      <c r="G446" s="46">
        <v>1673.22</v>
      </c>
      <c r="H446" s="22" t="s">
        <v>9936</v>
      </c>
    </row>
    <row r="447" ht="25" customHeight="1" spans="1:8">
      <c r="A447" s="22">
        <v>443</v>
      </c>
      <c r="B447" s="27" t="s">
        <v>9946</v>
      </c>
      <c r="C447" s="21" t="s">
        <v>9947</v>
      </c>
      <c r="D447" s="48">
        <v>1.19</v>
      </c>
      <c r="E447" s="48">
        <v>1.19</v>
      </c>
      <c r="F447" s="46">
        <v>179.53</v>
      </c>
      <c r="G447" s="46">
        <v>213.64</v>
      </c>
      <c r="H447" s="22" t="s">
        <v>9936</v>
      </c>
    </row>
    <row r="448" ht="25" customHeight="1" spans="1:8">
      <c r="A448" s="22">
        <v>444</v>
      </c>
      <c r="B448" s="27" t="s">
        <v>9948</v>
      </c>
      <c r="C448" s="21" t="s">
        <v>6577</v>
      </c>
      <c r="D448" s="48">
        <v>9.43</v>
      </c>
      <c r="E448" s="48">
        <v>9.43</v>
      </c>
      <c r="F448" s="46">
        <v>179.53</v>
      </c>
      <c r="G448" s="46">
        <v>1692.97</v>
      </c>
      <c r="H448" s="22" t="s">
        <v>9936</v>
      </c>
    </row>
    <row r="449" ht="25" customHeight="1" spans="1:8">
      <c r="A449" s="22">
        <v>445</v>
      </c>
      <c r="B449" s="27" t="s">
        <v>9949</v>
      </c>
      <c r="C449" s="21" t="s">
        <v>6248</v>
      </c>
      <c r="D449" s="48">
        <v>2.13</v>
      </c>
      <c r="E449" s="48">
        <v>2.13</v>
      </c>
      <c r="F449" s="46">
        <v>179.53</v>
      </c>
      <c r="G449" s="46">
        <v>382.4</v>
      </c>
      <c r="H449" s="22" t="s">
        <v>9936</v>
      </c>
    </row>
    <row r="450" ht="25" customHeight="1" spans="1:8">
      <c r="A450" s="22">
        <v>446</v>
      </c>
      <c r="B450" s="27" t="s">
        <v>9950</v>
      </c>
      <c r="C450" s="21" t="s">
        <v>6474</v>
      </c>
      <c r="D450" s="48">
        <v>3.98</v>
      </c>
      <c r="E450" s="48">
        <v>3.98</v>
      </c>
      <c r="F450" s="46">
        <v>179.53</v>
      </c>
      <c r="G450" s="46">
        <v>714.53</v>
      </c>
      <c r="H450" s="22" t="s">
        <v>9936</v>
      </c>
    </row>
    <row r="451" ht="25" customHeight="1" spans="1:8">
      <c r="A451" s="22">
        <v>447</v>
      </c>
      <c r="B451" s="27" t="s">
        <v>9951</v>
      </c>
      <c r="C451" s="21" t="s">
        <v>6523</v>
      </c>
      <c r="D451" s="48">
        <v>2.07</v>
      </c>
      <c r="E451" s="48">
        <v>2.07</v>
      </c>
      <c r="F451" s="46">
        <v>179.53</v>
      </c>
      <c r="G451" s="46">
        <v>371.63</v>
      </c>
      <c r="H451" s="22" t="s">
        <v>9936</v>
      </c>
    </row>
    <row r="452" ht="25" customHeight="1" spans="1:8">
      <c r="A452" s="22">
        <v>448</v>
      </c>
      <c r="B452" s="27" t="s">
        <v>9952</v>
      </c>
      <c r="C452" s="21" t="s">
        <v>6464</v>
      </c>
      <c r="D452" s="48">
        <v>1.78</v>
      </c>
      <c r="E452" s="48">
        <v>1.78</v>
      </c>
      <c r="F452" s="46">
        <v>179.53</v>
      </c>
      <c r="G452" s="46">
        <v>319.56</v>
      </c>
      <c r="H452" s="22" t="s">
        <v>9936</v>
      </c>
    </row>
    <row r="453" ht="25" customHeight="1" spans="1:8">
      <c r="A453" s="22">
        <v>449</v>
      </c>
      <c r="B453" s="27" t="s">
        <v>9953</v>
      </c>
      <c r="C453" s="21" t="s">
        <v>6259</v>
      </c>
      <c r="D453" s="48">
        <v>8.39</v>
      </c>
      <c r="E453" s="48">
        <v>8.39</v>
      </c>
      <c r="F453" s="46">
        <v>179.53</v>
      </c>
      <c r="G453" s="46">
        <v>1506.26</v>
      </c>
      <c r="H453" s="22" t="s">
        <v>9936</v>
      </c>
    </row>
    <row r="454" ht="25" customHeight="1" spans="1:8">
      <c r="A454" s="22">
        <v>450</v>
      </c>
      <c r="B454" s="27" t="s">
        <v>9954</v>
      </c>
      <c r="C454" s="21" t="s">
        <v>6294</v>
      </c>
      <c r="D454" s="48">
        <v>1.54</v>
      </c>
      <c r="E454" s="48">
        <v>1.54</v>
      </c>
      <c r="F454" s="46">
        <v>179.53</v>
      </c>
      <c r="G454" s="46">
        <v>276.48</v>
      </c>
      <c r="H454" s="22" t="s">
        <v>9936</v>
      </c>
    </row>
    <row r="455" ht="25" customHeight="1" spans="1:8">
      <c r="A455" s="22">
        <v>451</v>
      </c>
      <c r="B455" s="27" t="s">
        <v>9955</v>
      </c>
      <c r="C455" s="21" t="s">
        <v>6259</v>
      </c>
      <c r="D455" s="48">
        <v>2.89</v>
      </c>
      <c r="E455" s="48">
        <v>2.89</v>
      </c>
      <c r="F455" s="46">
        <v>179.53</v>
      </c>
      <c r="G455" s="46">
        <v>518.84</v>
      </c>
      <c r="H455" s="22" t="s">
        <v>9936</v>
      </c>
    </row>
    <row r="456" ht="25" customHeight="1" spans="1:8">
      <c r="A456" s="22">
        <v>452</v>
      </c>
      <c r="B456" s="27" t="s">
        <v>9956</v>
      </c>
      <c r="C456" s="21" t="s">
        <v>6624</v>
      </c>
      <c r="D456" s="48">
        <v>12.92</v>
      </c>
      <c r="E456" s="48">
        <v>12.92</v>
      </c>
      <c r="F456" s="46">
        <v>179.53</v>
      </c>
      <c r="G456" s="46">
        <v>2319.53</v>
      </c>
      <c r="H456" s="22" t="s">
        <v>9936</v>
      </c>
    </row>
    <row r="457" ht="25" customHeight="1" spans="1:8">
      <c r="A457" s="22">
        <v>453</v>
      </c>
      <c r="B457" s="27" t="s">
        <v>9957</v>
      </c>
      <c r="C457" s="21" t="s">
        <v>6863</v>
      </c>
      <c r="D457" s="48">
        <v>1.22</v>
      </c>
      <c r="E457" s="48">
        <v>1.22</v>
      </c>
      <c r="F457" s="46">
        <v>179.53</v>
      </c>
      <c r="G457" s="46">
        <v>219.03</v>
      </c>
      <c r="H457" s="22" t="s">
        <v>9936</v>
      </c>
    </row>
    <row r="458" ht="25" customHeight="1" spans="1:8">
      <c r="A458" s="22">
        <v>454</v>
      </c>
      <c r="B458" s="27" t="s">
        <v>9958</v>
      </c>
      <c r="C458" s="27" t="s">
        <v>6411</v>
      </c>
      <c r="D458" s="48">
        <v>1.2</v>
      </c>
      <c r="E458" s="48">
        <v>1.2</v>
      </c>
      <c r="F458" s="46">
        <v>179.53</v>
      </c>
      <c r="G458" s="46">
        <v>215.44</v>
      </c>
      <c r="H458" s="22" t="s">
        <v>9936</v>
      </c>
    </row>
    <row r="459" ht="25" customHeight="1" spans="1:8">
      <c r="A459" s="22">
        <v>455</v>
      </c>
      <c r="B459" s="27" t="s">
        <v>9959</v>
      </c>
      <c r="C459" s="21" t="s">
        <v>6347</v>
      </c>
      <c r="D459" s="48">
        <v>3.32</v>
      </c>
      <c r="E459" s="48">
        <v>3.32</v>
      </c>
      <c r="F459" s="46">
        <v>179.53</v>
      </c>
      <c r="G459" s="46">
        <v>596.04</v>
      </c>
      <c r="H459" s="22" t="s">
        <v>9936</v>
      </c>
    </row>
    <row r="460" ht="25" customHeight="1" spans="1:8">
      <c r="A460" s="22">
        <v>456</v>
      </c>
      <c r="B460" s="27" t="s">
        <v>2384</v>
      </c>
      <c r="C460" s="21" t="s">
        <v>9960</v>
      </c>
      <c r="D460" s="48">
        <v>9.06</v>
      </c>
      <c r="E460" s="48">
        <v>9.06</v>
      </c>
      <c r="F460" s="46">
        <v>179.53</v>
      </c>
      <c r="G460" s="46">
        <v>1626.54</v>
      </c>
      <c r="H460" s="22" t="s">
        <v>9936</v>
      </c>
    </row>
    <row r="461" ht="25" customHeight="1" spans="1:8">
      <c r="A461" s="22">
        <v>457</v>
      </c>
      <c r="B461" s="27" t="s">
        <v>9961</v>
      </c>
      <c r="C461" s="21" t="s">
        <v>6365</v>
      </c>
      <c r="D461" s="48">
        <v>8.42</v>
      </c>
      <c r="E461" s="48">
        <v>8.42</v>
      </c>
      <c r="F461" s="46">
        <v>179.53</v>
      </c>
      <c r="G461" s="46">
        <v>1511.64</v>
      </c>
      <c r="H461" s="22" t="s">
        <v>9936</v>
      </c>
    </row>
    <row r="462" ht="25" customHeight="1" spans="1:8">
      <c r="A462" s="22">
        <v>458</v>
      </c>
      <c r="B462" s="27" t="s">
        <v>9962</v>
      </c>
      <c r="C462" s="21" t="s">
        <v>6492</v>
      </c>
      <c r="D462" s="48">
        <v>9.2</v>
      </c>
      <c r="E462" s="48">
        <v>9.2</v>
      </c>
      <c r="F462" s="46">
        <v>179.53</v>
      </c>
      <c r="G462" s="46">
        <v>1651.68</v>
      </c>
      <c r="H462" s="22" t="s">
        <v>9936</v>
      </c>
    </row>
    <row r="463" ht="25" customHeight="1" spans="1:8">
      <c r="A463" s="22">
        <v>459</v>
      </c>
      <c r="B463" s="27" t="s">
        <v>9963</v>
      </c>
      <c r="C463" s="21" t="s">
        <v>6387</v>
      </c>
      <c r="D463" s="48">
        <v>8.82</v>
      </c>
      <c r="E463" s="48">
        <v>8.82</v>
      </c>
      <c r="F463" s="46">
        <v>179.53</v>
      </c>
      <c r="G463" s="46">
        <v>1583.45</v>
      </c>
      <c r="H463" s="22" t="s">
        <v>9936</v>
      </c>
    </row>
    <row r="464" ht="25" customHeight="1" spans="1:8">
      <c r="A464" s="22">
        <v>460</v>
      </c>
      <c r="B464" s="27" t="s">
        <v>9964</v>
      </c>
      <c r="C464" s="21" t="s">
        <v>6349</v>
      </c>
      <c r="D464" s="48">
        <v>2.54</v>
      </c>
      <c r="E464" s="48">
        <v>2.54</v>
      </c>
      <c r="F464" s="46">
        <v>179.53</v>
      </c>
      <c r="G464" s="46">
        <v>456.01</v>
      </c>
      <c r="H464" s="22" t="s">
        <v>9936</v>
      </c>
    </row>
    <row r="465" ht="25" customHeight="1" spans="1:8">
      <c r="A465" s="22">
        <v>461</v>
      </c>
      <c r="B465" s="27" t="s">
        <v>273</v>
      </c>
      <c r="C465" s="21" t="s">
        <v>6280</v>
      </c>
      <c r="D465" s="48">
        <v>7.21</v>
      </c>
      <c r="E465" s="48">
        <v>7.21</v>
      </c>
      <c r="F465" s="46">
        <v>179.53</v>
      </c>
      <c r="G465" s="46">
        <v>1294.41</v>
      </c>
      <c r="H465" s="22" t="s">
        <v>9936</v>
      </c>
    </row>
    <row r="466" ht="25" customHeight="1" spans="1:8">
      <c r="A466" s="22">
        <v>462</v>
      </c>
      <c r="B466" s="27" t="s">
        <v>2621</v>
      </c>
      <c r="C466" s="21" t="s">
        <v>6286</v>
      </c>
      <c r="D466" s="48">
        <v>10.49</v>
      </c>
      <c r="E466" s="48">
        <v>10.49</v>
      </c>
      <c r="F466" s="46">
        <v>179.53</v>
      </c>
      <c r="G466" s="46">
        <v>1883.27</v>
      </c>
      <c r="H466" s="22" t="s">
        <v>9936</v>
      </c>
    </row>
    <row r="467" ht="25" customHeight="1" spans="1:8">
      <c r="A467" s="22">
        <v>463</v>
      </c>
      <c r="B467" s="27" t="s">
        <v>9965</v>
      </c>
      <c r="C467" s="21" t="s">
        <v>6296</v>
      </c>
      <c r="D467" s="48">
        <v>9.7</v>
      </c>
      <c r="E467" s="48">
        <v>9.7</v>
      </c>
      <c r="F467" s="46">
        <v>179.53</v>
      </c>
      <c r="G467" s="46">
        <v>1741.44</v>
      </c>
      <c r="H467" s="22" t="s">
        <v>9936</v>
      </c>
    </row>
    <row r="468" ht="25" customHeight="1" spans="1:8">
      <c r="A468" s="22">
        <v>464</v>
      </c>
      <c r="B468" s="27" t="s">
        <v>6214</v>
      </c>
      <c r="C468" s="21" t="s">
        <v>6271</v>
      </c>
      <c r="D468" s="48">
        <v>10.1</v>
      </c>
      <c r="E468" s="48">
        <v>10.1</v>
      </c>
      <c r="F468" s="46">
        <v>179.53</v>
      </c>
      <c r="G468" s="46">
        <v>1813.25</v>
      </c>
      <c r="H468" s="22" t="s">
        <v>9936</v>
      </c>
    </row>
    <row r="469" ht="25" customHeight="1" spans="1:8">
      <c r="A469" s="22">
        <v>465</v>
      </c>
      <c r="B469" s="27" t="s">
        <v>9966</v>
      </c>
      <c r="C469" s="21" t="s">
        <v>6274</v>
      </c>
      <c r="D469" s="48">
        <v>6.04</v>
      </c>
      <c r="E469" s="48">
        <v>6.04</v>
      </c>
      <c r="F469" s="46">
        <v>179.53</v>
      </c>
      <c r="G469" s="46">
        <v>1084.36</v>
      </c>
      <c r="H469" s="22" t="s">
        <v>9936</v>
      </c>
    </row>
    <row r="470" ht="25" customHeight="1" spans="1:8">
      <c r="A470" s="22">
        <v>466</v>
      </c>
      <c r="B470" s="27" t="s">
        <v>2107</v>
      </c>
      <c r="C470" s="21" t="s">
        <v>6296</v>
      </c>
      <c r="D470" s="48">
        <v>8.09</v>
      </c>
      <c r="E470" s="48">
        <v>8.09</v>
      </c>
      <c r="F470" s="46">
        <v>179.53</v>
      </c>
      <c r="G470" s="46">
        <v>1452.4</v>
      </c>
      <c r="H470" s="22" t="s">
        <v>9936</v>
      </c>
    </row>
    <row r="471" ht="25" customHeight="1" spans="1:8">
      <c r="A471" s="22">
        <v>467</v>
      </c>
      <c r="B471" s="27" t="s">
        <v>9967</v>
      </c>
      <c r="C471" s="21" t="s">
        <v>6296</v>
      </c>
      <c r="D471" s="48">
        <v>0.86</v>
      </c>
      <c r="E471" s="48">
        <v>0.86</v>
      </c>
      <c r="F471" s="46">
        <v>179.53</v>
      </c>
      <c r="G471" s="46">
        <v>154.4</v>
      </c>
      <c r="H471" s="22" t="s">
        <v>9936</v>
      </c>
    </row>
    <row r="472" ht="25" customHeight="1" spans="1:8">
      <c r="A472" s="22">
        <v>468</v>
      </c>
      <c r="B472" s="27" t="s">
        <v>9968</v>
      </c>
      <c r="C472" s="21" t="s">
        <v>8318</v>
      </c>
      <c r="D472" s="48">
        <v>10.23</v>
      </c>
      <c r="E472" s="48">
        <v>10.23</v>
      </c>
      <c r="F472" s="46">
        <v>179.53</v>
      </c>
      <c r="G472" s="46">
        <v>1836.59</v>
      </c>
      <c r="H472" s="22" t="s">
        <v>9936</v>
      </c>
    </row>
    <row r="473" ht="25" customHeight="1" spans="1:8">
      <c r="A473" s="22">
        <v>469</v>
      </c>
      <c r="B473" s="27" t="s">
        <v>9969</v>
      </c>
      <c r="C473" s="21" t="s">
        <v>6296</v>
      </c>
      <c r="D473" s="48">
        <v>5.7</v>
      </c>
      <c r="E473" s="48">
        <v>5.7</v>
      </c>
      <c r="F473" s="46">
        <v>179.53</v>
      </c>
      <c r="G473" s="46">
        <v>1023.32</v>
      </c>
      <c r="H473" s="22" t="s">
        <v>9936</v>
      </c>
    </row>
    <row r="474" ht="25" customHeight="1" spans="1:8">
      <c r="A474" s="22">
        <v>470</v>
      </c>
      <c r="B474" s="27" t="s">
        <v>9970</v>
      </c>
      <c r="C474" s="27" t="s">
        <v>6417</v>
      </c>
      <c r="D474" s="48">
        <v>10.75</v>
      </c>
      <c r="E474" s="48">
        <v>10.75</v>
      </c>
      <c r="F474" s="46">
        <v>179.53</v>
      </c>
      <c r="G474" s="46">
        <v>1929.95</v>
      </c>
      <c r="H474" s="22" t="s">
        <v>9936</v>
      </c>
    </row>
    <row r="475" ht="25" customHeight="1" spans="1:8">
      <c r="A475" s="22">
        <v>471</v>
      </c>
      <c r="B475" s="27" t="s">
        <v>9971</v>
      </c>
      <c r="C475" s="21" t="s">
        <v>6577</v>
      </c>
      <c r="D475" s="48">
        <v>2.38</v>
      </c>
      <c r="E475" s="48">
        <v>2.38</v>
      </c>
      <c r="F475" s="46">
        <v>179.53</v>
      </c>
      <c r="G475" s="46">
        <v>427.28</v>
      </c>
      <c r="H475" s="22" t="s">
        <v>9936</v>
      </c>
    </row>
    <row r="476" ht="25" customHeight="1" spans="1:8">
      <c r="A476" s="22">
        <v>472</v>
      </c>
      <c r="B476" s="27" t="s">
        <v>4835</v>
      </c>
      <c r="C476" s="21" t="s">
        <v>6577</v>
      </c>
      <c r="D476" s="48">
        <v>3.03</v>
      </c>
      <c r="E476" s="48">
        <v>3.03</v>
      </c>
      <c r="F476" s="46">
        <v>179.53</v>
      </c>
      <c r="G476" s="46">
        <v>543.98</v>
      </c>
      <c r="H476" s="22" t="s">
        <v>9936</v>
      </c>
    </row>
    <row r="477" ht="25" customHeight="1" spans="1:8">
      <c r="A477" s="22">
        <v>473</v>
      </c>
      <c r="B477" s="27" t="s">
        <v>3120</v>
      </c>
      <c r="C477" s="21" t="s">
        <v>9972</v>
      </c>
      <c r="D477" s="48">
        <v>5.3</v>
      </c>
      <c r="E477" s="48">
        <v>5.3</v>
      </c>
      <c r="F477" s="46">
        <v>179.53</v>
      </c>
      <c r="G477" s="46">
        <v>951.51</v>
      </c>
      <c r="H477" s="22" t="s">
        <v>9936</v>
      </c>
    </row>
    <row r="478" ht="25" customHeight="1" spans="1:8">
      <c r="A478" s="22">
        <v>474</v>
      </c>
      <c r="B478" s="27" t="s">
        <v>3011</v>
      </c>
      <c r="C478" s="21" t="s">
        <v>6248</v>
      </c>
      <c r="D478" s="48">
        <v>2.27</v>
      </c>
      <c r="E478" s="48">
        <v>2.27</v>
      </c>
      <c r="F478" s="46">
        <v>179.53</v>
      </c>
      <c r="G478" s="46">
        <v>407.53</v>
      </c>
      <c r="H478" s="22" t="s">
        <v>9936</v>
      </c>
    </row>
    <row r="479" ht="25" customHeight="1" spans="1:8">
      <c r="A479" s="22">
        <v>475</v>
      </c>
      <c r="B479" s="27" t="s">
        <v>6954</v>
      </c>
      <c r="C479" s="21" t="s">
        <v>6577</v>
      </c>
      <c r="D479" s="48">
        <v>9.55</v>
      </c>
      <c r="E479" s="48">
        <v>9.55</v>
      </c>
      <c r="F479" s="46">
        <v>179.53</v>
      </c>
      <c r="G479" s="46">
        <v>1714.51</v>
      </c>
      <c r="H479" s="22" t="s">
        <v>9936</v>
      </c>
    </row>
    <row r="480" ht="25" customHeight="1" spans="1:8">
      <c r="A480" s="22">
        <v>476</v>
      </c>
      <c r="B480" s="27" t="s">
        <v>9973</v>
      </c>
      <c r="C480" s="21" t="s">
        <v>6620</v>
      </c>
      <c r="D480" s="48">
        <v>2.8</v>
      </c>
      <c r="E480" s="48">
        <v>2.8</v>
      </c>
      <c r="F480" s="46">
        <v>179.53</v>
      </c>
      <c r="G480" s="46">
        <v>502.68</v>
      </c>
      <c r="H480" s="22" t="s">
        <v>9936</v>
      </c>
    </row>
    <row r="481" ht="25" customHeight="1" spans="1:8">
      <c r="A481" s="22">
        <v>477</v>
      </c>
      <c r="B481" s="27" t="s">
        <v>2609</v>
      </c>
      <c r="C481" s="21" t="s">
        <v>6332</v>
      </c>
      <c r="D481" s="48">
        <v>3.64</v>
      </c>
      <c r="E481" s="48">
        <v>3.64</v>
      </c>
      <c r="F481" s="46">
        <v>179.53</v>
      </c>
      <c r="G481" s="46">
        <v>653.49</v>
      </c>
      <c r="H481" s="22" t="s">
        <v>9936</v>
      </c>
    </row>
    <row r="482" ht="25" customHeight="1" spans="1:8">
      <c r="A482" s="22">
        <v>478</v>
      </c>
      <c r="B482" s="27" t="s">
        <v>9974</v>
      </c>
      <c r="C482" s="21" t="s">
        <v>6294</v>
      </c>
      <c r="D482" s="48">
        <v>8.82</v>
      </c>
      <c r="E482" s="48">
        <v>8.82</v>
      </c>
      <c r="F482" s="46">
        <v>179.53</v>
      </c>
      <c r="G482" s="46">
        <v>1583.45</v>
      </c>
      <c r="H482" s="22" t="s">
        <v>9936</v>
      </c>
    </row>
    <row r="483" ht="25" customHeight="1" spans="1:8">
      <c r="A483" s="22">
        <v>479</v>
      </c>
      <c r="B483" s="27" t="s">
        <v>9975</v>
      </c>
      <c r="C483" s="21" t="s">
        <v>6252</v>
      </c>
      <c r="D483" s="48">
        <v>8.36</v>
      </c>
      <c r="E483" s="48">
        <v>8.36</v>
      </c>
      <c r="F483" s="46">
        <v>179.53</v>
      </c>
      <c r="G483" s="46">
        <v>1500.87</v>
      </c>
      <c r="H483" s="22" t="s">
        <v>9936</v>
      </c>
    </row>
    <row r="484" ht="25" customHeight="1" spans="1:8">
      <c r="A484" s="22">
        <v>480</v>
      </c>
      <c r="B484" s="27" t="s">
        <v>9976</v>
      </c>
      <c r="C484" s="21" t="s">
        <v>6697</v>
      </c>
      <c r="D484" s="48">
        <v>7.52</v>
      </c>
      <c r="E484" s="48">
        <v>7.52</v>
      </c>
      <c r="F484" s="46">
        <v>179.53</v>
      </c>
      <c r="G484" s="46">
        <v>1350.07</v>
      </c>
      <c r="H484" s="22" t="s">
        <v>9936</v>
      </c>
    </row>
    <row r="485" ht="25" customHeight="1" spans="1:8">
      <c r="A485" s="22">
        <v>481</v>
      </c>
      <c r="B485" s="27" t="s">
        <v>9977</v>
      </c>
      <c r="C485" s="21" t="s">
        <v>6631</v>
      </c>
      <c r="D485" s="48">
        <v>1.25</v>
      </c>
      <c r="E485" s="48">
        <v>1.25</v>
      </c>
      <c r="F485" s="46">
        <v>179.53</v>
      </c>
      <c r="G485" s="46">
        <v>224.41</v>
      </c>
      <c r="H485" s="22" t="s">
        <v>9936</v>
      </c>
    </row>
    <row r="486" ht="25" customHeight="1" spans="1:8">
      <c r="A486" s="22">
        <v>482</v>
      </c>
      <c r="B486" s="27" t="s">
        <v>9978</v>
      </c>
      <c r="C486" s="21" t="s">
        <v>7063</v>
      </c>
      <c r="D486" s="48">
        <v>8.32</v>
      </c>
      <c r="E486" s="48">
        <v>8.32</v>
      </c>
      <c r="F486" s="46">
        <v>179.53</v>
      </c>
      <c r="G486" s="46">
        <v>1493.69</v>
      </c>
      <c r="H486" s="22" t="s">
        <v>9936</v>
      </c>
    </row>
    <row r="487" ht="25" customHeight="1" spans="1:8">
      <c r="A487" s="22">
        <v>483</v>
      </c>
      <c r="B487" s="27" t="s">
        <v>9979</v>
      </c>
      <c r="C487" s="21" t="s">
        <v>6363</v>
      </c>
      <c r="D487" s="48">
        <v>6.84</v>
      </c>
      <c r="E487" s="48">
        <v>6.84</v>
      </c>
      <c r="F487" s="46">
        <v>179.53</v>
      </c>
      <c r="G487" s="46">
        <v>1227.99</v>
      </c>
      <c r="H487" s="22" t="s">
        <v>9936</v>
      </c>
    </row>
    <row r="488" ht="25" customHeight="1" spans="1:8">
      <c r="A488" s="22">
        <v>484</v>
      </c>
      <c r="B488" s="27" t="s">
        <v>9980</v>
      </c>
      <c r="C488" s="21" t="s">
        <v>6316</v>
      </c>
      <c r="D488" s="48">
        <v>5.56</v>
      </c>
      <c r="E488" s="48">
        <v>5.56</v>
      </c>
      <c r="F488" s="46">
        <v>179.53</v>
      </c>
      <c r="G488" s="46">
        <v>998.19</v>
      </c>
      <c r="H488" s="22" t="s">
        <v>9936</v>
      </c>
    </row>
    <row r="489" ht="25" customHeight="1" spans="1:8">
      <c r="A489" s="22">
        <v>485</v>
      </c>
      <c r="B489" s="27" t="s">
        <v>8387</v>
      </c>
      <c r="C489" s="21" t="s">
        <v>7371</v>
      </c>
      <c r="D489" s="48">
        <v>13.51</v>
      </c>
      <c r="E489" s="48">
        <v>13.51</v>
      </c>
      <c r="F489" s="46">
        <v>179.53</v>
      </c>
      <c r="G489" s="46">
        <v>2425.45</v>
      </c>
      <c r="H489" s="22" t="s">
        <v>9936</v>
      </c>
    </row>
    <row r="490" ht="25" customHeight="1" spans="1:8">
      <c r="A490" s="22">
        <v>486</v>
      </c>
      <c r="B490" s="27" t="s">
        <v>9981</v>
      </c>
      <c r="C490" s="21" t="s">
        <v>6363</v>
      </c>
      <c r="D490" s="48">
        <v>3.76</v>
      </c>
      <c r="E490" s="48">
        <v>3.76</v>
      </c>
      <c r="F490" s="46">
        <v>179.53</v>
      </c>
      <c r="G490" s="46">
        <v>675.03</v>
      </c>
      <c r="H490" s="22" t="s">
        <v>9936</v>
      </c>
    </row>
    <row r="491" ht="25" customHeight="1" spans="1:8">
      <c r="A491" s="22">
        <v>487</v>
      </c>
      <c r="B491" s="27" t="s">
        <v>9982</v>
      </c>
      <c r="C491" s="21" t="s">
        <v>95</v>
      </c>
      <c r="D491" s="48">
        <v>6.11</v>
      </c>
      <c r="E491" s="48">
        <v>6.11</v>
      </c>
      <c r="F491" s="46">
        <v>179.53</v>
      </c>
      <c r="G491" s="46">
        <v>1096.93</v>
      </c>
      <c r="H491" s="22" t="s">
        <v>9936</v>
      </c>
    </row>
    <row r="492" ht="25" customHeight="1" spans="1:8">
      <c r="A492" s="22">
        <v>488</v>
      </c>
      <c r="B492" s="27" t="s">
        <v>9983</v>
      </c>
      <c r="C492" s="21" t="s">
        <v>6263</v>
      </c>
      <c r="D492" s="48">
        <v>5.51</v>
      </c>
      <c r="E492" s="48">
        <v>5.51</v>
      </c>
      <c r="F492" s="46">
        <v>179.53</v>
      </c>
      <c r="G492" s="46">
        <v>989.21</v>
      </c>
      <c r="H492" s="22" t="s">
        <v>9936</v>
      </c>
    </row>
    <row r="493" ht="25" customHeight="1" spans="1:8">
      <c r="A493" s="22">
        <v>489</v>
      </c>
      <c r="B493" s="27" t="s">
        <v>9984</v>
      </c>
      <c r="C493" s="21" t="s">
        <v>6263</v>
      </c>
      <c r="D493" s="48">
        <v>7.5</v>
      </c>
      <c r="E493" s="48">
        <v>7.5</v>
      </c>
      <c r="F493" s="46">
        <v>179.53</v>
      </c>
      <c r="G493" s="46">
        <v>1346.48</v>
      </c>
      <c r="H493" s="22" t="s">
        <v>9936</v>
      </c>
    </row>
    <row r="494" ht="25" customHeight="1" spans="1:8">
      <c r="A494" s="22">
        <v>490</v>
      </c>
      <c r="B494" s="27" t="s">
        <v>9985</v>
      </c>
      <c r="C494" s="27" t="s">
        <v>6620</v>
      </c>
      <c r="D494" s="48">
        <v>5.69</v>
      </c>
      <c r="E494" s="48">
        <v>5.69</v>
      </c>
      <c r="F494" s="46">
        <v>179.53</v>
      </c>
      <c r="G494" s="46">
        <v>1021.53</v>
      </c>
      <c r="H494" s="22" t="s">
        <v>9936</v>
      </c>
    </row>
    <row r="495" ht="25" customHeight="1" spans="1:8">
      <c r="A495" s="22">
        <v>491</v>
      </c>
      <c r="B495" s="27" t="s">
        <v>9986</v>
      </c>
      <c r="C495" s="21" t="s">
        <v>6683</v>
      </c>
      <c r="D495" s="48">
        <v>4.9</v>
      </c>
      <c r="E495" s="48">
        <v>4.9</v>
      </c>
      <c r="F495" s="46">
        <v>179.53</v>
      </c>
      <c r="G495" s="46">
        <v>879.7</v>
      </c>
      <c r="H495" s="22" t="s">
        <v>9936</v>
      </c>
    </row>
    <row r="496" ht="25" customHeight="1" spans="1:8">
      <c r="A496" s="22">
        <v>492</v>
      </c>
      <c r="B496" s="27" t="s">
        <v>9987</v>
      </c>
      <c r="C496" s="21" t="s">
        <v>6624</v>
      </c>
      <c r="D496" s="48">
        <v>7.62</v>
      </c>
      <c r="E496" s="48">
        <v>7.62</v>
      </c>
      <c r="F496" s="46">
        <v>179.53</v>
      </c>
      <c r="G496" s="46">
        <v>1368.02</v>
      </c>
      <c r="H496" s="22" t="s">
        <v>9936</v>
      </c>
    </row>
    <row r="497" ht="25" customHeight="1" spans="1:8">
      <c r="A497" s="22">
        <v>493</v>
      </c>
      <c r="B497" s="27" t="s">
        <v>9988</v>
      </c>
      <c r="C497" s="21" t="s">
        <v>6347</v>
      </c>
      <c r="D497" s="48">
        <v>7.01</v>
      </c>
      <c r="E497" s="48">
        <v>7.01</v>
      </c>
      <c r="F497" s="46">
        <v>179.53</v>
      </c>
      <c r="G497" s="46">
        <v>1258.51</v>
      </c>
      <c r="H497" s="22" t="s">
        <v>9936</v>
      </c>
    </row>
    <row r="498" ht="25" customHeight="1" spans="1:8">
      <c r="A498" s="22">
        <v>494</v>
      </c>
      <c r="B498" s="27" t="s">
        <v>9989</v>
      </c>
      <c r="C498" s="21" t="s">
        <v>6296</v>
      </c>
      <c r="D498" s="48">
        <v>8.65</v>
      </c>
      <c r="E498" s="48">
        <v>8.65</v>
      </c>
      <c r="F498" s="46">
        <v>179.53</v>
      </c>
      <c r="G498" s="46">
        <v>1552.93</v>
      </c>
      <c r="H498" s="22" t="s">
        <v>9936</v>
      </c>
    </row>
    <row r="499" ht="25" customHeight="1" spans="1:8">
      <c r="A499" s="22">
        <v>495</v>
      </c>
      <c r="B499" s="27" t="s">
        <v>9990</v>
      </c>
      <c r="C499" s="21" t="s">
        <v>6322</v>
      </c>
      <c r="D499" s="48">
        <v>1.77</v>
      </c>
      <c r="E499" s="48">
        <v>1.77</v>
      </c>
      <c r="F499" s="46">
        <v>179.53</v>
      </c>
      <c r="G499" s="46">
        <v>317.77</v>
      </c>
      <c r="H499" s="22" t="s">
        <v>9936</v>
      </c>
    </row>
    <row r="500" ht="25" customHeight="1" spans="1:8">
      <c r="A500" s="22">
        <v>496</v>
      </c>
      <c r="B500" s="27" t="s">
        <v>9991</v>
      </c>
      <c r="C500" s="21" t="s">
        <v>6620</v>
      </c>
      <c r="D500" s="48">
        <v>4.84</v>
      </c>
      <c r="E500" s="48">
        <v>4.84</v>
      </c>
      <c r="F500" s="46">
        <v>179.53</v>
      </c>
      <c r="G500" s="46">
        <v>868.93</v>
      </c>
      <c r="H500" s="22" t="s">
        <v>9936</v>
      </c>
    </row>
    <row r="501" ht="25" customHeight="1" spans="1:8">
      <c r="A501" s="22">
        <v>497</v>
      </c>
      <c r="B501" s="27" t="s">
        <v>9992</v>
      </c>
      <c r="C501" s="21" t="s">
        <v>9993</v>
      </c>
      <c r="D501" s="48">
        <v>1.16</v>
      </c>
      <c r="E501" s="48">
        <v>1.16</v>
      </c>
      <c r="F501" s="46">
        <v>179.53</v>
      </c>
      <c r="G501" s="46">
        <v>208.25</v>
      </c>
      <c r="H501" s="22" t="s">
        <v>9936</v>
      </c>
    </row>
    <row r="502" ht="25" customHeight="1" spans="1:8">
      <c r="A502" s="22">
        <v>498</v>
      </c>
      <c r="B502" s="27" t="s">
        <v>9994</v>
      </c>
      <c r="C502" s="21" t="s">
        <v>6332</v>
      </c>
      <c r="D502" s="48">
        <v>2.12</v>
      </c>
      <c r="E502" s="48">
        <v>2.12</v>
      </c>
      <c r="F502" s="46">
        <v>179.53</v>
      </c>
      <c r="G502" s="46">
        <v>380.6</v>
      </c>
      <c r="H502" s="22" t="s">
        <v>9936</v>
      </c>
    </row>
    <row r="503" ht="25" customHeight="1" spans="1:8">
      <c r="A503" s="22">
        <v>499</v>
      </c>
      <c r="B503" s="22" t="s">
        <v>9995</v>
      </c>
      <c r="C503" s="22" t="s">
        <v>6462</v>
      </c>
      <c r="D503" s="48">
        <v>8.96</v>
      </c>
      <c r="E503" s="48">
        <v>8.96</v>
      </c>
      <c r="F503" s="46">
        <v>179.53</v>
      </c>
      <c r="G503" s="46">
        <v>1608.59</v>
      </c>
      <c r="H503" s="22" t="s">
        <v>9936</v>
      </c>
    </row>
    <row r="504" ht="25" customHeight="1" spans="1:8">
      <c r="A504" s="22">
        <v>500</v>
      </c>
      <c r="B504" s="27" t="s">
        <v>9996</v>
      </c>
      <c r="C504" s="21" t="s">
        <v>6360</v>
      </c>
      <c r="D504" s="48">
        <v>6.51</v>
      </c>
      <c r="E504" s="48">
        <v>6.51</v>
      </c>
      <c r="F504" s="46">
        <v>179.53</v>
      </c>
      <c r="G504" s="46">
        <v>1168.74</v>
      </c>
      <c r="H504" s="22" t="s">
        <v>9936</v>
      </c>
    </row>
    <row r="505" ht="25" customHeight="1" spans="1:8">
      <c r="A505" s="22">
        <v>501</v>
      </c>
      <c r="B505" s="27" t="s">
        <v>9997</v>
      </c>
      <c r="C505" s="21" t="s">
        <v>6332</v>
      </c>
      <c r="D505" s="48">
        <v>1.86</v>
      </c>
      <c r="E505" s="48">
        <v>1.86</v>
      </c>
      <c r="F505" s="46">
        <v>179.53</v>
      </c>
      <c r="G505" s="46">
        <v>333.93</v>
      </c>
      <c r="H505" s="22" t="s">
        <v>9936</v>
      </c>
    </row>
    <row r="506" ht="25" customHeight="1" spans="1:8">
      <c r="A506" s="22">
        <v>502</v>
      </c>
      <c r="B506" s="27" t="s">
        <v>9998</v>
      </c>
      <c r="C506" s="21" t="s">
        <v>7593</v>
      </c>
      <c r="D506" s="48">
        <v>3.06</v>
      </c>
      <c r="E506" s="48">
        <v>3.06</v>
      </c>
      <c r="F506" s="46">
        <v>179.53</v>
      </c>
      <c r="G506" s="46">
        <v>549.36</v>
      </c>
      <c r="H506" s="22" t="s">
        <v>9936</v>
      </c>
    </row>
    <row r="507" ht="25" customHeight="1" spans="1:8">
      <c r="A507" s="22">
        <v>503</v>
      </c>
      <c r="B507" s="27" t="s">
        <v>9999</v>
      </c>
      <c r="C507" s="21" t="s">
        <v>6329</v>
      </c>
      <c r="D507" s="48">
        <v>1.8</v>
      </c>
      <c r="E507" s="48">
        <v>1.8</v>
      </c>
      <c r="F507" s="46">
        <v>179.53</v>
      </c>
      <c r="G507" s="46">
        <v>323.15</v>
      </c>
      <c r="H507" s="22" t="s">
        <v>9936</v>
      </c>
    </row>
    <row r="508" ht="25" customHeight="1" spans="1:8">
      <c r="A508" s="22">
        <v>504</v>
      </c>
      <c r="B508" s="27" t="s">
        <v>10000</v>
      </c>
      <c r="C508" s="21" t="s">
        <v>6286</v>
      </c>
      <c r="D508" s="48">
        <v>10.08</v>
      </c>
      <c r="E508" s="48">
        <v>10.08</v>
      </c>
      <c r="F508" s="46">
        <v>179.53</v>
      </c>
      <c r="G508" s="46">
        <v>1809.66</v>
      </c>
      <c r="H508" s="22" t="s">
        <v>9936</v>
      </c>
    </row>
    <row r="509" ht="25" customHeight="1" spans="1:8">
      <c r="A509" s="22">
        <v>505</v>
      </c>
      <c r="B509" s="21" t="s">
        <v>10001</v>
      </c>
      <c r="C509" s="21" t="s">
        <v>6271</v>
      </c>
      <c r="D509" s="48">
        <v>10.03</v>
      </c>
      <c r="E509" s="48">
        <v>10.03</v>
      </c>
      <c r="F509" s="46">
        <v>179.53</v>
      </c>
      <c r="G509" s="46">
        <v>1800.69</v>
      </c>
      <c r="H509" s="22" t="s">
        <v>10002</v>
      </c>
    </row>
    <row r="510" ht="25" customHeight="1" spans="1:8">
      <c r="A510" s="22">
        <v>506</v>
      </c>
      <c r="B510" s="21" t="s">
        <v>10003</v>
      </c>
      <c r="C510" s="21" t="s">
        <v>6267</v>
      </c>
      <c r="D510" s="48">
        <v>4.37</v>
      </c>
      <c r="E510" s="48">
        <v>4.37</v>
      </c>
      <c r="F510" s="46">
        <v>179.53</v>
      </c>
      <c r="G510" s="46">
        <v>784.55</v>
      </c>
      <c r="H510" s="22" t="s">
        <v>10002</v>
      </c>
    </row>
    <row r="511" ht="25" customHeight="1" spans="1:8">
      <c r="A511" s="22">
        <v>507</v>
      </c>
      <c r="B511" s="21" t="s">
        <v>10004</v>
      </c>
      <c r="C511" s="21" t="s">
        <v>6259</v>
      </c>
      <c r="D511" s="48">
        <v>1.87</v>
      </c>
      <c r="E511" s="48">
        <v>1.87</v>
      </c>
      <c r="F511" s="46">
        <v>179.53</v>
      </c>
      <c r="G511" s="46">
        <v>335.72</v>
      </c>
      <c r="H511" s="22" t="s">
        <v>10002</v>
      </c>
    </row>
    <row r="512" customHeight="1" spans="1:8">
      <c r="A512" s="22">
        <v>508</v>
      </c>
      <c r="B512" s="21" t="s">
        <v>9959</v>
      </c>
      <c r="C512" s="21" t="s">
        <v>6577</v>
      </c>
      <c r="D512" s="48">
        <v>4.62</v>
      </c>
      <c r="E512" s="48">
        <v>4.62</v>
      </c>
      <c r="F512" s="46">
        <v>179.53</v>
      </c>
      <c r="G512" s="46">
        <v>829.43</v>
      </c>
      <c r="H512" s="22" t="s">
        <v>10002</v>
      </c>
    </row>
    <row r="513" customHeight="1" spans="1:8">
      <c r="A513" s="22">
        <v>509</v>
      </c>
      <c r="B513" s="21" t="s">
        <v>10005</v>
      </c>
      <c r="C513" s="21" t="s">
        <v>6360</v>
      </c>
      <c r="D513" s="48">
        <v>4.06</v>
      </c>
      <c r="E513" s="48">
        <v>4.06</v>
      </c>
      <c r="F513" s="46">
        <v>179.53</v>
      </c>
      <c r="G513" s="46">
        <v>728.89</v>
      </c>
      <c r="H513" s="22" t="s">
        <v>10002</v>
      </c>
    </row>
    <row r="514" customHeight="1" spans="1:8">
      <c r="A514" s="22">
        <v>510</v>
      </c>
      <c r="B514" s="21" t="s">
        <v>1063</v>
      </c>
      <c r="C514" s="21" t="s">
        <v>6296</v>
      </c>
      <c r="D514" s="48">
        <v>4</v>
      </c>
      <c r="E514" s="48">
        <v>4</v>
      </c>
      <c r="F514" s="46">
        <v>179.53</v>
      </c>
      <c r="G514" s="46">
        <v>718.12</v>
      </c>
      <c r="H514" s="22" t="s">
        <v>10002</v>
      </c>
    </row>
    <row r="515" customHeight="1" spans="1:8">
      <c r="A515" s="22">
        <v>511</v>
      </c>
      <c r="B515" s="21" t="s">
        <v>10006</v>
      </c>
      <c r="C515" s="21" t="s">
        <v>6274</v>
      </c>
      <c r="D515" s="48">
        <v>7.07</v>
      </c>
      <c r="E515" s="48">
        <v>7.07</v>
      </c>
      <c r="F515" s="46">
        <v>179.53</v>
      </c>
      <c r="G515" s="46">
        <v>1269.28</v>
      </c>
      <c r="H515" s="22" t="s">
        <v>10002</v>
      </c>
    </row>
    <row r="516" customHeight="1" spans="1:8">
      <c r="A516" s="22">
        <v>512</v>
      </c>
      <c r="B516" s="21" t="s">
        <v>10007</v>
      </c>
      <c r="C516" s="21" t="s">
        <v>6590</v>
      </c>
      <c r="D516" s="48">
        <v>7.39</v>
      </c>
      <c r="E516" s="48">
        <v>7.39</v>
      </c>
      <c r="F516" s="46">
        <v>179.53</v>
      </c>
      <c r="G516" s="46">
        <v>1326.73</v>
      </c>
      <c r="H516" s="22" t="s">
        <v>10002</v>
      </c>
    </row>
    <row r="517" customHeight="1" spans="1:8">
      <c r="A517" s="22">
        <v>513</v>
      </c>
      <c r="B517" s="21" t="s">
        <v>10008</v>
      </c>
      <c r="C517" s="21" t="s">
        <v>6298</v>
      </c>
      <c r="D517" s="48">
        <v>4.55</v>
      </c>
      <c r="E517" s="48">
        <v>4.55</v>
      </c>
      <c r="F517" s="46">
        <v>179.53</v>
      </c>
      <c r="G517" s="46">
        <v>816.86</v>
      </c>
      <c r="H517" s="22" t="s">
        <v>10002</v>
      </c>
    </row>
    <row r="518" customHeight="1" spans="1:8">
      <c r="A518" s="22">
        <v>514</v>
      </c>
      <c r="B518" s="27" t="s">
        <v>10009</v>
      </c>
      <c r="C518" s="21" t="s">
        <v>6252</v>
      </c>
      <c r="D518" s="48">
        <v>12.46</v>
      </c>
      <c r="E518" s="48">
        <v>12.46</v>
      </c>
      <c r="F518" s="46">
        <v>179.53</v>
      </c>
      <c r="G518" s="46">
        <v>2236.94</v>
      </c>
      <c r="H518" s="22" t="s">
        <v>10002</v>
      </c>
    </row>
    <row r="519" customHeight="1" spans="1:8">
      <c r="A519" s="22">
        <v>515</v>
      </c>
      <c r="B519" s="21" t="s">
        <v>10010</v>
      </c>
      <c r="C519" s="21" t="s">
        <v>6286</v>
      </c>
      <c r="D519" s="48">
        <v>6.96</v>
      </c>
      <c r="E519" s="48">
        <v>6.96</v>
      </c>
      <c r="F519" s="46">
        <v>179.53</v>
      </c>
      <c r="G519" s="46">
        <v>1249.53</v>
      </c>
      <c r="H519" s="22" t="s">
        <v>10002</v>
      </c>
    </row>
    <row r="520" customHeight="1" spans="1:8">
      <c r="A520" s="22">
        <v>516</v>
      </c>
      <c r="B520" s="21" t="s">
        <v>10011</v>
      </c>
      <c r="C520" s="21" t="s">
        <v>6695</v>
      </c>
      <c r="D520" s="48">
        <v>9.06</v>
      </c>
      <c r="E520" s="48">
        <v>9.06</v>
      </c>
      <c r="F520" s="46">
        <v>179.53</v>
      </c>
      <c r="G520" s="46">
        <v>1626.54</v>
      </c>
      <c r="H520" s="22" t="s">
        <v>10002</v>
      </c>
    </row>
    <row r="521" customHeight="1" spans="1:8">
      <c r="A521" s="22">
        <v>517</v>
      </c>
      <c r="B521" s="21" t="s">
        <v>10012</v>
      </c>
      <c r="C521" s="21" t="s">
        <v>6577</v>
      </c>
      <c r="D521" s="48">
        <v>7.19</v>
      </c>
      <c r="E521" s="48">
        <v>7.19</v>
      </c>
      <c r="F521" s="46">
        <v>179.53</v>
      </c>
      <c r="G521" s="46">
        <v>1290.82</v>
      </c>
      <c r="H521" s="22" t="s">
        <v>10002</v>
      </c>
    </row>
    <row r="522" customHeight="1" spans="1:8">
      <c r="A522" s="22">
        <v>518</v>
      </c>
      <c r="B522" s="21" t="s">
        <v>10013</v>
      </c>
      <c r="C522" s="21" t="s">
        <v>10014</v>
      </c>
      <c r="D522" s="48">
        <v>8.34</v>
      </c>
      <c r="E522" s="48">
        <v>8.34</v>
      </c>
      <c r="F522" s="46">
        <v>179.53</v>
      </c>
      <c r="G522" s="46">
        <v>1497.28</v>
      </c>
      <c r="H522" s="22" t="s">
        <v>10002</v>
      </c>
    </row>
    <row r="523" customHeight="1" spans="1:8">
      <c r="A523" s="22">
        <v>519</v>
      </c>
      <c r="B523" s="21" t="s">
        <v>10015</v>
      </c>
      <c r="C523" s="21" t="s">
        <v>6271</v>
      </c>
      <c r="D523" s="48">
        <v>6.93</v>
      </c>
      <c r="E523" s="48">
        <v>6.93</v>
      </c>
      <c r="F523" s="46">
        <v>179.53</v>
      </c>
      <c r="G523" s="46">
        <v>1244.14</v>
      </c>
      <c r="H523" s="22" t="s">
        <v>10002</v>
      </c>
    </row>
    <row r="524" customHeight="1" spans="1:8">
      <c r="A524" s="22">
        <v>520</v>
      </c>
      <c r="B524" s="21" t="s">
        <v>10016</v>
      </c>
      <c r="C524" s="21" t="s">
        <v>7179</v>
      </c>
      <c r="D524" s="48">
        <v>8.15</v>
      </c>
      <c r="E524" s="48">
        <v>8.15</v>
      </c>
      <c r="F524" s="46">
        <v>179.53</v>
      </c>
      <c r="G524" s="46">
        <v>1463.17</v>
      </c>
      <c r="H524" s="22" t="s">
        <v>10002</v>
      </c>
    </row>
    <row r="525" customHeight="1" spans="1:8">
      <c r="A525" s="22">
        <v>521</v>
      </c>
      <c r="B525" s="21" t="s">
        <v>10017</v>
      </c>
      <c r="C525" s="21" t="s">
        <v>6492</v>
      </c>
      <c r="D525" s="48">
        <v>2.03</v>
      </c>
      <c r="E525" s="48">
        <v>2.03</v>
      </c>
      <c r="F525" s="46">
        <v>179.53</v>
      </c>
      <c r="G525" s="46">
        <v>364.45</v>
      </c>
      <c r="H525" s="22" t="s">
        <v>10002</v>
      </c>
    </row>
    <row r="526" customHeight="1" spans="1:8">
      <c r="A526" s="22">
        <v>522</v>
      </c>
      <c r="B526" s="21" t="s">
        <v>10018</v>
      </c>
      <c r="C526" s="21" t="s">
        <v>6478</v>
      </c>
      <c r="D526" s="48">
        <v>1.06</v>
      </c>
      <c r="E526" s="48">
        <v>1.06</v>
      </c>
      <c r="F526" s="46">
        <v>179.53</v>
      </c>
      <c r="G526" s="46">
        <v>190.3</v>
      </c>
      <c r="H526" s="22" t="s">
        <v>10002</v>
      </c>
    </row>
    <row r="527" customHeight="1" spans="1:8">
      <c r="A527" s="22">
        <v>523</v>
      </c>
      <c r="B527" s="21" t="s">
        <v>10019</v>
      </c>
      <c r="C527" s="21" t="s">
        <v>6298</v>
      </c>
      <c r="D527" s="48">
        <v>8.46</v>
      </c>
      <c r="E527" s="48">
        <v>8.46</v>
      </c>
      <c r="F527" s="46">
        <v>179.53</v>
      </c>
      <c r="G527" s="46">
        <v>1518.82</v>
      </c>
      <c r="H527" s="22" t="s">
        <v>10002</v>
      </c>
    </row>
    <row r="528" customHeight="1" spans="1:8">
      <c r="A528" s="22">
        <v>524</v>
      </c>
      <c r="B528" s="22" t="s">
        <v>10020</v>
      </c>
      <c r="C528" s="22" t="s">
        <v>6620</v>
      </c>
      <c r="D528" s="48">
        <v>9.59</v>
      </c>
      <c r="E528" s="48">
        <v>9.59</v>
      </c>
      <c r="F528" s="46">
        <v>179.53</v>
      </c>
      <c r="G528" s="46">
        <v>1721.69</v>
      </c>
      <c r="H528" s="22" t="s">
        <v>10002</v>
      </c>
    </row>
    <row r="529" customHeight="1" spans="1:8">
      <c r="A529" s="22">
        <v>525</v>
      </c>
      <c r="B529" s="21" t="s">
        <v>9807</v>
      </c>
      <c r="C529" s="21" t="s">
        <v>7541</v>
      </c>
      <c r="D529" s="48">
        <v>2.57</v>
      </c>
      <c r="E529" s="48">
        <v>2.57</v>
      </c>
      <c r="F529" s="46">
        <v>179.53</v>
      </c>
      <c r="G529" s="46">
        <v>461.39</v>
      </c>
      <c r="H529" s="22" t="s">
        <v>10002</v>
      </c>
    </row>
    <row r="530" customHeight="1" spans="1:8">
      <c r="A530" s="22">
        <v>526</v>
      </c>
      <c r="B530" s="21" t="s">
        <v>10021</v>
      </c>
      <c r="C530" s="21" t="s">
        <v>6365</v>
      </c>
      <c r="D530" s="48">
        <v>6.73</v>
      </c>
      <c r="E530" s="48">
        <v>6.73</v>
      </c>
      <c r="F530" s="46">
        <v>179.53</v>
      </c>
      <c r="G530" s="46">
        <v>1208.24</v>
      </c>
      <c r="H530" s="22" t="s">
        <v>10002</v>
      </c>
    </row>
    <row r="531" customHeight="1" spans="1:8">
      <c r="A531" s="22">
        <v>527</v>
      </c>
      <c r="B531" s="21" t="s">
        <v>10022</v>
      </c>
      <c r="C531" s="21" t="s">
        <v>6442</v>
      </c>
      <c r="D531" s="48">
        <v>1.61</v>
      </c>
      <c r="E531" s="48">
        <v>1.61</v>
      </c>
      <c r="F531" s="46">
        <v>179.53</v>
      </c>
      <c r="G531" s="46">
        <v>289.04</v>
      </c>
      <c r="H531" s="22" t="s">
        <v>10002</v>
      </c>
    </row>
    <row r="532" customHeight="1" spans="1:8">
      <c r="A532" s="22">
        <v>528</v>
      </c>
      <c r="B532" s="21" t="s">
        <v>10023</v>
      </c>
      <c r="C532" s="21" t="s">
        <v>6276</v>
      </c>
      <c r="D532" s="48">
        <v>4.74</v>
      </c>
      <c r="E532" s="48">
        <v>4.74</v>
      </c>
      <c r="F532" s="46">
        <v>179.53</v>
      </c>
      <c r="G532" s="46">
        <v>850.97</v>
      </c>
      <c r="H532" s="22" t="s">
        <v>10002</v>
      </c>
    </row>
    <row r="533" customHeight="1" spans="1:8">
      <c r="A533" s="22">
        <v>529</v>
      </c>
      <c r="B533" s="21" t="s">
        <v>10024</v>
      </c>
      <c r="C533" s="21" t="s">
        <v>6972</v>
      </c>
      <c r="D533" s="48">
        <v>1.83</v>
      </c>
      <c r="E533" s="48">
        <v>1.83</v>
      </c>
      <c r="F533" s="46">
        <v>179.53</v>
      </c>
      <c r="G533" s="46">
        <v>328.54</v>
      </c>
      <c r="H533" s="22" t="s">
        <v>10002</v>
      </c>
    </row>
    <row r="534" customHeight="1" spans="1:8">
      <c r="A534" s="22">
        <v>530</v>
      </c>
      <c r="B534" s="21" t="s">
        <v>10025</v>
      </c>
      <c r="C534" s="21" t="s">
        <v>8583</v>
      </c>
      <c r="D534" s="48">
        <v>6.6</v>
      </c>
      <c r="E534" s="48">
        <v>6.6</v>
      </c>
      <c r="F534" s="46">
        <v>179.53</v>
      </c>
      <c r="G534" s="46">
        <v>1184.9</v>
      </c>
      <c r="H534" s="22" t="s">
        <v>10002</v>
      </c>
    </row>
    <row r="535" customHeight="1" spans="1:8">
      <c r="A535" s="22">
        <v>531</v>
      </c>
      <c r="B535" s="21" t="s">
        <v>10026</v>
      </c>
      <c r="C535" s="21" t="s">
        <v>6280</v>
      </c>
      <c r="D535" s="48">
        <v>9.74</v>
      </c>
      <c r="E535" s="48">
        <v>9.74</v>
      </c>
      <c r="F535" s="46">
        <v>179.53</v>
      </c>
      <c r="G535" s="46">
        <v>1748.62</v>
      </c>
      <c r="H535" s="22" t="s">
        <v>10002</v>
      </c>
    </row>
    <row r="536" customHeight="1" spans="1:8">
      <c r="A536" s="22">
        <v>532</v>
      </c>
      <c r="B536" s="21" t="s">
        <v>10027</v>
      </c>
      <c r="C536" s="21" t="s">
        <v>6624</v>
      </c>
      <c r="D536" s="48">
        <v>2.98</v>
      </c>
      <c r="E536" s="48">
        <v>2.98</v>
      </c>
      <c r="F536" s="46">
        <v>179.53</v>
      </c>
      <c r="G536" s="46">
        <v>535</v>
      </c>
      <c r="H536" s="22" t="s">
        <v>10002</v>
      </c>
    </row>
    <row r="537" customHeight="1" spans="1:8">
      <c r="A537" s="22">
        <v>533</v>
      </c>
      <c r="B537" s="21" t="s">
        <v>10028</v>
      </c>
      <c r="C537" s="21" t="s">
        <v>6368</v>
      </c>
      <c r="D537" s="48">
        <v>1.98</v>
      </c>
      <c r="E537" s="48">
        <v>1.98</v>
      </c>
      <c r="F537" s="46">
        <v>179.53</v>
      </c>
      <c r="G537" s="46">
        <v>355.47</v>
      </c>
      <c r="H537" s="22" t="s">
        <v>10002</v>
      </c>
    </row>
    <row r="538" customHeight="1" spans="1:8">
      <c r="A538" s="22">
        <v>534</v>
      </c>
      <c r="B538" s="21" t="s">
        <v>7542</v>
      </c>
      <c r="C538" s="21" t="s">
        <v>6322</v>
      </c>
      <c r="D538" s="48">
        <v>8.38</v>
      </c>
      <c r="E538" s="48">
        <v>8.38</v>
      </c>
      <c r="F538" s="46">
        <v>179.53</v>
      </c>
      <c r="G538" s="46">
        <v>1504.46</v>
      </c>
      <c r="H538" s="22" t="s">
        <v>10002</v>
      </c>
    </row>
    <row r="539" customHeight="1" spans="1:8">
      <c r="A539" s="22">
        <v>535</v>
      </c>
      <c r="B539" s="21" t="s">
        <v>6053</v>
      </c>
      <c r="C539" s="21" t="s">
        <v>6417</v>
      </c>
      <c r="D539" s="48">
        <v>1.64</v>
      </c>
      <c r="E539" s="48">
        <v>1.64</v>
      </c>
      <c r="F539" s="46">
        <v>179.53</v>
      </c>
      <c r="G539" s="46">
        <v>294.43</v>
      </c>
      <c r="H539" s="22" t="s">
        <v>10002</v>
      </c>
    </row>
    <row r="540" customHeight="1" spans="1:8">
      <c r="A540" s="22">
        <v>536</v>
      </c>
      <c r="B540" s="21" t="s">
        <v>10029</v>
      </c>
      <c r="C540" s="21" t="s">
        <v>6972</v>
      </c>
      <c r="D540" s="48">
        <v>5.78</v>
      </c>
      <c r="E540" s="48">
        <v>5.78</v>
      </c>
      <c r="F540" s="46">
        <v>179.53</v>
      </c>
      <c r="G540" s="46">
        <v>1037.68</v>
      </c>
      <c r="H540" s="22" t="s">
        <v>10002</v>
      </c>
    </row>
    <row r="541" customHeight="1" spans="1:8">
      <c r="A541" s="22">
        <v>537</v>
      </c>
      <c r="B541" s="21" t="s">
        <v>10030</v>
      </c>
      <c r="C541" s="21" t="s">
        <v>6972</v>
      </c>
      <c r="D541" s="48">
        <v>7.69</v>
      </c>
      <c r="E541" s="48">
        <v>7.69</v>
      </c>
      <c r="F541" s="46">
        <v>179.53</v>
      </c>
      <c r="G541" s="46">
        <v>1380.59</v>
      </c>
      <c r="H541" s="22" t="s">
        <v>10002</v>
      </c>
    </row>
    <row r="542" customHeight="1" spans="1:8">
      <c r="A542" s="22">
        <v>538</v>
      </c>
      <c r="B542" s="21" t="s">
        <v>10031</v>
      </c>
      <c r="C542" s="21" t="s">
        <v>6349</v>
      </c>
      <c r="D542" s="48">
        <v>2.28</v>
      </c>
      <c r="E542" s="48">
        <v>2.28</v>
      </c>
      <c r="F542" s="46">
        <v>179.53</v>
      </c>
      <c r="G542" s="46">
        <v>409.33</v>
      </c>
      <c r="H542" s="22" t="s">
        <v>10002</v>
      </c>
    </row>
    <row r="543" customHeight="1" spans="1:8">
      <c r="A543" s="22">
        <v>539</v>
      </c>
      <c r="B543" s="21" t="s">
        <v>10032</v>
      </c>
      <c r="C543" s="21" t="s">
        <v>6296</v>
      </c>
      <c r="D543" s="48">
        <v>1.36</v>
      </c>
      <c r="E543" s="48">
        <v>1.36</v>
      </c>
      <c r="F543" s="46">
        <v>179.53</v>
      </c>
      <c r="G543" s="46">
        <v>244.16</v>
      </c>
      <c r="H543" s="22" t="s">
        <v>10002</v>
      </c>
    </row>
    <row r="544" customHeight="1" spans="1:8">
      <c r="A544" s="22">
        <v>540</v>
      </c>
      <c r="B544" s="21" t="s">
        <v>10033</v>
      </c>
      <c r="C544" s="21" t="s">
        <v>6254</v>
      </c>
      <c r="D544" s="48">
        <v>1.4</v>
      </c>
      <c r="E544" s="48">
        <v>1.4</v>
      </c>
      <c r="F544" s="46">
        <v>179.53</v>
      </c>
      <c r="G544" s="46">
        <v>251.34</v>
      </c>
      <c r="H544" s="22" t="s">
        <v>10002</v>
      </c>
    </row>
    <row r="545" customHeight="1" spans="1:8">
      <c r="A545" s="22">
        <v>541</v>
      </c>
      <c r="B545" s="21" t="s">
        <v>10034</v>
      </c>
      <c r="C545" s="21" t="s">
        <v>6296</v>
      </c>
      <c r="D545" s="48">
        <v>11.64</v>
      </c>
      <c r="E545" s="48">
        <v>11.64</v>
      </c>
      <c r="F545" s="46">
        <v>179.53</v>
      </c>
      <c r="G545" s="46">
        <v>2089.73</v>
      </c>
      <c r="H545" s="22" t="s">
        <v>10002</v>
      </c>
    </row>
    <row r="546" customHeight="1" spans="1:8">
      <c r="A546" s="22">
        <v>542</v>
      </c>
      <c r="B546" s="21" t="s">
        <v>10035</v>
      </c>
      <c r="C546" s="21" t="s">
        <v>6577</v>
      </c>
      <c r="D546" s="48">
        <v>8.61</v>
      </c>
      <c r="E546" s="48">
        <v>8.61</v>
      </c>
      <c r="F546" s="46">
        <v>179.53</v>
      </c>
      <c r="G546" s="46">
        <v>1545.75</v>
      </c>
      <c r="H546" s="22" t="s">
        <v>10002</v>
      </c>
    </row>
    <row r="547" customHeight="1" spans="1:8">
      <c r="A547" s="22">
        <v>543</v>
      </c>
      <c r="B547" s="21" t="s">
        <v>10036</v>
      </c>
      <c r="C547" s="21" t="s">
        <v>6280</v>
      </c>
      <c r="D547" s="48">
        <v>11.42</v>
      </c>
      <c r="E547" s="48">
        <v>11.42</v>
      </c>
      <c r="F547" s="46">
        <v>179.53</v>
      </c>
      <c r="G547" s="46">
        <v>2050.23</v>
      </c>
      <c r="H547" s="22" t="s">
        <v>10002</v>
      </c>
    </row>
    <row r="548" customHeight="1" spans="1:8">
      <c r="A548" s="22">
        <v>544</v>
      </c>
      <c r="B548" s="21" t="s">
        <v>10037</v>
      </c>
      <c r="C548" s="21" t="s">
        <v>6349</v>
      </c>
      <c r="D548" s="48">
        <v>15.24</v>
      </c>
      <c r="E548" s="48">
        <v>15.24</v>
      </c>
      <c r="F548" s="46">
        <v>179.53</v>
      </c>
      <c r="G548" s="46">
        <v>2736.04</v>
      </c>
      <c r="H548" s="22" t="s">
        <v>10002</v>
      </c>
    </row>
    <row r="549" customHeight="1" spans="1:8">
      <c r="A549" s="22">
        <v>545</v>
      </c>
      <c r="B549" s="21" t="s">
        <v>4622</v>
      </c>
      <c r="C549" s="21" t="s">
        <v>7859</v>
      </c>
      <c r="D549" s="48">
        <v>6.99</v>
      </c>
      <c r="E549" s="48">
        <v>6.99</v>
      </c>
      <c r="F549" s="46">
        <v>179.53</v>
      </c>
      <c r="G549" s="46">
        <v>1254.91</v>
      </c>
      <c r="H549" s="22" t="s">
        <v>10002</v>
      </c>
    </row>
    <row r="550" customHeight="1" spans="1:8">
      <c r="A550" s="22">
        <v>546</v>
      </c>
      <c r="B550" s="21" t="s">
        <v>10038</v>
      </c>
      <c r="C550" s="21" t="s">
        <v>6274</v>
      </c>
      <c r="D550" s="48">
        <v>5.68</v>
      </c>
      <c r="E550" s="48">
        <v>5.68</v>
      </c>
      <c r="F550" s="46">
        <v>179.53</v>
      </c>
      <c r="G550" s="46">
        <v>1019.73</v>
      </c>
      <c r="H550" s="22" t="s">
        <v>10002</v>
      </c>
    </row>
    <row r="551" customHeight="1" spans="1:8">
      <c r="A551" s="22">
        <v>547</v>
      </c>
      <c r="B551" s="21" t="s">
        <v>10039</v>
      </c>
      <c r="C551" s="21" t="s">
        <v>9572</v>
      </c>
      <c r="D551" s="48">
        <v>2.1</v>
      </c>
      <c r="E551" s="48">
        <v>2.1</v>
      </c>
      <c r="F551" s="46">
        <v>179.53</v>
      </c>
      <c r="G551" s="46">
        <v>377.01</v>
      </c>
      <c r="H551" s="22" t="s">
        <v>10002</v>
      </c>
    </row>
    <row r="552" customHeight="1" spans="1:8">
      <c r="A552" s="22">
        <v>548</v>
      </c>
      <c r="B552" s="21" t="s">
        <v>10040</v>
      </c>
      <c r="C552" s="21" t="s">
        <v>6252</v>
      </c>
      <c r="D552" s="48">
        <v>7.7</v>
      </c>
      <c r="E552" s="48">
        <v>7.7</v>
      </c>
      <c r="F552" s="46">
        <v>179.53</v>
      </c>
      <c r="G552" s="46">
        <v>1382.38</v>
      </c>
      <c r="H552" s="22" t="s">
        <v>10002</v>
      </c>
    </row>
    <row r="553" customHeight="1" spans="1:8">
      <c r="A553" s="22">
        <v>549</v>
      </c>
      <c r="B553" s="21" t="s">
        <v>10041</v>
      </c>
      <c r="C553" s="21" t="s">
        <v>6349</v>
      </c>
      <c r="D553" s="48">
        <v>1.9</v>
      </c>
      <c r="E553" s="48">
        <v>1.9</v>
      </c>
      <c r="F553" s="46">
        <v>179.53</v>
      </c>
      <c r="G553" s="46">
        <v>341.11</v>
      </c>
      <c r="H553" s="22" t="s">
        <v>10002</v>
      </c>
    </row>
    <row r="554" customHeight="1" spans="1:8">
      <c r="A554" s="22">
        <v>550</v>
      </c>
      <c r="B554" s="21" t="s">
        <v>10042</v>
      </c>
      <c r="C554" s="21" t="s">
        <v>6464</v>
      </c>
      <c r="D554" s="48">
        <v>6.66</v>
      </c>
      <c r="E554" s="48">
        <v>6.66</v>
      </c>
      <c r="F554" s="46">
        <v>179.53</v>
      </c>
      <c r="G554" s="46">
        <v>1195.67</v>
      </c>
      <c r="H554" s="22" t="s">
        <v>10002</v>
      </c>
    </row>
    <row r="555" customHeight="1" spans="1:8">
      <c r="A555" s="22">
        <v>551</v>
      </c>
      <c r="B555" s="21" t="s">
        <v>10043</v>
      </c>
      <c r="C555" s="21" t="s">
        <v>6620</v>
      </c>
      <c r="D555" s="48">
        <v>7.26</v>
      </c>
      <c r="E555" s="48">
        <v>7.26</v>
      </c>
      <c r="F555" s="46">
        <v>179.53</v>
      </c>
      <c r="G555" s="46">
        <v>1303.39</v>
      </c>
      <c r="H555" s="22" t="s">
        <v>10002</v>
      </c>
    </row>
    <row r="556" customHeight="1" spans="1:8">
      <c r="A556" s="22">
        <v>552</v>
      </c>
      <c r="B556" s="21" t="s">
        <v>10044</v>
      </c>
      <c r="C556" s="21" t="s">
        <v>6417</v>
      </c>
      <c r="D556" s="48">
        <v>8.4</v>
      </c>
      <c r="E556" s="48">
        <v>8.4</v>
      </c>
      <c r="F556" s="46">
        <v>179.53</v>
      </c>
      <c r="G556" s="46">
        <v>1508.05</v>
      </c>
      <c r="H556" s="22" t="s">
        <v>10002</v>
      </c>
    </row>
    <row r="557" customHeight="1" spans="1:8">
      <c r="A557" s="22">
        <v>553</v>
      </c>
      <c r="B557" s="21" t="s">
        <v>10045</v>
      </c>
      <c r="C557" s="21" t="s">
        <v>6286</v>
      </c>
      <c r="D557" s="48">
        <v>4.45</v>
      </c>
      <c r="E557" s="48">
        <v>4.45</v>
      </c>
      <c r="F557" s="46">
        <v>179.53</v>
      </c>
      <c r="G557" s="46">
        <v>798.91</v>
      </c>
      <c r="H557" s="22" t="s">
        <v>10002</v>
      </c>
    </row>
    <row r="558" customHeight="1" spans="1:8">
      <c r="A558" s="22">
        <v>554</v>
      </c>
      <c r="B558" s="21" t="s">
        <v>10046</v>
      </c>
      <c r="C558" s="21" t="s">
        <v>6577</v>
      </c>
      <c r="D558" s="48">
        <v>1.99</v>
      </c>
      <c r="E558" s="48">
        <v>1.99</v>
      </c>
      <c r="F558" s="46">
        <v>179.53</v>
      </c>
      <c r="G558" s="46">
        <v>357.26</v>
      </c>
      <c r="H558" s="22" t="s">
        <v>10002</v>
      </c>
    </row>
    <row r="559" customHeight="1" spans="1:8">
      <c r="A559" s="22">
        <v>555</v>
      </c>
      <c r="B559" s="21" t="s">
        <v>10047</v>
      </c>
      <c r="C559" s="21" t="s">
        <v>6312</v>
      </c>
      <c r="D559" s="48">
        <v>9.33</v>
      </c>
      <c r="E559" s="48">
        <v>9.33</v>
      </c>
      <c r="F559" s="46">
        <v>179.53</v>
      </c>
      <c r="G559" s="46">
        <v>1675.01</v>
      </c>
      <c r="H559" s="22" t="s">
        <v>10002</v>
      </c>
    </row>
    <row r="560" customHeight="1" spans="1:8">
      <c r="A560" s="22">
        <v>556</v>
      </c>
      <c r="B560" s="21" t="s">
        <v>10048</v>
      </c>
      <c r="C560" s="21" t="s">
        <v>6624</v>
      </c>
      <c r="D560" s="48">
        <v>2.03</v>
      </c>
      <c r="E560" s="48">
        <v>2.03</v>
      </c>
      <c r="F560" s="46">
        <v>179.53</v>
      </c>
      <c r="G560" s="46">
        <v>364.45</v>
      </c>
      <c r="H560" s="22" t="s">
        <v>10002</v>
      </c>
    </row>
    <row r="561" customHeight="1" spans="1:8">
      <c r="A561" s="22">
        <v>557</v>
      </c>
      <c r="B561" s="21" t="s">
        <v>5972</v>
      </c>
      <c r="C561" s="21" t="s">
        <v>6387</v>
      </c>
      <c r="D561" s="48">
        <v>1.52</v>
      </c>
      <c r="E561" s="48">
        <v>1.52</v>
      </c>
      <c r="F561" s="46">
        <v>179.53</v>
      </c>
      <c r="G561" s="46">
        <v>272.89</v>
      </c>
      <c r="H561" s="22" t="s">
        <v>10002</v>
      </c>
    </row>
    <row r="562" customHeight="1" spans="1:8">
      <c r="A562" s="22">
        <v>558</v>
      </c>
      <c r="B562" s="21" t="s">
        <v>10049</v>
      </c>
      <c r="C562" s="21" t="s">
        <v>6947</v>
      </c>
      <c r="D562" s="48">
        <v>7.26</v>
      </c>
      <c r="E562" s="48">
        <v>7.26</v>
      </c>
      <c r="F562" s="46">
        <v>179.53</v>
      </c>
      <c r="G562" s="46">
        <v>1303.39</v>
      </c>
      <c r="H562" s="22" t="s">
        <v>10002</v>
      </c>
    </row>
    <row r="563" customHeight="1" spans="1:8">
      <c r="A563" s="22">
        <v>559</v>
      </c>
      <c r="B563" s="21" t="s">
        <v>10049</v>
      </c>
      <c r="C563" s="21" t="s">
        <v>6957</v>
      </c>
      <c r="D563" s="48">
        <v>7.87</v>
      </c>
      <c r="E563" s="48">
        <v>7.87</v>
      </c>
      <c r="F563" s="46">
        <v>179.53</v>
      </c>
      <c r="G563" s="46">
        <v>1412.9</v>
      </c>
      <c r="H563" s="22" t="s">
        <v>10002</v>
      </c>
    </row>
    <row r="564" customHeight="1" spans="1:8">
      <c r="A564" s="22">
        <v>560</v>
      </c>
      <c r="B564" s="21" t="s">
        <v>10050</v>
      </c>
      <c r="C564" s="21" t="s">
        <v>6492</v>
      </c>
      <c r="D564" s="48">
        <v>2.17</v>
      </c>
      <c r="E564" s="48">
        <v>2.17</v>
      </c>
      <c r="F564" s="46">
        <v>179.53</v>
      </c>
      <c r="G564" s="46">
        <v>389.58</v>
      </c>
      <c r="H564" s="22" t="s">
        <v>10002</v>
      </c>
    </row>
    <row r="565" customHeight="1" spans="1:8">
      <c r="A565" s="22">
        <v>561</v>
      </c>
      <c r="B565" s="21" t="s">
        <v>6313</v>
      </c>
      <c r="C565" s="21" t="s">
        <v>6276</v>
      </c>
      <c r="D565" s="48">
        <v>2.47</v>
      </c>
      <c r="E565" s="48">
        <v>2.47</v>
      </c>
      <c r="F565" s="46">
        <v>179.53</v>
      </c>
      <c r="G565" s="46">
        <v>443.44</v>
      </c>
      <c r="H565" s="22" t="s">
        <v>10002</v>
      </c>
    </row>
    <row r="566" customHeight="1" spans="1:8">
      <c r="A566" s="22">
        <v>562</v>
      </c>
      <c r="B566" s="21" t="s">
        <v>10051</v>
      </c>
      <c r="C566" s="21" t="s">
        <v>6298</v>
      </c>
      <c r="D566" s="48">
        <v>4.87</v>
      </c>
      <c r="E566" s="48">
        <v>4.87</v>
      </c>
      <c r="F566" s="46">
        <v>179.53</v>
      </c>
      <c r="G566" s="46">
        <v>874.31</v>
      </c>
      <c r="H566" s="22" t="s">
        <v>10002</v>
      </c>
    </row>
    <row r="567" customHeight="1" spans="1:8">
      <c r="A567" s="22">
        <v>563</v>
      </c>
      <c r="B567" s="21" t="s">
        <v>10052</v>
      </c>
      <c r="C567" s="21" t="s">
        <v>1265</v>
      </c>
      <c r="D567" s="48">
        <v>1.99</v>
      </c>
      <c r="E567" s="48">
        <v>1.99</v>
      </c>
      <c r="F567" s="46">
        <v>179.53</v>
      </c>
      <c r="G567" s="46">
        <v>357.26</v>
      </c>
      <c r="H567" s="22" t="s">
        <v>10002</v>
      </c>
    </row>
    <row r="568" customHeight="1" spans="1:8">
      <c r="A568" s="22">
        <v>564</v>
      </c>
      <c r="B568" s="21" t="s">
        <v>10053</v>
      </c>
      <c r="C568" s="21" t="s">
        <v>6624</v>
      </c>
      <c r="D568" s="48">
        <v>13.45</v>
      </c>
      <c r="E568" s="48">
        <v>13.45</v>
      </c>
      <c r="F568" s="46">
        <v>179.53</v>
      </c>
      <c r="G568" s="46">
        <v>2414.68</v>
      </c>
      <c r="H568" s="22" t="s">
        <v>10002</v>
      </c>
    </row>
    <row r="569" customHeight="1" spans="1:8">
      <c r="A569" s="22">
        <v>565</v>
      </c>
      <c r="B569" s="21" t="s">
        <v>10054</v>
      </c>
      <c r="C569" s="21" t="s">
        <v>6248</v>
      </c>
      <c r="D569" s="48">
        <v>10.69</v>
      </c>
      <c r="E569" s="48">
        <v>10.69</v>
      </c>
      <c r="F569" s="46">
        <v>179.53</v>
      </c>
      <c r="G569" s="46">
        <v>1919.18</v>
      </c>
      <c r="H569" s="22" t="s">
        <v>10002</v>
      </c>
    </row>
    <row r="570" customHeight="1" spans="1:8">
      <c r="A570" s="22">
        <v>566</v>
      </c>
      <c r="B570" s="21" t="s">
        <v>10055</v>
      </c>
      <c r="C570" s="21" t="s">
        <v>6296</v>
      </c>
      <c r="D570" s="48">
        <v>10.95</v>
      </c>
      <c r="E570" s="48">
        <v>10.95</v>
      </c>
      <c r="F570" s="46">
        <v>179.53</v>
      </c>
      <c r="G570" s="46">
        <v>1965.85</v>
      </c>
      <c r="H570" s="22" t="s">
        <v>10002</v>
      </c>
    </row>
    <row r="571" customHeight="1" spans="1:8">
      <c r="A571" s="22">
        <v>567</v>
      </c>
      <c r="B571" s="21" t="s">
        <v>10056</v>
      </c>
      <c r="C571" s="21" t="s">
        <v>6813</v>
      </c>
      <c r="D571" s="48">
        <v>2.85</v>
      </c>
      <c r="E571" s="48">
        <v>2.85</v>
      </c>
      <c r="F571" s="46">
        <v>179.53</v>
      </c>
      <c r="G571" s="46">
        <v>511.66</v>
      </c>
      <c r="H571" s="22" t="s">
        <v>10002</v>
      </c>
    </row>
    <row r="572" customHeight="1" spans="1:8">
      <c r="A572" s="22">
        <v>568</v>
      </c>
      <c r="B572" s="21" t="s">
        <v>10057</v>
      </c>
      <c r="C572" s="21" t="s">
        <v>6523</v>
      </c>
      <c r="D572" s="48">
        <v>8.31</v>
      </c>
      <c r="E572" s="48">
        <v>8.31</v>
      </c>
      <c r="F572" s="46">
        <v>179.53</v>
      </c>
      <c r="G572" s="46">
        <v>1491.89</v>
      </c>
      <c r="H572" s="22" t="s">
        <v>10002</v>
      </c>
    </row>
    <row r="573" customHeight="1" spans="1:8">
      <c r="A573" s="22">
        <v>569</v>
      </c>
      <c r="B573" s="21" t="s">
        <v>10058</v>
      </c>
      <c r="C573" s="21" t="s">
        <v>6368</v>
      </c>
      <c r="D573" s="48">
        <v>8.33</v>
      </c>
      <c r="E573" s="48">
        <v>8.33</v>
      </c>
      <c r="F573" s="46">
        <v>179.53</v>
      </c>
      <c r="G573" s="46">
        <v>1495.48</v>
      </c>
      <c r="H573" s="22" t="s">
        <v>10002</v>
      </c>
    </row>
    <row r="574" customHeight="1" spans="1:8">
      <c r="A574" s="22">
        <v>570</v>
      </c>
      <c r="B574" s="21" t="s">
        <v>10059</v>
      </c>
      <c r="C574" s="21" t="s">
        <v>6368</v>
      </c>
      <c r="D574" s="48">
        <v>12.97</v>
      </c>
      <c r="E574" s="48">
        <v>12.97</v>
      </c>
      <c r="F574" s="46">
        <v>179.53</v>
      </c>
      <c r="G574" s="46">
        <v>2328.5</v>
      </c>
      <c r="H574" s="22" t="s">
        <v>10002</v>
      </c>
    </row>
    <row r="575" customHeight="1" spans="1:8">
      <c r="A575" s="22">
        <v>571</v>
      </c>
      <c r="B575" s="21" t="s">
        <v>10060</v>
      </c>
      <c r="C575" s="21" t="s">
        <v>6363</v>
      </c>
      <c r="D575" s="48">
        <v>10.79</v>
      </c>
      <c r="E575" s="48">
        <v>10.79</v>
      </c>
      <c r="F575" s="46">
        <v>179.53</v>
      </c>
      <c r="G575" s="46">
        <v>1937.13</v>
      </c>
      <c r="H575" s="22" t="s">
        <v>10002</v>
      </c>
    </row>
    <row r="576" customHeight="1" spans="1:8">
      <c r="A576" s="22">
        <v>572</v>
      </c>
      <c r="B576" s="21" t="s">
        <v>10061</v>
      </c>
      <c r="C576" s="21" t="s">
        <v>6312</v>
      </c>
      <c r="D576" s="48">
        <v>10.36</v>
      </c>
      <c r="E576" s="48">
        <v>10.36</v>
      </c>
      <c r="F576" s="46">
        <v>179.53</v>
      </c>
      <c r="G576" s="46">
        <v>1859.93</v>
      </c>
      <c r="H576" s="22" t="s">
        <v>10002</v>
      </c>
    </row>
    <row r="577" customHeight="1" spans="1:8">
      <c r="A577" s="22">
        <v>573</v>
      </c>
      <c r="B577" s="21" t="s">
        <v>9604</v>
      </c>
      <c r="C577" s="21" t="s">
        <v>7690</v>
      </c>
      <c r="D577" s="48">
        <v>3.14</v>
      </c>
      <c r="E577" s="48">
        <v>3.14</v>
      </c>
      <c r="F577" s="46">
        <v>179.53</v>
      </c>
      <c r="G577" s="46">
        <v>563.72</v>
      </c>
      <c r="H577" s="22" t="s">
        <v>10002</v>
      </c>
    </row>
    <row r="578" customHeight="1" spans="1:8">
      <c r="A578" s="22">
        <v>574</v>
      </c>
      <c r="B578" s="21" t="s">
        <v>10062</v>
      </c>
      <c r="C578" s="21" t="s">
        <v>6972</v>
      </c>
      <c r="D578" s="48">
        <v>1.74</v>
      </c>
      <c r="E578" s="48">
        <v>1.74</v>
      </c>
      <c r="F578" s="46">
        <v>179.53</v>
      </c>
      <c r="G578" s="46">
        <v>312.38</v>
      </c>
      <c r="H578" s="22" t="s">
        <v>10002</v>
      </c>
    </row>
    <row r="579" customHeight="1" spans="1:8">
      <c r="A579" s="22">
        <v>575</v>
      </c>
      <c r="B579" s="21" t="s">
        <v>10063</v>
      </c>
      <c r="C579" s="21" t="s">
        <v>6590</v>
      </c>
      <c r="D579" s="48">
        <v>1.45</v>
      </c>
      <c r="E579" s="48">
        <v>1.45</v>
      </c>
      <c r="F579" s="46">
        <v>179.53</v>
      </c>
      <c r="G579" s="46">
        <v>260.32</v>
      </c>
      <c r="H579" s="22" t="s">
        <v>10002</v>
      </c>
    </row>
    <row r="580" customHeight="1" spans="1:8">
      <c r="A580" s="22">
        <v>576</v>
      </c>
      <c r="B580" s="21" t="s">
        <v>10064</v>
      </c>
      <c r="C580" s="21" t="s">
        <v>6265</v>
      </c>
      <c r="D580" s="48">
        <v>6.31</v>
      </c>
      <c r="E580" s="48">
        <v>6.31</v>
      </c>
      <c r="F580" s="46">
        <v>179.53</v>
      </c>
      <c r="G580" s="46">
        <v>1132.83</v>
      </c>
      <c r="H580" s="22" t="s">
        <v>10002</v>
      </c>
    </row>
    <row r="581" customHeight="1" spans="1:8">
      <c r="A581" s="22">
        <v>577</v>
      </c>
      <c r="B581" s="22" t="s">
        <v>9959</v>
      </c>
      <c r="C581" s="22" t="s">
        <v>6577</v>
      </c>
      <c r="D581" s="48">
        <v>2.78</v>
      </c>
      <c r="E581" s="48">
        <v>2.78</v>
      </c>
      <c r="F581" s="46">
        <v>179.53</v>
      </c>
      <c r="G581" s="46">
        <v>499.09</v>
      </c>
      <c r="H581" s="22" t="s">
        <v>10002</v>
      </c>
    </row>
    <row r="582" customHeight="1" spans="1:8">
      <c r="A582" s="22">
        <v>578</v>
      </c>
      <c r="B582" s="27" t="s">
        <v>7658</v>
      </c>
      <c r="C582" s="21" t="s">
        <v>6599</v>
      </c>
      <c r="D582" s="48">
        <v>5.21</v>
      </c>
      <c r="E582" s="48">
        <v>5.21</v>
      </c>
      <c r="F582" s="46">
        <v>179.53</v>
      </c>
      <c r="G582" s="46">
        <v>935.35</v>
      </c>
      <c r="H582" s="22" t="s">
        <v>10065</v>
      </c>
    </row>
    <row r="583" customHeight="1" spans="1:8">
      <c r="A583" s="22">
        <v>579</v>
      </c>
      <c r="B583" s="27" t="s">
        <v>4228</v>
      </c>
      <c r="C583" s="21" t="s">
        <v>6577</v>
      </c>
      <c r="D583" s="48">
        <v>1.93</v>
      </c>
      <c r="E583" s="48">
        <v>1.93</v>
      </c>
      <c r="F583" s="46">
        <v>179.53</v>
      </c>
      <c r="G583" s="46">
        <v>346.49</v>
      </c>
      <c r="H583" s="22" t="s">
        <v>10065</v>
      </c>
    </row>
    <row r="584" customHeight="1" spans="1:8">
      <c r="A584" s="22">
        <v>580</v>
      </c>
      <c r="B584" s="27" t="s">
        <v>10066</v>
      </c>
      <c r="C584" s="21" t="s">
        <v>7541</v>
      </c>
      <c r="D584" s="48">
        <v>3.69</v>
      </c>
      <c r="E584" s="48">
        <v>3.69</v>
      </c>
      <c r="F584" s="46">
        <v>179.53</v>
      </c>
      <c r="G584" s="46">
        <v>662.47</v>
      </c>
      <c r="H584" s="22" t="s">
        <v>10065</v>
      </c>
    </row>
    <row r="585" ht="25" customHeight="1" spans="1:8">
      <c r="A585" s="22">
        <v>581</v>
      </c>
      <c r="B585" s="27" t="s">
        <v>10067</v>
      </c>
      <c r="C585" s="21" t="s">
        <v>6280</v>
      </c>
      <c r="D585" s="48">
        <v>5.73</v>
      </c>
      <c r="E585" s="48">
        <v>5.73</v>
      </c>
      <c r="F585" s="46">
        <v>179.53</v>
      </c>
      <c r="G585" s="46">
        <v>1028.71</v>
      </c>
      <c r="H585" s="22" t="s">
        <v>10065</v>
      </c>
    </row>
    <row r="586" ht="25" customHeight="1" spans="1:8">
      <c r="A586" s="22">
        <v>582</v>
      </c>
      <c r="B586" s="27" t="s">
        <v>10068</v>
      </c>
      <c r="C586" s="21" t="s">
        <v>6631</v>
      </c>
      <c r="D586" s="48">
        <v>6.11</v>
      </c>
      <c r="E586" s="48">
        <v>6.11</v>
      </c>
      <c r="F586" s="46">
        <v>179.53</v>
      </c>
      <c r="G586" s="46">
        <v>1096.93</v>
      </c>
      <c r="H586" s="22" t="s">
        <v>10065</v>
      </c>
    </row>
    <row r="587" ht="25" customHeight="1" spans="1:8">
      <c r="A587" s="22">
        <v>583</v>
      </c>
      <c r="B587" s="27" t="s">
        <v>2766</v>
      </c>
      <c r="C587" s="21" t="s">
        <v>6286</v>
      </c>
      <c r="D587" s="48">
        <v>2.22</v>
      </c>
      <c r="E587" s="48">
        <v>2.22</v>
      </c>
      <c r="F587" s="46">
        <v>179.53</v>
      </c>
      <c r="G587" s="46">
        <v>398.56</v>
      </c>
      <c r="H587" s="22" t="s">
        <v>10065</v>
      </c>
    </row>
    <row r="588" ht="25" customHeight="1" spans="1:8">
      <c r="A588" s="22">
        <v>584</v>
      </c>
      <c r="B588" s="27" t="s">
        <v>10069</v>
      </c>
      <c r="C588" s="21" t="s">
        <v>6897</v>
      </c>
      <c r="D588" s="48">
        <v>2.61</v>
      </c>
      <c r="E588" s="48">
        <v>2.61</v>
      </c>
      <c r="F588" s="46">
        <v>179.53</v>
      </c>
      <c r="G588" s="46">
        <v>468.57</v>
      </c>
      <c r="H588" s="22" t="s">
        <v>10065</v>
      </c>
    </row>
    <row r="589" ht="25" customHeight="1" spans="1:8">
      <c r="A589" s="22">
        <v>585</v>
      </c>
      <c r="B589" s="27" t="s">
        <v>10070</v>
      </c>
      <c r="C589" s="21" t="s">
        <v>6620</v>
      </c>
      <c r="D589" s="48">
        <v>1.15</v>
      </c>
      <c r="E589" s="48">
        <v>1.15</v>
      </c>
      <c r="F589" s="46">
        <v>179.53</v>
      </c>
      <c r="G589" s="46">
        <v>206.46</v>
      </c>
      <c r="H589" s="22" t="s">
        <v>10065</v>
      </c>
    </row>
    <row r="590" ht="25" customHeight="1" spans="1:8">
      <c r="A590" s="22">
        <v>586</v>
      </c>
      <c r="B590" s="27" t="s">
        <v>663</v>
      </c>
      <c r="C590" s="21" t="s">
        <v>6951</v>
      </c>
      <c r="D590" s="48">
        <v>2.91</v>
      </c>
      <c r="E590" s="48">
        <v>2.91</v>
      </c>
      <c r="F590" s="46">
        <v>179.53</v>
      </c>
      <c r="G590" s="46">
        <v>522.43</v>
      </c>
      <c r="H590" s="22" t="s">
        <v>10065</v>
      </c>
    </row>
    <row r="591" ht="25" customHeight="1" spans="1:8">
      <c r="A591" s="22">
        <v>587</v>
      </c>
      <c r="B591" s="27" t="s">
        <v>10071</v>
      </c>
      <c r="C591" s="21" t="s">
        <v>6300</v>
      </c>
      <c r="D591" s="48">
        <v>1.19</v>
      </c>
      <c r="E591" s="48">
        <v>1.19</v>
      </c>
      <c r="F591" s="46">
        <v>179.53</v>
      </c>
      <c r="G591" s="46">
        <v>213.64</v>
      </c>
      <c r="H591" s="22" t="s">
        <v>10065</v>
      </c>
    </row>
    <row r="592" ht="25" customHeight="1" spans="1:8">
      <c r="A592" s="22">
        <v>588</v>
      </c>
      <c r="B592" s="27" t="s">
        <v>10072</v>
      </c>
      <c r="C592" s="21" t="s">
        <v>6329</v>
      </c>
      <c r="D592" s="48">
        <v>0.81</v>
      </c>
      <c r="E592" s="48">
        <v>0.81</v>
      </c>
      <c r="F592" s="46">
        <v>179.53</v>
      </c>
      <c r="G592" s="46">
        <v>145.42</v>
      </c>
      <c r="H592" s="22" t="s">
        <v>10065</v>
      </c>
    </row>
    <row r="593" ht="25" customHeight="1" spans="1:8">
      <c r="A593" s="22">
        <v>589</v>
      </c>
      <c r="B593" s="27" t="s">
        <v>10073</v>
      </c>
      <c r="C593" s="21" t="s">
        <v>6322</v>
      </c>
      <c r="D593" s="48">
        <v>2.96</v>
      </c>
      <c r="E593" s="48">
        <v>2.96</v>
      </c>
      <c r="F593" s="46">
        <v>179.53</v>
      </c>
      <c r="G593" s="46">
        <v>531.41</v>
      </c>
      <c r="H593" s="22" t="s">
        <v>10065</v>
      </c>
    </row>
    <row r="594" ht="25" customHeight="1" spans="1:8">
      <c r="A594" s="22">
        <v>590</v>
      </c>
      <c r="B594" s="27" t="s">
        <v>10074</v>
      </c>
      <c r="C594" s="21" t="s">
        <v>6312</v>
      </c>
      <c r="D594" s="48">
        <v>3.77</v>
      </c>
      <c r="E594" s="48">
        <v>3.77</v>
      </c>
      <c r="F594" s="46">
        <v>179.53</v>
      </c>
      <c r="G594" s="46">
        <v>676.83</v>
      </c>
      <c r="H594" s="22" t="s">
        <v>10065</v>
      </c>
    </row>
    <row r="595" ht="25" customHeight="1" spans="1:8">
      <c r="A595" s="22">
        <v>591</v>
      </c>
      <c r="B595" s="27" t="s">
        <v>479</v>
      </c>
      <c r="C595" s="21" t="s">
        <v>6387</v>
      </c>
      <c r="D595" s="48">
        <v>4.32</v>
      </c>
      <c r="E595" s="48">
        <v>4.32</v>
      </c>
      <c r="F595" s="46">
        <v>179.53</v>
      </c>
      <c r="G595" s="46">
        <v>775.57</v>
      </c>
      <c r="H595" s="22" t="s">
        <v>10065</v>
      </c>
    </row>
    <row r="596" ht="25" customHeight="1" spans="1:8">
      <c r="A596" s="22">
        <v>592</v>
      </c>
      <c r="B596" s="27" t="s">
        <v>10075</v>
      </c>
      <c r="C596" s="21" t="s">
        <v>6349</v>
      </c>
      <c r="D596" s="48">
        <v>1.86</v>
      </c>
      <c r="E596" s="48">
        <v>1.86</v>
      </c>
      <c r="F596" s="46">
        <v>179.53</v>
      </c>
      <c r="G596" s="46">
        <v>333.93</v>
      </c>
      <c r="H596" s="22" t="s">
        <v>10065</v>
      </c>
    </row>
    <row r="597" ht="25" customHeight="1" spans="1:8">
      <c r="A597" s="22">
        <v>593</v>
      </c>
      <c r="B597" s="27" t="s">
        <v>10076</v>
      </c>
      <c r="C597" s="21" t="s">
        <v>6347</v>
      </c>
      <c r="D597" s="48">
        <v>4.77</v>
      </c>
      <c r="E597" s="48">
        <v>4.77</v>
      </c>
      <c r="F597" s="46">
        <v>179.53</v>
      </c>
      <c r="G597" s="46">
        <v>856.36</v>
      </c>
      <c r="H597" s="22" t="s">
        <v>10065</v>
      </c>
    </row>
    <row r="598" ht="25" customHeight="1" spans="1:8">
      <c r="A598" s="22">
        <v>594</v>
      </c>
      <c r="B598" s="27" t="s">
        <v>4966</v>
      </c>
      <c r="C598" s="21" t="s">
        <v>6298</v>
      </c>
      <c r="D598" s="48">
        <v>1.66</v>
      </c>
      <c r="E598" s="48">
        <v>1.66</v>
      </c>
      <c r="F598" s="46">
        <v>179.53</v>
      </c>
      <c r="G598" s="46">
        <v>298.02</v>
      </c>
      <c r="H598" s="22" t="s">
        <v>10065</v>
      </c>
    </row>
    <row r="599" ht="25" customHeight="1" spans="1:8">
      <c r="A599" s="22">
        <v>595</v>
      </c>
      <c r="B599" s="27" t="s">
        <v>8359</v>
      </c>
      <c r="C599" s="21" t="s">
        <v>6286</v>
      </c>
      <c r="D599" s="48">
        <v>3.69</v>
      </c>
      <c r="E599" s="48">
        <v>3.69</v>
      </c>
      <c r="F599" s="46">
        <v>179.53</v>
      </c>
      <c r="G599" s="46">
        <v>662.47</v>
      </c>
      <c r="H599" s="22" t="s">
        <v>10065</v>
      </c>
    </row>
    <row r="600" ht="25" customHeight="1" spans="1:8">
      <c r="A600" s="22">
        <v>596</v>
      </c>
      <c r="B600" s="27" t="s">
        <v>10077</v>
      </c>
      <c r="C600" s="21" t="s">
        <v>6368</v>
      </c>
      <c r="D600" s="48">
        <v>3.32</v>
      </c>
      <c r="E600" s="48">
        <v>3.32</v>
      </c>
      <c r="F600" s="46">
        <v>179.53</v>
      </c>
      <c r="G600" s="46">
        <v>596.04</v>
      </c>
      <c r="H600" s="22" t="s">
        <v>10065</v>
      </c>
    </row>
    <row r="601" ht="25" customHeight="1" spans="1:8">
      <c r="A601" s="22">
        <v>597</v>
      </c>
      <c r="B601" s="27" t="s">
        <v>10078</v>
      </c>
      <c r="C601" s="21" t="s">
        <v>6296</v>
      </c>
      <c r="D601" s="48">
        <v>3.48</v>
      </c>
      <c r="E601" s="48">
        <v>3.48</v>
      </c>
      <c r="F601" s="46">
        <v>179.53</v>
      </c>
      <c r="G601" s="46">
        <v>624.76</v>
      </c>
      <c r="H601" s="22" t="s">
        <v>10065</v>
      </c>
    </row>
    <row r="602" ht="25" customHeight="1" spans="1:8">
      <c r="A602" s="22">
        <v>598</v>
      </c>
      <c r="B602" s="27" t="s">
        <v>10079</v>
      </c>
      <c r="C602" s="21" t="s">
        <v>10080</v>
      </c>
      <c r="D602" s="48">
        <v>4.75</v>
      </c>
      <c r="E602" s="48">
        <v>4.75</v>
      </c>
      <c r="F602" s="46">
        <v>179.53</v>
      </c>
      <c r="G602" s="46">
        <v>852.77</v>
      </c>
      <c r="H602" s="22" t="s">
        <v>10065</v>
      </c>
    </row>
    <row r="603" ht="25" customHeight="1" spans="1:8">
      <c r="A603" s="22">
        <v>599</v>
      </c>
      <c r="B603" s="27" t="s">
        <v>5972</v>
      </c>
      <c r="C603" s="21" t="s">
        <v>10081</v>
      </c>
      <c r="D603" s="48">
        <v>3.07</v>
      </c>
      <c r="E603" s="48">
        <v>3.07</v>
      </c>
      <c r="F603" s="46">
        <v>179.53</v>
      </c>
      <c r="G603" s="46">
        <v>551.16</v>
      </c>
      <c r="H603" s="22" t="s">
        <v>10065</v>
      </c>
    </row>
    <row r="604" ht="25" customHeight="1" spans="1:8">
      <c r="A604" s="22">
        <v>600</v>
      </c>
      <c r="B604" s="27" t="s">
        <v>10082</v>
      </c>
      <c r="C604" s="21" t="s">
        <v>6308</v>
      </c>
      <c r="D604" s="48">
        <v>1.83</v>
      </c>
      <c r="E604" s="48">
        <v>1.83</v>
      </c>
      <c r="F604" s="46">
        <v>179.53</v>
      </c>
      <c r="G604" s="46">
        <v>328.54</v>
      </c>
      <c r="H604" s="22" t="s">
        <v>10065</v>
      </c>
    </row>
    <row r="605" ht="25" customHeight="1" spans="1:8">
      <c r="A605" s="22">
        <v>601</v>
      </c>
      <c r="B605" s="27" t="s">
        <v>690</v>
      </c>
      <c r="C605" s="21" t="s">
        <v>6322</v>
      </c>
      <c r="D605" s="48">
        <v>2.86</v>
      </c>
      <c r="E605" s="48">
        <v>2.86</v>
      </c>
      <c r="F605" s="46">
        <v>179.53</v>
      </c>
      <c r="G605" s="46">
        <v>513.46</v>
      </c>
      <c r="H605" s="22" t="s">
        <v>10065</v>
      </c>
    </row>
    <row r="606" ht="25" customHeight="1" spans="1:8">
      <c r="A606" s="22">
        <v>602</v>
      </c>
      <c r="B606" s="27" t="s">
        <v>10083</v>
      </c>
      <c r="C606" s="21" t="s">
        <v>6368</v>
      </c>
      <c r="D606" s="48">
        <v>4.47</v>
      </c>
      <c r="E606" s="48">
        <v>4.47</v>
      </c>
      <c r="F606" s="46">
        <v>179.53</v>
      </c>
      <c r="G606" s="46">
        <v>802.5</v>
      </c>
      <c r="H606" s="22" t="s">
        <v>10065</v>
      </c>
    </row>
    <row r="607" ht="25" customHeight="1" spans="1:8">
      <c r="A607" s="22">
        <v>603</v>
      </c>
      <c r="B607" s="27" t="s">
        <v>10084</v>
      </c>
      <c r="C607" s="21" t="s">
        <v>6387</v>
      </c>
      <c r="D607" s="48">
        <v>1.4</v>
      </c>
      <c r="E607" s="48">
        <v>1.4</v>
      </c>
      <c r="F607" s="46">
        <v>179.53</v>
      </c>
      <c r="G607" s="46">
        <v>251.34</v>
      </c>
      <c r="H607" s="22" t="s">
        <v>10065</v>
      </c>
    </row>
    <row r="608" ht="25" customHeight="1" spans="1:8">
      <c r="A608" s="22">
        <v>604</v>
      </c>
      <c r="B608" s="27" t="s">
        <v>3952</v>
      </c>
      <c r="C608" s="21" t="s">
        <v>6300</v>
      </c>
      <c r="D608" s="48">
        <v>1.54</v>
      </c>
      <c r="E608" s="48">
        <v>1.54</v>
      </c>
      <c r="F608" s="46">
        <v>179.53</v>
      </c>
      <c r="G608" s="46">
        <v>276.48</v>
      </c>
      <c r="H608" s="22" t="s">
        <v>10065</v>
      </c>
    </row>
    <row r="609" ht="25" customHeight="1" spans="1:8">
      <c r="A609" s="22">
        <v>605</v>
      </c>
      <c r="B609" s="27" t="s">
        <v>10085</v>
      </c>
      <c r="C609" s="21" t="s">
        <v>6349</v>
      </c>
      <c r="D609" s="48">
        <v>1.92</v>
      </c>
      <c r="E609" s="48">
        <v>1.92</v>
      </c>
      <c r="F609" s="46">
        <v>179.53</v>
      </c>
      <c r="G609" s="46">
        <v>344.7</v>
      </c>
      <c r="H609" s="22" t="s">
        <v>10065</v>
      </c>
    </row>
    <row r="610" ht="25" customHeight="1" spans="1:8">
      <c r="A610" s="22">
        <v>606</v>
      </c>
      <c r="B610" s="27" t="s">
        <v>10086</v>
      </c>
      <c r="C610" s="21" t="s">
        <v>8557</v>
      </c>
      <c r="D610" s="48">
        <v>3.21</v>
      </c>
      <c r="E610" s="48">
        <v>3.21</v>
      </c>
      <c r="F610" s="46">
        <v>179.53</v>
      </c>
      <c r="G610" s="46">
        <v>576.29</v>
      </c>
      <c r="H610" s="22" t="s">
        <v>10065</v>
      </c>
    </row>
    <row r="611" ht="25" customHeight="1" spans="1:8">
      <c r="A611" s="22">
        <v>607</v>
      </c>
      <c r="B611" s="27" t="s">
        <v>10087</v>
      </c>
      <c r="C611" s="21" t="s">
        <v>6274</v>
      </c>
      <c r="D611" s="48">
        <v>6.74</v>
      </c>
      <c r="E611" s="48">
        <v>6.74</v>
      </c>
      <c r="F611" s="46">
        <v>179.53</v>
      </c>
      <c r="G611" s="46">
        <v>1210.03</v>
      </c>
      <c r="H611" s="22" t="s">
        <v>10065</v>
      </c>
    </row>
    <row r="612" ht="25" customHeight="1" spans="1:8">
      <c r="A612" s="22">
        <v>608</v>
      </c>
      <c r="B612" s="27" t="s">
        <v>9662</v>
      </c>
      <c r="C612" s="21" t="s">
        <v>6957</v>
      </c>
      <c r="D612" s="48">
        <v>6.43</v>
      </c>
      <c r="E612" s="48">
        <v>6.43</v>
      </c>
      <c r="F612" s="46">
        <v>179.53</v>
      </c>
      <c r="G612" s="46">
        <v>1154.38</v>
      </c>
      <c r="H612" s="22" t="s">
        <v>10065</v>
      </c>
    </row>
    <row r="613" ht="25" customHeight="1" spans="1:8">
      <c r="A613" s="22">
        <v>609</v>
      </c>
      <c r="B613" s="27" t="s">
        <v>655</v>
      </c>
      <c r="C613" s="21" t="s">
        <v>6360</v>
      </c>
      <c r="D613" s="48">
        <v>5.79</v>
      </c>
      <c r="E613" s="48">
        <v>5.79</v>
      </c>
      <c r="F613" s="46">
        <v>179.53</v>
      </c>
      <c r="G613" s="46">
        <v>1039.48</v>
      </c>
      <c r="H613" s="22" t="s">
        <v>10065</v>
      </c>
    </row>
    <row r="614" ht="25" customHeight="1" spans="1:8">
      <c r="A614" s="22">
        <v>610</v>
      </c>
      <c r="B614" s="27" t="s">
        <v>496</v>
      </c>
      <c r="C614" s="21" t="s">
        <v>6889</v>
      </c>
      <c r="D614" s="48">
        <v>3.75</v>
      </c>
      <c r="E614" s="48">
        <v>3.75</v>
      </c>
      <c r="F614" s="46">
        <v>179.53</v>
      </c>
      <c r="G614" s="46">
        <v>673.24</v>
      </c>
      <c r="H614" s="22" t="s">
        <v>10065</v>
      </c>
    </row>
    <row r="615" ht="25" customHeight="1" spans="1:8">
      <c r="A615" s="22">
        <v>611</v>
      </c>
      <c r="B615" s="27" t="s">
        <v>10088</v>
      </c>
      <c r="C615" s="21" t="s">
        <v>8377</v>
      </c>
      <c r="D615" s="48">
        <v>4.53</v>
      </c>
      <c r="E615" s="48">
        <v>4.53</v>
      </c>
      <c r="F615" s="46">
        <v>179.53</v>
      </c>
      <c r="G615" s="46">
        <v>813.27</v>
      </c>
      <c r="H615" s="22" t="s">
        <v>10065</v>
      </c>
    </row>
    <row r="616" ht="25" customHeight="1" spans="1:8">
      <c r="A616" s="22">
        <v>612</v>
      </c>
      <c r="B616" s="27" t="s">
        <v>6073</v>
      </c>
      <c r="C616" s="21" t="s">
        <v>6298</v>
      </c>
      <c r="D616" s="48">
        <v>1.35</v>
      </c>
      <c r="E616" s="48">
        <v>1.35</v>
      </c>
      <c r="F616" s="46">
        <v>179.53</v>
      </c>
      <c r="G616" s="46">
        <v>242.37</v>
      </c>
      <c r="H616" s="22" t="s">
        <v>10065</v>
      </c>
    </row>
    <row r="617" ht="25" customHeight="1" spans="1:8">
      <c r="A617" s="22">
        <v>613</v>
      </c>
      <c r="B617" s="27" t="s">
        <v>10089</v>
      </c>
      <c r="C617" s="21" t="s">
        <v>6248</v>
      </c>
      <c r="D617" s="48">
        <v>3.52</v>
      </c>
      <c r="E617" s="48">
        <v>3.52</v>
      </c>
      <c r="F617" s="46">
        <v>179.53</v>
      </c>
      <c r="G617" s="46">
        <v>631.95</v>
      </c>
      <c r="H617" s="22" t="s">
        <v>10065</v>
      </c>
    </row>
    <row r="618" ht="25" customHeight="1" spans="1:8">
      <c r="A618" s="22">
        <v>614</v>
      </c>
      <c r="B618" s="27" t="s">
        <v>10090</v>
      </c>
      <c r="C618" s="21" t="s">
        <v>6474</v>
      </c>
      <c r="D618" s="48">
        <v>1.67</v>
      </c>
      <c r="E618" s="48">
        <v>1.67</v>
      </c>
      <c r="F618" s="46">
        <v>179.53</v>
      </c>
      <c r="G618" s="46">
        <v>299.82</v>
      </c>
      <c r="H618" s="22" t="s">
        <v>10065</v>
      </c>
    </row>
    <row r="619" ht="25" customHeight="1" spans="1:8">
      <c r="A619" s="22">
        <v>615</v>
      </c>
      <c r="B619" s="27" t="s">
        <v>10091</v>
      </c>
      <c r="C619" s="21" t="s">
        <v>6276</v>
      </c>
      <c r="D619" s="48">
        <v>6.24</v>
      </c>
      <c r="E619" s="48">
        <v>6.24</v>
      </c>
      <c r="F619" s="46">
        <v>179.53</v>
      </c>
      <c r="G619" s="46">
        <v>1120.27</v>
      </c>
      <c r="H619" s="22" t="s">
        <v>10065</v>
      </c>
    </row>
    <row r="620" ht="25" customHeight="1" spans="1:8">
      <c r="A620" s="22">
        <v>616</v>
      </c>
      <c r="B620" s="27" t="s">
        <v>479</v>
      </c>
      <c r="C620" s="21" t="s">
        <v>6344</v>
      </c>
      <c r="D620" s="48">
        <v>0.51</v>
      </c>
      <c r="E620" s="48">
        <v>0.51</v>
      </c>
      <c r="F620" s="46">
        <v>179.53</v>
      </c>
      <c r="G620" s="46">
        <v>91.56</v>
      </c>
      <c r="H620" s="22" t="s">
        <v>10065</v>
      </c>
    </row>
    <row r="621" ht="25" customHeight="1" spans="1:8">
      <c r="A621" s="22">
        <v>617</v>
      </c>
      <c r="B621" s="27" t="s">
        <v>10092</v>
      </c>
      <c r="C621" s="21" t="s">
        <v>6322</v>
      </c>
      <c r="D621" s="48">
        <v>1.95</v>
      </c>
      <c r="E621" s="48">
        <v>1.95</v>
      </c>
      <c r="F621" s="46">
        <v>179.53</v>
      </c>
      <c r="G621" s="46">
        <v>350.08</v>
      </c>
      <c r="H621" s="22" t="s">
        <v>10065</v>
      </c>
    </row>
    <row r="622" ht="25" customHeight="1" spans="1:8">
      <c r="A622" s="22">
        <v>618</v>
      </c>
      <c r="B622" s="27" t="s">
        <v>10093</v>
      </c>
      <c r="C622" s="21" t="s">
        <v>6278</v>
      </c>
      <c r="D622" s="48">
        <v>2.88</v>
      </c>
      <c r="E622" s="48">
        <v>2.88</v>
      </c>
      <c r="F622" s="46">
        <v>179.53</v>
      </c>
      <c r="G622" s="46">
        <v>517.05</v>
      </c>
      <c r="H622" s="22" t="s">
        <v>10065</v>
      </c>
    </row>
    <row r="623" ht="25" customHeight="1" spans="1:8">
      <c r="A623" s="22">
        <v>619</v>
      </c>
      <c r="B623" s="27" t="s">
        <v>10094</v>
      </c>
      <c r="C623" s="21" t="s">
        <v>6620</v>
      </c>
      <c r="D623" s="48">
        <v>3.38</v>
      </c>
      <c r="E623" s="48">
        <v>3.38</v>
      </c>
      <c r="F623" s="46">
        <v>179.53</v>
      </c>
      <c r="G623" s="46">
        <v>606.81</v>
      </c>
      <c r="H623" s="22" t="s">
        <v>10065</v>
      </c>
    </row>
    <row r="624" ht="25" customHeight="1" spans="1:8">
      <c r="A624" s="22">
        <v>620</v>
      </c>
      <c r="B624" s="27" t="s">
        <v>8203</v>
      </c>
      <c r="C624" s="21" t="s">
        <v>6523</v>
      </c>
      <c r="D624" s="48">
        <v>0.45</v>
      </c>
      <c r="E624" s="48">
        <v>0.45</v>
      </c>
      <c r="F624" s="46">
        <v>179.53</v>
      </c>
      <c r="G624" s="46">
        <v>80.79</v>
      </c>
      <c r="H624" s="22" t="s">
        <v>10065</v>
      </c>
    </row>
    <row r="625" ht="25" customHeight="1" spans="1:8">
      <c r="A625" s="22">
        <v>621</v>
      </c>
      <c r="B625" s="27" t="s">
        <v>10095</v>
      </c>
      <c r="C625" s="21" t="s">
        <v>6322</v>
      </c>
      <c r="D625" s="48">
        <v>0.8</v>
      </c>
      <c r="E625" s="48">
        <v>0.8</v>
      </c>
      <c r="F625" s="46">
        <v>179.53</v>
      </c>
      <c r="G625" s="46">
        <v>143.62</v>
      </c>
      <c r="H625" s="22" t="s">
        <v>10065</v>
      </c>
    </row>
    <row r="626" ht="25" customHeight="1" spans="1:8">
      <c r="A626" s="22">
        <v>622</v>
      </c>
      <c r="B626" s="27" t="s">
        <v>4970</v>
      </c>
      <c r="C626" s="21" t="s">
        <v>7625</v>
      </c>
      <c r="D626" s="48">
        <v>4.81</v>
      </c>
      <c r="E626" s="48">
        <v>4.81</v>
      </c>
      <c r="F626" s="46">
        <v>179.53</v>
      </c>
      <c r="G626" s="46">
        <v>863.54</v>
      </c>
      <c r="H626" s="22" t="s">
        <v>10065</v>
      </c>
    </row>
    <row r="627" ht="25" customHeight="1" spans="1:8">
      <c r="A627" s="22">
        <v>623</v>
      </c>
      <c r="B627" s="27" t="s">
        <v>10096</v>
      </c>
      <c r="C627" s="21" t="s">
        <v>6322</v>
      </c>
      <c r="D627" s="48">
        <v>2.29</v>
      </c>
      <c r="E627" s="48">
        <v>2.29</v>
      </c>
      <c r="F627" s="46">
        <v>179.53</v>
      </c>
      <c r="G627" s="46">
        <v>411.12</v>
      </c>
      <c r="H627" s="22" t="s">
        <v>10065</v>
      </c>
    </row>
    <row r="628" ht="25" customHeight="1" spans="1:8">
      <c r="A628" s="22">
        <v>624</v>
      </c>
      <c r="B628" s="27" t="s">
        <v>6281</v>
      </c>
      <c r="C628" s="21" t="s">
        <v>6271</v>
      </c>
      <c r="D628" s="48">
        <v>4.78</v>
      </c>
      <c r="E628" s="48">
        <v>4.78</v>
      </c>
      <c r="F628" s="46">
        <v>179.53</v>
      </c>
      <c r="G628" s="46">
        <v>858.15</v>
      </c>
      <c r="H628" s="22" t="s">
        <v>10065</v>
      </c>
    </row>
    <row r="629" ht="25" customHeight="1" spans="1:8">
      <c r="A629" s="22">
        <v>625</v>
      </c>
      <c r="B629" s="27" t="s">
        <v>10097</v>
      </c>
      <c r="C629" s="21" t="s">
        <v>7690</v>
      </c>
      <c r="D629" s="48">
        <v>1.6</v>
      </c>
      <c r="E629" s="48">
        <v>1.6</v>
      </c>
      <c r="F629" s="46">
        <v>179.53</v>
      </c>
      <c r="G629" s="46">
        <v>287.25</v>
      </c>
      <c r="H629" s="22" t="s">
        <v>10065</v>
      </c>
    </row>
    <row r="630" ht="25" customHeight="1" spans="1:8">
      <c r="A630" s="22">
        <v>626</v>
      </c>
      <c r="B630" s="27" t="s">
        <v>7845</v>
      </c>
      <c r="C630" s="21" t="s">
        <v>6280</v>
      </c>
      <c r="D630" s="48">
        <v>0.8</v>
      </c>
      <c r="E630" s="48">
        <v>0.8</v>
      </c>
      <c r="F630" s="46">
        <v>179.53</v>
      </c>
      <c r="G630" s="46">
        <v>143.62</v>
      </c>
      <c r="H630" s="22" t="s">
        <v>10065</v>
      </c>
    </row>
    <row r="631" ht="25" customHeight="1" spans="1:8">
      <c r="A631" s="22">
        <v>627</v>
      </c>
      <c r="B631" s="27" t="s">
        <v>10098</v>
      </c>
      <c r="C631" s="21" t="s">
        <v>6478</v>
      </c>
      <c r="D631" s="48">
        <v>0.83</v>
      </c>
      <c r="E631" s="48">
        <v>0.83</v>
      </c>
      <c r="F631" s="46">
        <v>179.53</v>
      </c>
      <c r="G631" s="46">
        <v>149.01</v>
      </c>
      <c r="H631" s="22" t="s">
        <v>10065</v>
      </c>
    </row>
    <row r="632" ht="25" customHeight="1" spans="1:8">
      <c r="A632" s="22">
        <v>628</v>
      </c>
      <c r="B632" s="27" t="s">
        <v>10099</v>
      </c>
      <c r="C632" s="21" t="s">
        <v>6923</v>
      </c>
      <c r="D632" s="48">
        <v>1.92</v>
      </c>
      <c r="E632" s="48">
        <v>1.92</v>
      </c>
      <c r="F632" s="46">
        <v>179.53</v>
      </c>
      <c r="G632" s="46">
        <v>344.7</v>
      </c>
      <c r="H632" s="22" t="s">
        <v>10065</v>
      </c>
    </row>
    <row r="633" ht="25" customHeight="1" spans="1:8">
      <c r="A633" s="22">
        <v>629</v>
      </c>
      <c r="B633" s="27" t="s">
        <v>10100</v>
      </c>
      <c r="C633" s="21" t="s">
        <v>6312</v>
      </c>
      <c r="D633" s="48">
        <v>4.01</v>
      </c>
      <c r="E633" s="48">
        <v>4.01</v>
      </c>
      <c r="F633" s="46">
        <v>179.53</v>
      </c>
      <c r="G633" s="46">
        <v>719.92</v>
      </c>
      <c r="H633" s="22" t="s">
        <v>10065</v>
      </c>
    </row>
    <row r="634" ht="25" customHeight="1" spans="1:8">
      <c r="A634" s="22">
        <v>630</v>
      </c>
      <c r="B634" s="27" t="s">
        <v>10101</v>
      </c>
      <c r="C634" s="21" t="s">
        <v>6347</v>
      </c>
      <c r="D634" s="48">
        <v>3.45</v>
      </c>
      <c r="E634" s="48">
        <v>3.45</v>
      </c>
      <c r="F634" s="46">
        <v>179.53</v>
      </c>
      <c r="G634" s="46">
        <v>619.38</v>
      </c>
      <c r="H634" s="22" t="s">
        <v>10065</v>
      </c>
    </row>
    <row r="635" ht="25" customHeight="1" spans="1:8">
      <c r="A635" s="22">
        <v>631</v>
      </c>
      <c r="B635" s="27" t="s">
        <v>6799</v>
      </c>
      <c r="C635" s="21" t="s">
        <v>5065</v>
      </c>
      <c r="D635" s="48">
        <v>5.05</v>
      </c>
      <c r="E635" s="48">
        <v>5.05</v>
      </c>
      <c r="F635" s="46">
        <v>179.53</v>
      </c>
      <c r="G635" s="46">
        <v>906.63</v>
      </c>
      <c r="H635" s="22" t="s">
        <v>10065</v>
      </c>
    </row>
    <row r="636" ht="25" customHeight="1" spans="1:8">
      <c r="A636" s="22">
        <v>632</v>
      </c>
      <c r="B636" s="27" t="s">
        <v>10102</v>
      </c>
      <c r="C636" s="21" t="s">
        <v>6972</v>
      </c>
      <c r="D636" s="48">
        <v>5.44</v>
      </c>
      <c r="E636" s="48">
        <v>5.44</v>
      </c>
      <c r="F636" s="46">
        <v>179.53</v>
      </c>
      <c r="G636" s="46">
        <v>976.64</v>
      </c>
      <c r="H636" s="22" t="s">
        <v>10065</v>
      </c>
    </row>
    <row r="637" ht="25" customHeight="1" spans="1:8">
      <c r="A637" s="22">
        <v>633</v>
      </c>
      <c r="B637" s="27" t="s">
        <v>10103</v>
      </c>
      <c r="C637" s="21" t="s">
        <v>6296</v>
      </c>
      <c r="D637" s="48">
        <v>1.34</v>
      </c>
      <c r="E637" s="48">
        <v>1.34</v>
      </c>
      <c r="F637" s="46">
        <v>179.53</v>
      </c>
      <c r="G637" s="46">
        <v>240.57</v>
      </c>
      <c r="H637" s="22" t="s">
        <v>10065</v>
      </c>
    </row>
    <row r="638" ht="25" customHeight="1" spans="1:8">
      <c r="A638" s="22">
        <v>634</v>
      </c>
      <c r="B638" s="27" t="s">
        <v>10104</v>
      </c>
      <c r="C638" s="21" t="s">
        <v>10105</v>
      </c>
      <c r="D638" s="48">
        <v>2.58</v>
      </c>
      <c r="E638" s="48">
        <v>2.58</v>
      </c>
      <c r="F638" s="46">
        <v>179.53</v>
      </c>
      <c r="G638" s="46">
        <v>463.19</v>
      </c>
      <c r="H638" s="22" t="s">
        <v>10065</v>
      </c>
    </row>
    <row r="639" ht="25" customHeight="1" spans="1:8">
      <c r="A639" s="22">
        <v>635</v>
      </c>
      <c r="B639" s="27" t="s">
        <v>10106</v>
      </c>
      <c r="C639" s="21" t="s">
        <v>6813</v>
      </c>
      <c r="D639" s="48">
        <v>2.4</v>
      </c>
      <c r="E639" s="48">
        <v>2.4</v>
      </c>
      <c r="F639" s="46">
        <v>179.53</v>
      </c>
      <c r="G639" s="46">
        <v>430.87</v>
      </c>
      <c r="H639" s="22" t="s">
        <v>10065</v>
      </c>
    </row>
    <row r="640" ht="25" customHeight="1" spans="1:8">
      <c r="A640" s="22">
        <v>636</v>
      </c>
      <c r="B640" s="27" t="s">
        <v>10107</v>
      </c>
      <c r="C640" s="21" t="s">
        <v>6248</v>
      </c>
      <c r="D640" s="48">
        <v>2.29</v>
      </c>
      <c r="E640" s="48">
        <v>2.29</v>
      </c>
      <c r="F640" s="46">
        <v>179.53</v>
      </c>
      <c r="G640" s="46">
        <v>411.12</v>
      </c>
      <c r="H640" s="22" t="s">
        <v>10065</v>
      </c>
    </row>
    <row r="641" ht="25" customHeight="1" spans="1:8">
      <c r="A641" s="22">
        <v>637</v>
      </c>
      <c r="B641" s="27" t="s">
        <v>10108</v>
      </c>
      <c r="C641" s="21" t="s">
        <v>6312</v>
      </c>
      <c r="D641" s="48">
        <v>2.79</v>
      </c>
      <c r="E641" s="48">
        <v>2.79</v>
      </c>
      <c r="F641" s="46">
        <v>179.53</v>
      </c>
      <c r="G641" s="46">
        <v>500.89</v>
      </c>
      <c r="H641" s="22" t="s">
        <v>10065</v>
      </c>
    </row>
    <row r="642" ht="25" customHeight="1" spans="1:8">
      <c r="A642" s="22">
        <v>638</v>
      </c>
      <c r="B642" s="27" t="s">
        <v>10109</v>
      </c>
      <c r="C642" s="21" t="s">
        <v>7285</v>
      </c>
      <c r="D642" s="48">
        <v>3.03</v>
      </c>
      <c r="E642" s="48">
        <v>3.03</v>
      </c>
      <c r="F642" s="46">
        <v>179.53</v>
      </c>
      <c r="G642" s="46">
        <v>543.98</v>
      </c>
      <c r="H642" s="22" t="s">
        <v>10065</v>
      </c>
    </row>
    <row r="643" ht="25" customHeight="1" spans="1:8">
      <c r="A643" s="22">
        <v>639</v>
      </c>
      <c r="B643" s="27" t="s">
        <v>10110</v>
      </c>
      <c r="C643" s="21" t="s">
        <v>6286</v>
      </c>
      <c r="D643" s="48">
        <v>4.29</v>
      </c>
      <c r="E643" s="48">
        <v>4.29</v>
      </c>
      <c r="F643" s="46">
        <v>179.53</v>
      </c>
      <c r="G643" s="46">
        <v>770.18</v>
      </c>
      <c r="H643" s="22" t="s">
        <v>10065</v>
      </c>
    </row>
    <row r="644" ht="25" customHeight="1" spans="1:8">
      <c r="A644" s="22">
        <v>640</v>
      </c>
      <c r="B644" s="27" t="s">
        <v>10111</v>
      </c>
      <c r="C644" s="21" t="s">
        <v>6254</v>
      </c>
      <c r="D644" s="48">
        <v>3.31</v>
      </c>
      <c r="E644" s="48">
        <v>3.31</v>
      </c>
      <c r="F644" s="46">
        <v>179.53</v>
      </c>
      <c r="G644" s="46">
        <v>594.24</v>
      </c>
      <c r="H644" s="22" t="s">
        <v>10065</v>
      </c>
    </row>
    <row r="645" ht="25" customHeight="1" spans="1:8">
      <c r="A645" s="22">
        <v>641</v>
      </c>
      <c r="B645" s="27" t="s">
        <v>8030</v>
      </c>
      <c r="C645" s="21" t="s">
        <v>6368</v>
      </c>
      <c r="D645" s="48">
        <v>3.16</v>
      </c>
      <c r="E645" s="48">
        <v>3.16</v>
      </c>
      <c r="F645" s="46">
        <v>179.53</v>
      </c>
      <c r="G645" s="46">
        <v>567.31</v>
      </c>
      <c r="H645" s="22" t="s">
        <v>10065</v>
      </c>
    </row>
    <row r="646" ht="25" customHeight="1" spans="1:8">
      <c r="A646" s="22">
        <v>642</v>
      </c>
      <c r="B646" s="27" t="s">
        <v>10112</v>
      </c>
      <c r="C646" s="21" t="s">
        <v>6344</v>
      </c>
      <c r="D646" s="48">
        <v>4.02</v>
      </c>
      <c r="E646" s="48">
        <v>4.02</v>
      </c>
      <c r="F646" s="46">
        <v>179.53</v>
      </c>
      <c r="G646" s="46">
        <v>721.71</v>
      </c>
      <c r="H646" s="22" t="s">
        <v>10065</v>
      </c>
    </row>
    <row r="647" ht="25" customHeight="1" spans="1:8">
      <c r="A647" s="22">
        <v>643</v>
      </c>
      <c r="B647" s="27" t="s">
        <v>10113</v>
      </c>
      <c r="C647" s="21" t="s">
        <v>6515</v>
      </c>
      <c r="D647" s="48">
        <v>0.45</v>
      </c>
      <c r="E647" s="48">
        <v>0.45</v>
      </c>
      <c r="F647" s="46">
        <v>179.53</v>
      </c>
      <c r="G647" s="46">
        <v>80.79</v>
      </c>
      <c r="H647" s="22" t="s">
        <v>10065</v>
      </c>
    </row>
    <row r="648" ht="25" customHeight="1" spans="1:8">
      <c r="A648" s="22">
        <v>644</v>
      </c>
      <c r="B648" s="27" t="s">
        <v>10114</v>
      </c>
      <c r="C648" s="21" t="s">
        <v>6308</v>
      </c>
      <c r="D648" s="48">
        <v>0.45</v>
      </c>
      <c r="E648" s="48">
        <v>0.45</v>
      </c>
      <c r="F648" s="46">
        <v>179.53</v>
      </c>
      <c r="G648" s="46">
        <v>80.79</v>
      </c>
      <c r="H648" s="22" t="s">
        <v>10065</v>
      </c>
    </row>
    <row r="649" ht="25" customHeight="1" spans="1:8">
      <c r="A649" s="22">
        <v>645</v>
      </c>
      <c r="B649" s="27" t="s">
        <v>4625</v>
      </c>
      <c r="C649" s="21" t="s">
        <v>6360</v>
      </c>
      <c r="D649" s="48">
        <v>3.63</v>
      </c>
      <c r="E649" s="48">
        <v>3.63</v>
      </c>
      <c r="F649" s="46">
        <v>179.53</v>
      </c>
      <c r="G649" s="46">
        <v>651.69</v>
      </c>
      <c r="H649" s="22" t="s">
        <v>10065</v>
      </c>
    </row>
    <row r="650" ht="25" customHeight="1" spans="1:8">
      <c r="A650" s="22">
        <v>646</v>
      </c>
      <c r="B650" s="27" t="s">
        <v>10115</v>
      </c>
      <c r="C650" s="21" t="s">
        <v>7497</v>
      </c>
      <c r="D650" s="48">
        <v>1.92</v>
      </c>
      <c r="E650" s="48">
        <v>1.92</v>
      </c>
      <c r="F650" s="46">
        <v>179.53</v>
      </c>
      <c r="G650" s="46">
        <v>344.7</v>
      </c>
      <c r="H650" s="22" t="s">
        <v>10065</v>
      </c>
    </row>
    <row r="651" ht="25" customHeight="1" spans="1:8">
      <c r="A651" s="22">
        <v>647</v>
      </c>
      <c r="B651" s="27" t="s">
        <v>6087</v>
      </c>
      <c r="C651" s="21" t="s">
        <v>6697</v>
      </c>
      <c r="D651" s="48">
        <v>4.03</v>
      </c>
      <c r="E651" s="48">
        <v>4.03</v>
      </c>
      <c r="F651" s="46">
        <v>179.53</v>
      </c>
      <c r="G651" s="46">
        <v>723.51</v>
      </c>
      <c r="H651" s="22" t="s">
        <v>10065</v>
      </c>
    </row>
    <row r="652" ht="25" customHeight="1" spans="1:8">
      <c r="A652" s="22">
        <v>648</v>
      </c>
      <c r="B652" s="27" t="s">
        <v>10115</v>
      </c>
      <c r="C652" s="21" t="s">
        <v>7497</v>
      </c>
      <c r="D652" s="48">
        <v>5.2</v>
      </c>
      <c r="E652" s="48">
        <v>5.2</v>
      </c>
      <c r="F652" s="46">
        <v>179.53</v>
      </c>
      <c r="G652" s="46">
        <v>933.56</v>
      </c>
      <c r="H652" s="22" t="s">
        <v>10065</v>
      </c>
    </row>
    <row r="653" ht="25" customHeight="1" spans="1:8">
      <c r="A653" s="22">
        <v>649</v>
      </c>
      <c r="B653" s="27" t="s">
        <v>10116</v>
      </c>
      <c r="C653" s="21" t="s">
        <v>6296</v>
      </c>
      <c r="D653" s="48">
        <v>1.83</v>
      </c>
      <c r="E653" s="48">
        <v>1.83</v>
      </c>
      <c r="F653" s="46">
        <v>179.53</v>
      </c>
      <c r="G653" s="46">
        <v>328.54</v>
      </c>
      <c r="H653" s="22" t="s">
        <v>10065</v>
      </c>
    </row>
    <row r="654" s="2" customFormat="1" ht="25" customHeight="1" spans="1:8">
      <c r="A654" s="22">
        <v>650</v>
      </c>
      <c r="B654" s="27" t="s">
        <v>10117</v>
      </c>
      <c r="C654" s="21" t="s">
        <v>6286</v>
      </c>
      <c r="D654" s="48">
        <v>1.31</v>
      </c>
      <c r="E654" s="48">
        <v>1.31</v>
      </c>
      <c r="F654" s="46">
        <v>179.53</v>
      </c>
      <c r="G654" s="46">
        <v>235.18</v>
      </c>
      <c r="H654" s="22" t="s">
        <v>10065</v>
      </c>
    </row>
    <row r="655" ht="25" customHeight="1" spans="1:8">
      <c r="A655" s="22">
        <v>651</v>
      </c>
      <c r="B655" s="27" t="s">
        <v>10118</v>
      </c>
      <c r="C655" s="27" t="s">
        <v>6347</v>
      </c>
      <c r="D655" s="48">
        <v>7.24</v>
      </c>
      <c r="E655" s="48">
        <v>7.24</v>
      </c>
      <c r="F655" s="46">
        <v>179.53</v>
      </c>
      <c r="G655" s="46">
        <v>1299.8</v>
      </c>
      <c r="H655" s="22" t="s">
        <v>10065</v>
      </c>
    </row>
    <row r="656" ht="25" customHeight="1" spans="1:8">
      <c r="A656" s="22">
        <v>652</v>
      </c>
      <c r="B656" s="27" t="s">
        <v>10119</v>
      </c>
      <c r="C656" s="21" t="s">
        <v>6286</v>
      </c>
      <c r="D656" s="48">
        <v>3.49</v>
      </c>
      <c r="E656" s="48">
        <v>3.49</v>
      </c>
      <c r="F656" s="46">
        <v>179.53</v>
      </c>
      <c r="G656" s="46">
        <v>626.56</v>
      </c>
      <c r="H656" s="22" t="s">
        <v>10065</v>
      </c>
    </row>
    <row r="657" ht="25" customHeight="1" spans="1:8">
      <c r="A657" s="22">
        <v>653</v>
      </c>
      <c r="B657" s="27" t="s">
        <v>10120</v>
      </c>
      <c r="C657" s="21" t="s">
        <v>6492</v>
      </c>
      <c r="D657" s="48">
        <v>1.29</v>
      </c>
      <c r="E657" s="48">
        <v>1.29</v>
      </c>
      <c r="F657" s="46">
        <v>179.53</v>
      </c>
      <c r="G657" s="46">
        <v>231.59</v>
      </c>
      <c r="H657" s="22" t="s">
        <v>10065</v>
      </c>
    </row>
    <row r="658" ht="25" customHeight="1" spans="1:8">
      <c r="A658" s="22">
        <v>654</v>
      </c>
      <c r="B658" s="27" t="s">
        <v>10121</v>
      </c>
      <c r="C658" s="21" t="s">
        <v>6300</v>
      </c>
      <c r="D658" s="48">
        <v>4.15</v>
      </c>
      <c r="E658" s="48">
        <v>4.15</v>
      </c>
      <c r="F658" s="46">
        <v>179.53</v>
      </c>
      <c r="G658" s="46">
        <v>745.05</v>
      </c>
      <c r="H658" s="22" t="s">
        <v>10065</v>
      </c>
    </row>
    <row r="659" ht="25" customHeight="1" spans="1:8">
      <c r="A659" s="22">
        <v>655</v>
      </c>
      <c r="B659" s="27" t="s">
        <v>10122</v>
      </c>
      <c r="C659" s="21" t="s">
        <v>6267</v>
      </c>
      <c r="D659" s="48">
        <v>4.19</v>
      </c>
      <c r="E659" s="48">
        <v>4.19</v>
      </c>
      <c r="F659" s="46">
        <v>179.53</v>
      </c>
      <c r="G659" s="46">
        <v>752.23</v>
      </c>
      <c r="H659" s="22" t="s">
        <v>10065</v>
      </c>
    </row>
    <row r="660" ht="25" customHeight="1" spans="1:8">
      <c r="A660" s="22">
        <v>656</v>
      </c>
      <c r="B660" s="27" t="s">
        <v>2726</v>
      </c>
      <c r="C660" s="21" t="s">
        <v>7133</v>
      </c>
      <c r="D660" s="48">
        <v>2.96</v>
      </c>
      <c r="E660" s="48">
        <v>2.96</v>
      </c>
      <c r="F660" s="46">
        <v>179.53</v>
      </c>
      <c r="G660" s="46">
        <v>531.41</v>
      </c>
      <c r="H660" s="22" t="s">
        <v>10065</v>
      </c>
    </row>
    <row r="661" ht="25" customHeight="1" spans="1:8">
      <c r="A661" s="22">
        <v>657</v>
      </c>
      <c r="B661" s="27" t="s">
        <v>10123</v>
      </c>
      <c r="C661" s="21" t="s">
        <v>6276</v>
      </c>
      <c r="D661" s="48">
        <v>2.26</v>
      </c>
      <c r="E661" s="48">
        <v>2.26</v>
      </c>
      <c r="F661" s="46">
        <v>179.53</v>
      </c>
      <c r="G661" s="46">
        <v>405.74</v>
      </c>
      <c r="H661" s="22" t="s">
        <v>10065</v>
      </c>
    </row>
    <row r="662" ht="25" customHeight="1" spans="1:8">
      <c r="A662" s="22">
        <v>658</v>
      </c>
      <c r="B662" s="27" t="s">
        <v>10124</v>
      </c>
      <c r="C662" s="21" t="s">
        <v>7063</v>
      </c>
      <c r="D662" s="48">
        <v>2.74</v>
      </c>
      <c r="E662" s="48">
        <v>2.74</v>
      </c>
      <c r="F662" s="46">
        <v>179.53</v>
      </c>
      <c r="G662" s="46">
        <v>491.91</v>
      </c>
      <c r="H662" s="22" t="s">
        <v>10065</v>
      </c>
    </row>
    <row r="663" ht="25" customHeight="1" spans="1:8">
      <c r="A663" s="22">
        <v>659</v>
      </c>
      <c r="B663" s="27" t="s">
        <v>7720</v>
      </c>
      <c r="C663" s="21" t="s">
        <v>6280</v>
      </c>
      <c r="D663" s="48">
        <v>5.01</v>
      </c>
      <c r="E663" s="48">
        <v>5.01</v>
      </c>
      <c r="F663" s="46">
        <v>179.53</v>
      </c>
      <c r="G663" s="46">
        <v>899.45</v>
      </c>
      <c r="H663" s="22" t="s">
        <v>10065</v>
      </c>
    </row>
    <row r="664" ht="25" customHeight="1" spans="1:8">
      <c r="A664" s="22">
        <v>660</v>
      </c>
      <c r="B664" s="27" t="s">
        <v>10125</v>
      </c>
      <c r="C664" s="21" t="s">
        <v>6889</v>
      </c>
      <c r="D664" s="48">
        <v>1</v>
      </c>
      <c r="E664" s="48">
        <v>1</v>
      </c>
      <c r="F664" s="46">
        <v>179.53</v>
      </c>
      <c r="G664" s="46">
        <v>179.53</v>
      </c>
      <c r="H664" s="22" t="s">
        <v>10065</v>
      </c>
    </row>
    <row r="665" ht="25" customHeight="1" spans="1:8">
      <c r="A665" s="22">
        <v>661</v>
      </c>
      <c r="B665" s="27" t="s">
        <v>10126</v>
      </c>
      <c r="C665" s="21" t="s">
        <v>6349</v>
      </c>
      <c r="D665" s="48">
        <v>1.62</v>
      </c>
      <c r="E665" s="48">
        <v>1.62</v>
      </c>
      <c r="F665" s="46">
        <v>179.53</v>
      </c>
      <c r="G665" s="46">
        <v>290.84</v>
      </c>
      <c r="H665" s="22" t="s">
        <v>10065</v>
      </c>
    </row>
    <row r="666" ht="25" customHeight="1" spans="1:8">
      <c r="A666" s="22">
        <v>662</v>
      </c>
      <c r="B666" s="27" t="s">
        <v>10127</v>
      </c>
      <c r="C666" s="21" t="s">
        <v>6344</v>
      </c>
      <c r="D666" s="48">
        <v>2.62</v>
      </c>
      <c r="E666" s="48">
        <v>2.62</v>
      </c>
      <c r="F666" s="46">
        <v>179.53</v>
      </c>
      <c r="G666" s="46">
        <v>470.37</v>
      </c>
      <c r="H666" s="22" t="s">
        <v>10065</v>
      </c>
    </row>
    <row r="667" ht="25" customHeight="1" spans="1:8">
      <c r="A667" s="22">
        <v>663</v>
      </c>
      <c r="B667" s="27" t="s">
        <v>10128</v>
      </c>
      <c r="C667" s="21" t="s">
        <v>6296</v>
      </c>
      <c r="D667" s="48">
        <v>0.68</v>
      </c>
      <c r="E667" s="48">
        <v>0.68</v>
      </c>
      <c r="F667" s="46">
        <v>179.53</v>
      </c>
      <c r="G667" s="46">
        <v>122.08</v>
      </c>
      <c r="H667" s="22" t="s">
        <v>10065</v>
      </c>
    </row>
    <row r="668" ht="25" customHeight="1" spans="1:8">
      <c r="A668" s="22">
        <v>664</v>
      </c>
      <c r="B668" s="27" t="s">
        <v>10129</v>
      </c>
      <c r="C668" s="21" t="s">
        <v>6368</v>
      </c>
      <c r="D668" s="48">
        <v>1.59</v>
      </c>
      <c r="E668" s="48">
        <v>1.59</v>
      </c>
      <c r="F668" s="46">
        <v>179.53</v>
      </c>
      <c r="G668" s="46">
        <v>285.45</v>
      </c>
      <c r="H668" s="22" t="s">
        <v>10065</v>
      </c>
    </row>
    <row r="669" ht="25" customHeight="1" spans="1:8">
      <c r="A669" s="22">
        <v>665</v>
      </c>
      <c r="B669" s="27" t="s">
        <v>8618</v>
      </c>
      <c r="C669" s="21" t="s">
        <v>6259</v>
      </c>
      <c r="D669" s="48">
        <v>0.62</v>
      </c>
      <c r="E669" s="48">
        <v>0.62</v>
      </c>
      <c r="F669" s="46">
        <v>179.53</v>
      </c>
      <c r="G669" s="46">
        <v>111.31</v>
      </c>
      <c r="H669" s="22" t="s">
        <v>10065</v>
      </c>
    </row>
    <row r="670" ht="25" customHeight="1" spans="1:8">
      <c r="A670" s="22">
        <v>666</v>
      </c>
      <c r="B670" s="27" t="s">
        <v>7576</v>
      </c>
      <c r="C670" s="21" t="s">
        <v>6695</v>
      </c>
      <c r="D670" s="48">
        <v>4.81</v>
      </c>
      <c r="E670" s="48">
        <v>4.81</v>
      </c>
      <c r="F670" s="46">
        <v>179.53</v>
      </c>
      <c r="G670" s="46">
        <v>863.54</v>
      </c>
      <c r="H670" s="22" t="s">
        <v>10065</v>
      </c>
    </row>
    <row r="671" ht="25" customHeight="1" spans="1:8">
      <c r="A671" s="22">
        <v>667</v>
      </c>
      <c r="B671" s="27" t="s">
        <v>10130</v>
      </c>
      <c r="C671" s="21" t="s">
        <v>8431</v>
      </c>
      <c r="D671" s="48">
        <v>3.1</v>
      </c>
      <c r="E671" s="48">
        <v>3.1</v>
      </c>
      <c r="F671" s="46">
        <v>179.53</v>
      </c>
      <c r="G671" s="46">
        <v>556.54</v>
      </c>
      <c r="H671" s="22" t="s">
        <v>10065</v>
      </c>
    </row>
    <row r="672" ht="25" customHeight="1" spans="1:8">
      <c r="A672" s="22">
        <v>668</v>
      </c>
      <c r="B672" s="27" t="s">
        <v>10131</v>
      </c>
      <c r="C672" s="21" t="s">
        <v>6347</v>
      </c>
      <c r="D672" s="48">
        <v>1.96</v>
      </c>
      <c r="E672" s="48">
        <v>1.96</v>
      </c>
      <c r="F672" s="46">
        <v>179.53</v>
      </c>
      <c r="G672" s="46">
        <v>351.88</v>
      </c>
      <c r="H672" s="22" t="s">
        <v>10065</v>
      </c>
    </row>
    <row r="673" ht="25" customHeight="1" spans="1:8">
      <c r="A673" s="22">
        <v>669</v>
      </c>
      <c r="B673" s="27" t="s">
        <v>10132</v>
      </c>
      <c r="C673" s="21" t="s">
        <v>7249</v>
      </c>
      <c r="D673" s="48">
        <v>4.49</v>
      </c>
      <c r="E673" s="48">
        <v>4.49</v>
      </c>
      <c r="F673" s="46">
        <v>179.53</v>
      </c>
      <c r="G673" s="46">
        <v>806.09</v>
      </c>
      <c r="H673" s="22" t="s">
        <v>10133</v>
      </c>
    </row>
    <row r="674" ht="25" customHeight="1" spans="1:8">
      <c r="A674" s="22">
        <v>670</v>
      </c>
      <c r="B674" s="27" t="s">
        <v>1229</v>
      </c>
      <c r="C674" s="27" t="s">
        <v>6308</v>
      </c>
      <c r="D674" s="48">
        <v>4.18</v>
      </c>
      <c r="E674" s="48">
        <v>4.18</v>
      </c>
      <c r="F674" s="46">
        <v>179.53</v>
      </c>
      <c r="G674" s="46">
        <v>750.44</v>
      </c>
      <c r="H674" s="22" t="s">
        <v>10133</v>
      </c>
    </row>
    <row r="675" customHeight="1" spans="1:8">
      <c r="A675" s="22">
        <v>671</v>
      </c>
      <c r="B675" s="27" t="s">
        <v>10134</v>
      </c>
      <c r="C675" s="27" t="s">
        <v>10135</v>
      </c>
      <c r="D675" s="48">
        <v>4.28</v>
      </c>
      <c r="E675" s="48">
        <v>4.28</v>
      </c>
      <c r="F675" s="46">
        <v>179.53</v>
      </c>
      <c r="G675" s="46">
        <v>768.39</v>
      </c>
      <c r="H675" s="22" t="s">
        <v>10133</v>
      </c>
    </row>
    <row r="676" customHeight="1" spans="1:8">
      <c r="A676" s="22">
        <v>672</v>
      </c>
      <c r="B676" s="27" t="s">
        <v>10136</v>
      </c>
      <c r="C676" s="21" t="s">
        <v>6245</v>
      </c>
      <c r="D676" s="48">
        <v>4.85</v>
      </c>
      <c r="E676" s="48">
        <v>4.85</v>
      </c>
      <c r="F676" s="46">
        <v>179.53</v>
      </c>
      <c r="G676" s="46">
        <v>870.72</v>
      </c>
      <c r="H676" s="22" t="s">
        <v>10133</v>
      </c>
    </row>
    <row r="677" customHeight="1" spans="1:8">
      <c r="A677" s="22">
        <v>673</v>
      </c>
      <c r="B677" s="27" t="s">
        <v>10137</v>
      </c>
      <c r="C677" s="21" t="s">
        <v>6254</v>
      </c>
      <c r="D677" s="48">
        <v>4.84</v>
      </c>
      <c r="E677" s="48">
        <v>4.84</v>
      </c>
      <c r="F677" s="46">
        <v>179.53</v>
      </c>
      <c r="G677" s="46">
        <v>868.93</v>
      </c>
      <c r="H677" s="22" t="s">
        <v>10133</v>
      </c>
    </row>
    <row r="678" customHeight="1" spans="1:8">
      <c r="A678" s="22">
        <v>674</v>
      </c>
      <c r="B678" s="27" t="s">
        <v>10138</v>
      </c>
      <c r="C678" s="21" t="s">
        <v>6274</v>
      </c>
      <c r="D678" s="48">
        <v>4.1</v>
      </c>
      <c r="E678" s="48">
        <v>4.1</v>
      </c>
      <c r="F678" s="46">
        <v>179.53</v>
      </c>
      <c r="G678" s="46">
        <v>736.07</v>
      </c>
      <c r="H678" s="22" t="s">
        <v>10133</v>
      </c>
    </row>
    <row r="679" customHeight="1" spans="1:8">
      <c r="A679" s="22">
        <v>675</v>
      </c>
      <c r="B679" s="27" t="s">
        <v>10139</v>
      </c>
      <c r="C679" s="21" t="s">
        <v>6332</v>
      </c>
      <c r="D679" s="48">
        <v>1.14</v>
      </c>
      <c r="E679" s="48">
        <v>1.14</v>
      </c>
      <c r="F679" s="46">
        <v>179.53</v>
      </c>
      <c r="G679" s="46">
        <v>204.66</v>
      </c>
      <c r="H679" s="22" t="s">
        <v>10133</v>
      </c>
    </row>
    <row r="680" customHeight="1" spans="1:8">
      <c r="A680" s="22">
        <v>676</v>
      </c>
      <c r="B680" s="27" t="s">
        <v>10140</v>
      </c>
      <c r="C680" s="21" t="s">
        <v>6276</v>
      </c>
      <c r="D680" s="48">
        <v>5.35</v>
      </c>
      <c r="E680" s="48">
        <v>5.35</v>
      </c>
      <c r="F680" s="46">
        <v>179.53</v>
      </c>
      <c r="G680" s="46">
        <v>960.49</v>
      </c>
      <c r="H680" s="22" t="s">
        <v>10133</v>
      </c>
    </row>
    <row r="681" customHeight="1" spans="1:8">
      <c r="A681" s="22">
        <v>677</v>
      </c>
      <c r="B681" s="27" t="s">
        <v>862</v>
      </c>
      <c r="C681" s="27" t="s">
        <v>6363</v>
      </c>
      <c r="D681" s="48">
        <v>4.11</v>
      </c>
      <c r="E681" s="48">
        <v>4.11</v>
      </c>
      <c r="F681" s="46">
        <v>179.53</v>
      </c>
      <c r="G681" s="46">
        <v>737.87</v>
      </c>
      <c r="H681" s="22" t="s">
        <v>10133</v>
      </c>
    </row>
    <row r="682" customHeight="1" spans="1:8">
      <c r="A682" s="22">
        <v>678</v>
      </c>
      <c r="B682" s="27" t="s">
        <v>10141</v>
      </c>
      <c r="C682" s="21" t="s">
        <v>6599</v>
      </c>
      <c r="D682" s="48">
        <v>3.63</v>
      </c>
      <c r="E682" s="48">
        <v>3.63</v>
      </c>
      <c r="F682" s="46">
        <v>179.53</v>
      </c>
      <c r="G682" s="46">
        <v>651.69</v>
      </c>
      <c r="H682" s="22" t="s">
        <v>10133</v>
      </c>
    </row>
    <row r="683" customHeight="1" spans="1:8">
      <c r="A683" s="22">
        <v>679</v>
      </c>
      <c r="B683" s="27" t="s">
        <v>9846</v>
      </c>
      <c r="C683" s="21" t="s">
        <v>6347</v>
      </c>
      <c r="D683" s="48">
        <v>4.54</v>
      </c>
      <c r="E683" s="48">
        <v>4.54</v>
      </c>
      <c r="F683" s="46">
        <v>179.53</v>
      </c>
      <c r="G683" s="46">
        <v>815.07</v>
      </c>
      <c r="H683" s="22" t="s">
        <v>10133</v>
      </c>
    </row>
    <row r="684" customHeight="1" spans="1:8">
      <c r="A684" s="22">
        <v>680</v>
      </c>
      <c r="B684" s="27" t="s">
        <v>10142</v>
      </c>
      <c r="C684" s="21" t="s">
        <v>6263</v>
      </c>
      <c r="D684" s="48">
        <v>3.95</v>
      </c>
      <c r="E684" s="48">
        <v>3.95</v>
      </c>
      <c r="F684" s="46">
        <v>179.53</v>
      </c>
      <c r="G684" s="46">
        <v>709.14</v>
      </c>
      <c r="H684" s="22" t="s">
        <v>10133</v>
      </c>
    </row>
    <row r="685" customHeight="1" spans="1:8">
      <c r="A685" s="22">
        <v>681</v>
      </c>
      <c r="B685" s="27" t="s">
        <v>10143</v>
      </c>
      <c r="C685" s="21" t="s">
        <v>6494</v>
      </c>
      <c r="D685" s="48">
        <v>0.86</v>
      </c>
      <c r="E685" s="48">
        <v>0.86</v>
      </c>
      <c r="F685" s="46">
        <v>179.53</v>
      </c>
      <c r="G685" s="46">
        <v>154.4</v>
      </c>
      <c r="H685" s="22" t="s">
        <v>10133</v>
      </c>
    </row>
    <row r="686" customHeight="1" spans="1:8">
      <c r="A686" s="22">
        <v>682</v>
      </c>
      <c r="B686" s="27" t="s">
        <v>10144</v>
      </c>
      <c r="C686" s="21" t="s">
        <v>6498</v>
      </c>
      <c r="D686" s="48">
        <v>6.98</v>
      </c>
      <c r="E686" s="48">
        <v>6.98</v>
      </c>
      <c r="F686" s="46">
        <v>179.53</v>
      </c>
      <c r="G686" s="46">
        <v>1253.12</v>
      </c>
      <c r="H686" s="22" t="s">
        <v>10133</v>
      </c>
    </row>
    <row r="687" customHeight="1" spans="1:8">
      <c r="A687" s="22">
        <v>683</v>
      </c>
      <c r="B687" s="27" t="s">
        <v>10145</v>
      </c>
      <c r="C687" s="21" t="s">
        <v>6322</v>
      </c>
      <c r="D687" s="48">
        <v>9.75</v>
      </c>
      <c r="E687" s="48">
        <v>9.75</v>
      </c>
      <c r="F687" s="46">
        <v>179.53</v>
      </c>
      <c r="G687" s="46">
        <v>1750.42</v>
      </c>
      <c r="H687" s="22" t="s">
        <v>10133</v>
      </c>
    </row>
    <row r="688" customHeight="1" spans="1:8">
      <c r="A688" s="22">
        <v>684</v>
      </c>
      <c r="B688" s="27" t="s">
        <v>9422</v>
      </c>
      <c r="C688" s="21" t="s">
        <v>6271</v>
      </c>
      <c r="D688" s="48">
        <v>4.57</v>
      </c>
      <c r="E688" s="48">
        <v>4.57</v>
      </c>
      <c r="F688" s="46">
        <v>179.53</v>
      </c>
      <c r="G688" s="46">
        <v>820.45</v>
      </c>
      <c r="H688" s="22" t="s">
        <v>10133</v>
      </c>
    </row>
    <row r="689" customHeight="1" spans="1:8">
      <c r="A689" s="22">
        <v>685</v>
      </c>
      <c r="B689" s="22" t="s">
        <v>10146</v>
      </c>
      <c r="C689" s="21" t="s">
        <v>10147</v>
      </c>
      <c r="D689" s="48">
        <v>4.39</v>
      </c>
      <c r="E689" s="48">
        <v>4.39</v>
      </c>
      <c r="F689" s="46">
        <v>179.53</v>
      </c>
      <c r="G689" s="46">
        <v>788.14</v>
      </c>
      <c r="H689" s="22" t="s">
        <v>10133</v>
      </c>
    </row>
    <row r="690" customHeight="1" spans="1:8">
      <c r="A690" s="22">
        <v>686</v>
      </c>
      <c r="B690" s="27" t="s">
        <v>10148</v>
      </c>
      <c r="C690" s="21" t="s">
        <v>6269</v>
      </c>
      <c r="D690" s="48">
        <v>5.76</v>
      </c>
      <c r="E690" s="48">
        <v>5.76</v>
      </c>
      <c r="F690" s="46">
        <v>179.53</v>
      </c>
      <c r="G690" s="46">
        <v>1034.09</v>
      </c>
      <c r="H690" s="22" t="s">
        <v>10133</v>
      </c>
    </row>
    <row r="691" customHeight="1" spans="1:8">
      <c r="A691" s="22">
        <v>687</v>
      </c>
      <c r="B691" s="27" t="s">
        <v>4665</v>
      </c>
      <c r="C691" s="21" t="s">
        <v>6329</v>
      </c>
      <c r="D691" s="48">
        <v>5.95</v>
      </c>
      <c r="E691" s="48">
        <v>5.95</v>
      </c>
      <c r="F691" s="46">
        <v>179.53</v>
      </c>
      <c r="G691" s="46">
        <v>1068.2</v>
      </c>
      <c r="H691" s="22" t="s">
        <v>10133</v>
      </c>
    </row>
    <row r="692" customHeight="1" spans="1:8">
      <c r="A692" s="22">
        <v>688</v>
      </c>
      <c r="B692" s="27" t="s">
        <v>6188</v>
      </c>
      <c r="C692" s="21" t="s">
        <v>6254</v>
      </c>
      <c r="D692" s="48">
        <v>5.24</v>
      </c>
      <c r="E692" s="48">
        <v>5.24</v>
      </c>
      <c r="F692" s="46">
        <v>179.53</v>
      </c>
      <c r="G692" s="46">
        <v>940.74</v>
      </c>
      <c r="H692" s="22" t="s">
        <v>10133</v>
      </c>
    </row>
    <row r="693" customHeight="1" spans="1:8">
      <c r="A693" s="22">
        <v>689</v>
      </c>
      <c r="B693" s="27" t="s">
        <v>10149</v>
      </c>
      <c r="C693" s="21" t="s">
        <v>6286</v>
      </c>
      <c r="D693" s="48">
        <v>4.42</v>
      </c>
      <c r="E693" s="48">
        <v>4.42</v>
      </c>
      <c r="F693" s="46">
        <v>179.53</v>
      </c>
      <c r="G693" s="46">
        <v>793.52</v>
      </c>
      <c r="H693" s="22" t="s">
        <v>10133</v>
      </c>
    </row>
    <row r="694" customHeight="1" spans="1:8">
      <c r="A694" s="22">
        <v>690</v>
      </c>
      <c r="B694" s="27" t="s">
        <v>10150</v>
      </c>
      <c r="C694" s="21" t="s">
        <v>6274</v>
      </c>
      <c r="D694" s="48">
        <v>4.12</v>
      </c>
      <c r="E694" s="48">
        <v>4.12</v>
      </c>
      <c r="F694" s="46">
        <v>179.53</v>
      </c>
      <c r="G694" s="46">
        <v>739.66</v>
      </c>
      <c r="H694" s="22" t="s">
        <v>10133</v>
      </c>
    </row>
    <row r="695" customHeight="1" spans="1:8">
      <c r="A695" s="22">
        <v>691</v>
      </c>
      <c r="B695" s="27" t="s">
        <v>10151</v>
      </c>
      <c r="C695" s="21" t="s">
        <v>6387</v>
      </c>
      <c r="D695" s="48">
        <v>3.84</v>
      </c>
      <c r="E695" s="48">
        <v>3.84</v>
      </c>
      <c r="F695" s="46">
        <v>179.53</v>
      </c>
      <c r="G695" s="46">
        <v>689.4</v>
      </c>
      <c r="H695" s="22" t="s">
        <v>10133</v>
      </c>
    </row>
    <row r="696" customHeight="1" spans="1:8">
      <c r="A696" s="22">
        <v>692</v>
      </c>
      <c r="B696" s="27" t="s">
        <v>9603</v>
      </c>
      <c r="C696" s="21" t="s">
        <v>6478</v>
      </c>
      <c r="D696" s="48">
        <v>4.94</v>
      </c>
      <c r="E696" s="48">
        <v>4.94</v>
      </c>
      <c r="F696" s="46">
        <v>179.53</v>
      </c>
      <c r="G696" s="46">
        <v>886.88</v>
      </c>
      <c r="H696" s="22" t="s">
        <v>10133</v>
      </c>
    </row>
    <row r="697" customHeight="1" spans="1:8">
      <c r="A697" s="22">
        <v>693</v>
      </c>
      <c r="B697" s="27" t="s">
        <v>10152</v>
      </c>
      <c r="C697" s="21" t="s">
        <v>6298</v>
      </c>
      <c r="D697" s="48">
        <v>3.56</v>
      </c>
      <c r="E697" s="48">
        <v>3.56</v>
      </c>
      <c r="F697" s="46">
        <v>179.53</v>
      </c>
      <c r="G697" s="46">
        <v>639.13</v>
      </c>
      <c r="H697" s="22" t="s">
        <v>10133</v>
      </c>
    </row>
    <row r="698" customHeight="1" spans="1:8">
      <c r="A698" s="22">
        <v>694</v>
      </c>
      <c r="B698" s="27" t="s">
        <v>10153</v>
      </c>
      <c r="C698" s="21" t="s">
        <v>6274</v>
      </c>
      <c r="D698" s="48">
        <v>3.09</v>
      </c>
      <c r="E698" s="48">
        <v>3.09</v>
      </c>
      <c r="F698" s="46">
        <v>179.53</v>
      </c>
      <c r="G698" s="46">
        <v>554.75</v>
      </c>
      <c r="H698" s="22" t="s">
        <v>10133</v>
      </c>
    </row>
    <row r="699" customHeight="1" spans="1:8">
      <c r="A699" s="22">
        <v>695</v>
      </c>
      <c r="B699" s="27" t="s">
        <v>10154</v>
      </c>
      <c r="C699" s="21" t="s">
        <v>6474</v>
      </c>
      <c r="D699" s="48">
        <v>1.9</v>
      </c>
      <c r="E699" s="48">
        <v>1.9</v>
      </c>
      <c r="F699" s="46">
        <v>179.53</v>
      </c>
      <c r="G699" s="46">
        <v>341.11</v>
      </c>
      <c r="H699" s="22" t="s">
        <v>10133</v>
      </c>
    </row>
    <row r="700" customHeight="1" spans="1:8">
      <c r="A700" s="22">
        <v>696</v>
      </c>
      <c r="B700" s="27" t="s">
        <v>10155</v>
      </c>
      <c r="C700" s="21" t="s">
        <v>6329</v>
      </c>
      <c r="D700" s="48">
        <v>4.25</v>
      </c>
      <c r="E700" s="48">
        <v>4.25</v>
      </c>
      <c r="F700" s="46">
        <v>179.53</v>
      </c>
      <c r="G700" s="46">
        <v>763</v>
      </c>
      <c r="H700" s="22" t="s">
        <v>10133</v>
      </c>
    </row>
    <row r="701" customHeight="1" spans="1:8">
      <c r="A701" s="22">
        <v>697</v>
      </c>
      <c r="B701" s="27" t="s">
        <v>10156</v>
      </c>
      <c r="C701" s="21" t="s">
        <v>6368</v>
      </c>
      <c r="D701" s="48">
        <v>3.35</v>
      </c>
      <c r="E701" s="48">
        <v>3.35</v>
      </c>
      <c r="F701" s="46">
        <v>179.53</v>
      </c>
      <c r="G701" s="46">
        <v>601.43</v>
      </c>
      <c r="H701" s="22" t="s">
        <v>10133</v>
      </c>
    </row>
    <row r="702" customHeight="1" spans="1:8">
      <c r="A702" s="22">
        <v>698</v>
      </c>
      <c r="B702" s="27" t="s">
        <v>619</v>
      </c>
      <c r="C702" s="21" t="s">
        <v>6274</v>
      </c>
      <c r="D702" s="48">
        <v>4.42</v>
      </c>
      <c r="E702" s="48">
        <v>4.42</v>
      </c>
      <c r="F702" s="46">
        <v>179.53</v>
      </c>
      <c r="G702" s="46">
        <v>793.52</v>
      </c>
      <c r="H702" s="22" t="s">
        <v>10133</v>
      </c>
    </row>
    <row r="703" customHeight="1" spans="1:8">
      <c r="A703" s="22">
        <v>699</v>
      </c>
      <c r="B703" s="22" t="s">
        <v>3748</v>
      </c>
      <c r="C703" s="21" t="s">
        <v>6274</v>
      </c>
      <c r="D703" s="48">
        <v>9.51</v>
      </c>
      <c r="E703" s="48">
        <v>9.51</v>
      </c>
      <c r="F703" s="46">
        <v>179.53</v>
      </c>
      <c r="G703" s="46">
        <v>1707.33</v>
      </c>
      <c r="H703" s="22" t="s">
        <v>10133</v>
      </c>
    </row>
    <row r="704" customHeight="1" spans="1:8">
      <c r="A704" s="22">
        <v>700</v>
      </c>
      <c r="B704" s="27" t="s">
        <v>10157</v>
      </c>
      <c r="C704" s="21" t="s">
        <v>6274</v>
      </c>
      <c r="D704" s="48">
        <v>1.15</v>
      </c>
      <c r="E704" s="48">
        <v>1.15</v>
      </c>
      <c r="F704" s="46">
        <v>179.53</v>
      </c>
      <c r="G704" s="46">
        <v>206.46</v>
      </c>
      <c r="H704" s="22" t="s">
        <v>10133</v>
      </c>
    </row>
    <row r="705" customHeight="1" spans="1:8">
      <c r="A705" s="22">
        <v>701</v>
      </c>
      <c r="B705" s="27" t="s">
        <v>10158</v>
      </c>
      <c r="C705" s="21" t="s">
        <v>6951</v>
      </c>
      <c r="D705" s="48">
        <v>3.65</v>
      </c>
      <c r="E705" s="48">
        <v>3.65</v>
      </c>
      <c r="F705" s="46">
        <v>179.53</v>
      </c>
      <c r="G705" s="46">
        <v>655.28</v>
      </c>
      <c r="H705" s="22" t="s">
        <v>10133</v>
      </c>
    </row>
    <row r="706" customHeight="1" spans="1:8">
      <c r="A706" s="22">
        <v>702</v>
      </c>
      <c r="B706" s="27" t="s">
        <v>10159</v>
      </c>
      <c r="C706" s="21" t="s">
        <v>6329</v>
      </c>
      <c r="D706" s="48">
        <v>2.87</v>
      </c>
      <c r="E706" s="48">
        <v>2.87</v>
      </c>
      <c r="F706" s="46">
        <v>179.53</v>
      </c>
      <c r="G706" s="46">
        <v>515.25</v>
      </c>
      <c r="H706" s="22" t="s">
        <v>10133</v>
      </c>
    </row>
    <row r="707" customHeight="1" spans="1:8">
      <c r="A707" s="22">
        <v>703</v>
      </c>
      <c r="B707" s="27" t="s">
        <v>10160</v>
      </c>
      <c r="C707" s="21" t="s">
        <v>6360</v>
      </c>
      <c r="D707" s="48">
        <v>3.9</v>
      </c>
      <c r="E707" s="48">
        <v>3.9</v>
      </c>
      <c r="F707" s="46">
        <v>179.53</v>
      </c>
      <c r="G707" s="46">
        <v>700.17</v>
      </c>
      <c r="H707" s="22" t="s">
        <v>10133</v>
      </c>
    </row>
    <row r="708" customHeight="1" spans="1:8">
      <c r="A708" s="22">
        <v>704</v>
      </c>
      <c r="B708" s="27" t="s">
        <v>10161</v>
      </c>
      <c r="C708" s="21" t="s">
        <v>6298</v>
      </c>
      <c r="D708" s="48">
        <v>1.41</v>
      </c>
      <c r="E708" s="48">
        <v>1.41</v>
      </c>
      <c r="F708" s="46">
        <v>179.53</v>
      </c>
      <c r="G708" s="46">
        <v>253.14</v>
      </c>
      <c r="H708" s="22" t="s">
        <v>10133</v>
      </c>
    </row>
    <row r="709" customHeight="1" spans="1:8">
      <c r="A709" s="22">
        <v>705</v>
      </c>
      <c r="B709" s="27" t="s">
        <v>10162</v>
      </c>
      <c r="C709" s="21" t="s">
        <v>6462</v>
      </c>
      <c r="D709" s="48">
        <v>1.37</v>
      </c>
      <c r="E709" s="48">
        <v>1.37</v>
      </c>
      <c r="F709" s="46">
        <v>179.53</v>
      </c>
      <c r="G709" s="46">
        <v>245.96</v>
      </c>
      <c r="H709" s="22" t="s">
        <v>10133</v>
      </c>
    </row>
    <row r="710" customHeight="1" spans="1:8">
      <c r="A710" s="22">
        <v>706</v>
      </c>
      <c r="B710" s="27" t="s">
        <v>10163</v>
      </c>
      <c r="C710" s="21" t="s">
        <v>6737</v>
      </c>
      <c r="D710" s="48">
        <v>1.83</v>
      </c>
      <c r="E710" s="48">
        <v>1.83</v>
      </c>
      <c r="F710" s="46">
        <v>179.53</v>
      </c>
      <c r="G710" s="46">
        <v>328.54</v>
      </c>
      <c r="H710" s="22" t="s">
        <v>10133</v>
      </c>
    </row>
    <row r="711" customHeight="1" spans="1:8">
      <c r="A711" s="22">
        <v>707</v>
      </c>
      <c r="B711" s="27" t="s">
        <v>10164</v>
      </c>
      <c r="C711" s="21" t="s">
        <v>6259</v>
      </c>
      <c r="D711" s="48">
        <v>1.35</v>
      </c>
      <c r="E711" s="48">
        <v>1.35</v>
      </c>
      <c r="F711" s="46">
        <v>179.53</v>
      </c>
      <c r="G711" s="46">
        <v>242.37</v>
      </c>
      <c r="H711" s="22" t="s">
        <v>10133</v>
      </c>
    </row>
    <row r="712" customHeight="1" spans="1:8">
      <c r="A712" s="22">
        <v>708</v>
      </c>
      <c r="B712" s="27" t="s">
        <v>8354</v>
      </c>
      <c r="C712" s="21" t="s">
        <v>6303</v>
      </c>
      <c r="D712" s="48">
        <v>1.44</v>
      </c>
      <c r="E712" s="48">
        <v>1.44</v>
      </c>
      <c r="F712" s="46">
        <v>179.53</v>
      </c>
      <c r="G712" s="46">
        <v>258.52</v>
      </c>
      <c r="H712" s="22" t="s">
        <v>10133</v>
      </c>
    </row>
    <row r="713" customHeight="1" spans="1:8">
      <c r="A713" s="22">
        <v>709</v>
      </c>
      <c r="B713" s="27" t="s">
        <v>10165</v>
      </c>
      <c r="C713" s="21" t="s">
        <v>6624</v>
      </c>
      <c r="D713" s="48">
        <v>2.58</v>
      </c>
      <c r="E713" s="48">
        <v>2.58</v>
      </c>
      <c r="F713" s="46">
        <v>179.53</v>
      </c>
      <c r="G713" s="46">
        <v>463.19</v>
      </c>
      <c r="H713" s="22" t="s">
        <v>10133</v>
      </c>
    </row>
    <row r="714" customHeight="1" spans="1:8">
      <c r="A714" s="22">
        <v>710</v>
      </c>
      <c r="B714" s="27" t="s">
        <v>5146</v>
      </c>
      <c r="C714" s="21" t="s">
        <v>6265</v>
      </c>
      <c r="D714" s="48">
        <v>2.7</v>
      </c>
      <c r="E714" s="48">
        <v>2.7</v>
      </c>
      <c r="F714" s="46">
        <v>179.53</v>
      </c>
      <c r="G714" s="46">
        <v>484.73</v>
      </c>
      <c r="H714" s="22" t="s">
        <v>10133</v>
      </c>
    </row>
    <row r="715" customHeight="1" spans="1:8">
      <c r="A715" s="22">
        <v>711</v>
      </c>
      <c r="B715" s="27" t="s">
        <v>10166</v>
      </c>
      <c r="C715" s="21" t="s">
        <v>6271</v>
      </c>
      <c r="D715" s="48">
        <v>2.46</v>
      </c>
      <c r="E715" s="48">
        <v>2.46</v>
      </c>
      <c r="F715" s="46">
        <v>179.53</v>
      </c>
      <c r="G715" s="46">
        <v>441.64</v>
      </c>
      <c r="H715" s="22" t="s">
        <v>10133</v>
      </c>
    </row>
    <row r="716" customHeight="1" spans="1:8">
      <c r="A716" s="22">
        <v>712</v>
      </c>
      <c r="B716" s="27" t="s">
        <v>10167</v>
      </c>
      <c r="C716" s="21" t="s">
        <v>6417</v>
      </c>
      <c r="D716" s="48">
        <v>3.38</v>
      </c>
      <c r="E716" s="48">
        <v>3.38</v>
      </c>
      <c r="F716" s="46">
        <v>179.53</v>
      </c>
      <c r="G716" s="46">
        <v>606.81</v>
      </c>
      <c r="H716" s="22" t="s">
        <v>10133</v>
      </c>
    </row>
    <row r="717" customHeight="1" spans="1:8">
      <c r="A717" s="22">
        <v>713</v>
      </c>
      <c r="B717" s="22" t="s">
        <v>10168</v>
      </c>
      <c r="C717" s="21" t="s">
        <v>6620</v>
      </c>
      <c r="D717" s="48">
        <v>2.05</v>
      </c>
      <c r="E717" s="48">
        <v>2.05</v>
      </c>
      <c r="F717" s="46">
        <v>179.53</v>
      </c>
      <c r="G717" s="46">
        <v>368.04</v>
      </c>
      <c r="H717" s="22" t="s">
        <v>10133</v>
      </c>
    </row>
    <row r="718" customHeight="1" spans="1:8">
      <c r="A718" s="22">
        <v>714</v>
      </c>
      <c r="B718" s="22" t="s">
        <v>10169</v>
      </c>
      <c r="C718" s="21" t="s">
        <v>6695</v>
      </c>
      <c r="D718" s="48">
        <v>5.56</v>
      </c>
      <c r="E718" s="48">
        <v>5.56</v>
      </c>
      <c r="F718" s="46">
        <v>179.53</v>
      </c>
      <c r="G718" s="46">
        <v>998.19</v>
      </c>
      <c r="H718" s="22" t="s">
        <v>10133</v>
      </c>
    </row>
    <row r="719" customHeight="1" spans="1:8">
      <c r="A719" s="22">
        <v>715</v>
      </c>
      <c r="B719" s="27" t="s">
        <v>8878</v>
      </c>
      <c r="C719" s="21" t="s">
        <v>6349</v>
      </c>
      <c r="D719" s="48">
        <v>4.84</v>
      </c>
      <c r="E719" s="48">
        <v>4.84</v>
      </c>
      <c r="F719" s="46">
        <v>179.53</v>
      </c>
      <c r="G719" s="46">
        <v>868.93</v>
      </c>
      <c r="H719" s="22" t="s">
        <v>10133</v>
      </c>
    </row>
    <row r="720" customHeight="1" spans="1:8">
      <c r="A720" s="22">
        <v>716</v>
      </c>
      <c r="B720" s="27" t="s">
        <v>267</v>
      </c>
      <c r="C720" s="21" t="s">
        <v>6254</v>
      </c>
      <c r="D720" s="48">
        <v>3.87</v>
      </c>
      <c r="E720" s="48">
        <v>3.87</v>
      </c>
      <c r="F720" s="46">
        <v>179.53</v>
      </c>
      <c r="G720" s="46">
        <v>694.78</v>
      </c>
      <c r="H720" s="22" t="s">
        <v>10133</v>
      </c>
    </row>
    <row r="721" customHeight="1" spans="1:8">
      <c r="A721" s="22">
        <v>717</v>
      </c>
      <c r="B721" s="27" t="s">
        <v>7909</v>
      </c>
      <c r="C721" s="21" t="s">
        <v>6332</v>
      </c>
      <c r="D721" s="48">
        <v>4.49</v>
      </c>
      <c r="E721" s="48">
        <v>4.49</v>
      </c>
      <c r="F721" s="46">
        <v>179.53</v>
      </c>
      <c r="G721" s="46">
        <v>806.09</v>
      </c>
      <c r="H721" s="22" t="s">
        <v>10133</v>
      </c>
    </row>
    <row r="722" customHeight="1" spans="1:8">
      <c r="A722" s="22">
        <v>718</v>
      </c>
      <c r="B722" s="27" t="s">
        <v>10170</v>
      </c>
      <c r="C722" s="21" t="s">
        <v>7529</v>
      </c>
      <c r="D722" s="48">
        <v>1.29</v>
      </c>
      <c r="E722" s="48">
        <v>1.29</v>
      </c>
      <c r="F722" s="46">
        <v>179.53</v>
      </c>
      <c r="G722" s="46">
        <v>231.59</v>
      </c>
      <c r="H722" s="22" t="s">
        <v>10133</v>
      </c>
    </row>
    <row r="723" customHeight="1" spans="1:8">
      <c r="A723" s="22">
        <v>719</v>
      </c>
      <c r="B723" s="27" t="s">
        <v>10171</v>
      </c>
      <c r="C723" s="21" t="s">
        <v>6286</v>
      </c>
      <c r="D723" s="48">
        <v>2.58</v>
      </c>
      <c r="E723" s="48">
        <v>2.58</v>
      </c>
      <c r="F723" s="46">
        <v>179.53</v>
      </c>
      <c r="G723" s="46">
        <v>463.19</v>
      </c>
      <c r="H723" s="22" t="s">
        <v>10133</v>
      </c>
    </row>
    <row r="724" customHeight="1" spans="1:8">
      <c r="A724" s="22">
        <v>720</v>
      </c>
      <c r="B724" s="27" t="s">
        <v>10172</v>
      </c>
      <c r="C724" s="21" t="s">
        <v>6308</v>
      </c>
      <c r="D724" s="48">
        <v>4.6</v>
      </c>
      <c r="E724" s="48">
        <v>4.6</v>
      </c>
      <c r="F724" s="46">
        <v>179.53</v>
      </c>
      <c r="G724" s="46">
        <v>825.84</v>
      </c>
      <c r="H724" s="22" t="s">
        <v>10133</v>
      </c>
    </row>
    <row r="725" customHeight="1" spans="1:8">
      <c r="A725" s="22">
        <v>721</v>
      </c>
      <c r="B725" s="27" t="s">
        <v>10173</v>
      </c>
      <c r="C725" s="21" t="s">
        <v>6252</v>
      </c>
      <c r="D725" s="48">
        <v>1.21</v>
      </c>
      <c r="E725" s="48">
        <v>1.21</v>
      </c>
      <c r="F725" s="46">
        <v>179.53</v>
      </c>
      <c r="G725" s="46">
        <v>217.23</v>
      </c>
      <c r="H725" s="22" t="s">
        <v>10133</v>
      </c>
    </row>
    <row r="726" customHeight="1" spans="1:8">
      <c r="A726" s="22">
        <v>722</v>
      </c>
      <c r="B726" s="27" t="s">
        <v>5866</v>
      </c>
      <c r="C726" s="21" t="s">
        <v>6322</v>
      </c>
      <c r="D726" s="48">
        <v>4.95</v>
      </c>
      <c r="E726" s="48">
        <v>4.95</v>
      </c>
      <c r="F726" s="46">
        <v>179.53</v>
      </c>
      <c r="G726" s="46">
        <v>888.67</v>
      </c>
      <c r="H726" s="22" t="s">
        <v>10133</v>
      </c>
    </row>
    <row r="727" customHeight="1" spans="1:8">
      <c r="A727" s="22">
        <v>723</v>
      </c>
      <c r="B727" s="27" t="s">
        <v>10174</v>
      </c>
      <c r="C727" s="21" t="s">
        <v>6347</v>
      </c>
      <c r="D727" s="48">
        <v>5.18</v>
      </c>
      <c r="E727" s="48">
        <v>5.18</v>
      </c>
      <c r="F727" s="46">
        <v>179.53</v>
      </c>
      <c r="G727" s="46">
        <v>929.97</v>
      </c>
      <c r="H727" s="22" t="s">
        <v>10133</v>
      </c>
    </row>
    <row r="728" customHeight="1" spans="1:8">
      <c r="A728" s="22">
        <v>724</v>
      </c>
      <c r="B728" s="27" t="s">
        <v>10175</v>
      </c>
      <c r="C728" s="21" t="s">
        <v>6347</v>
      </c>
      <c r="D728" s="48">
        <v>2.91</v>
      </c>
      <c r="E728" s="48">
        <v>2.91</v>
      </c>
      <c r="F728" s="46">
        <v>179.53</v>
      </c>
      <c r="G728" s="46">
        <v>522.43</v>
      </c>
      <c r="H728" s="22" t="s">
        <v>10133</v>
      </c>
    </row>
    <row r="729" customHeight="1" spans="1:8">
      <c r="A729" s="22">
        <v>725</v>
      </c>
      <c r="B729" s="27" t="s">
        <v>10176</v>
      </c>
      <c r="C729" s="21" t="s">
        <v>6368</v>
      </c>
      <c r="D729" s="48">
        <v>1.09</v>
      </c>
      <c r="E729" s="48">
        <v>1.09</v>
      </c>
      <c r="F729" s="46">
        <v>179.53</v>
      </c>
      <c r="G729" s="46">
        <v>195.69</v>
      </c>
      <c r="H729" s="22" t="s">
        <v>10133</v>
      </c>
    </row>
    <row r="730" customHeight="1" spans="1:8">
      <c r="A730" s="22">
        <v>726</v>
      </c>
      <c r="B730" s="27" t="s">
        <v>10177</v>
      </c>
      <c r="C730" s="21" t="s">
        <v>6296</v>
      </c>
      <c r="D730" s="48">
        <v>1.65</v>
      </c>
      <c r="E730" s="48">
        <v>1.65</v>
      </c>
      <c r="F730" s="46">
        <v>179.53</v>
      </c>
      <c r="G730" s="46">
        <v>296.22</v>
      </c>
      <c r="H730" s="22" t="s">
        <v>10133</v>
      </c>
    </row>
    <row r="731" customHeight="1" spans="1:8">
      <c r="A731" s="22">
        <v>727</v>
      </c>
      <c r="B731" s="27" t="s">
        <v>10178</v>
      </c>
      <c r="C731" s="21" t="s">
        <v>6300</v>
      </c>
      <c r="D731" s="48">
        <v>4.01</v>
      </c>
      <c r="E731" s="48">
        <v>4.01</v>
      </c>
      <c r="F731" s="46">
        <v>179.53</v>
      </c>
      <c r="G731" s="46">
        <v>719.92</v>
      </c>
      <c r="H731" s="22" t="s">
        <v>10133</v>
      </c>
    </row>
    <row r="732" customHeight="1" spans="1:8">
      <c r="A732" s="22">
        <v>728</v>
      </c>
      <c r="B732" s="27" t="s">
        <v>8401</v>
      </c>
      <c r="C732" s="21" t="s">
        <v>9960</v>
      </c>
      <c r="D732" s="48">
        <v>4.82</v>
      </c>
      <c r="E732" s="48">
        <v>4.82</v>
      </c>
      <c r="F732" s="46">
        <v>179.53</v>
      </c>
      <c r="G732" s="46">
        <v>865.33</v>
      </c>
      <c r="H732" s="22" t="s">
        <v>10133</v>
      </c>
    </row>
    <row r="733" customHeight="1" spans="1:8">
      <c r="A733" s="22">
        <v>729</v>
      </c>
      <c r="B733" s="27" t="s">
        <v>10179</v>
      </c>
      <c r="C733" s="21" t="s">
        <v>6835</v>
      </c>
      <c r="D733" s="48">
        <v>4.09</v>
      </c>
      <c r="E733" s="48">
        <v>4.09</v>
      </c>
      <c r="F733" s="46">
        <v>179.53</v>
      </c>
      <c r="G733" s="46">
        <v>734.28</v>
      </c>
      <c r="H733" s="22" t="s">
        <v>10133</v>
      </c>
    </row>
    <row r="734" customHeight="1" spans="1:8">
      <c r="A734" s="22">
        <v>730</v>
      </c>
      <c r="B734" s="27" t="s">
        <v>10180</v>
      </c>
      <c r="C734" s="21" t="s">
        <v>6624</v>
      </c>
      <c r="D734" s="48">
        <v>4.88</v>
      </c>
      <c r="E734" s="48">
        <v>4.88</v>
      </c>
      <c r="F734" s="46">
        <v>179.53</v>
      </c>
      <c r="G734" s="46">
        <v>876.11</v>
      </c>
      <c r="H734" s="22" t="s">
        <v>10133</v>
      </c>
    </row>
    <row r="735" customHeight="1" spans="1:8">
      <c r="A735" s="22">
        <v>731</v>
      </c>
      <c r="B735" s="27" t="s">
        <v>10181</v>
      </c>
      <c r="C735" s="27" t="s">
        <v>6349</v>
      </c>
      <c r="D735" s="48">
        <v>3.67</v>
      </c>
      <c r="E735" s="48">
        <v>3.67</v>
      </c>
      <c r="F735" s="46">
        <v>179.53</v>
      </c>
      <c r="G735" s="46">
        <v>658.88</v>
      </c>
      <c r="H735" s="22" t="s">
        <v>10133</v>
      </c>
    </row>
    <row r="736" customHeight="1" spans="1:8">
      <c r="A736" s="22">
        <v>732</v>
      </c>
      <c r="B736" s="27" t="s">
        <v>10182</v>
      </c>
      <c r="C736" s="21" t="s">
        <v>6757</v>
      </c>
      <c r="D736" s="48">
        <v>4.11</v>
      </c>
      <c r="E736" s="48">
        <v>4.11</v>
      </c>
      <c r="F736" s="46">
        <v>179.53</v>
      </c>
      <c r="G736" s="46">
        <v>737.87</v>
      </c>
      <c r="H736" s="22" t="s">
        <v>10133</v>
      </c>
    </row>
    <row r="737" customHeight="1" spans="1:8">
      <c r="A737" s="22">
        <v>733</v>
      </c>
      <c r="B737" s="27" t="s">
        <v>10183</v>
      </c>
      <c r="C737" s="21" t="s">
        <v>6368</v>
      </c>
      <c r="D737" s="48">
        <v>3.35</v>
      </c>
      <c r="E737" s="48">
        <v>3.35</v>
      </c>
      <c r="F737" s="46">
        <v>179.53</v>
      </c>
      <c r="G737" s="46">
        <v>601.43</v>
      </c>
      <c r="H737" s="22" t="s">
        <v>10133</v>
      </c>
    </row>
    <row r="738" customHeight="1" spans="1:8">
      <c r="A738" s="22">
        <v>734</v>
      </c>
      <c r="B738" s="27" t="s">
        <v>10184</v>
      </c>
      <c r="C738" s="21" t="s">
        <v>7056</v>
      </c>
      <c r="D738" s="48">
        <v>3.07</v>
      </c>
      <c r="E738" s="48">
        <v>3.07</v>
      </c>
      <c r="F738" s="46">
        <v>179.53</v>
      </c>
      <c r="G738" s="46">
        <v>551.16</v>
      </c>
      <c r="H738" s="22" t="s">
        <v>10133</v>
      </c>
    </row>
    <row r="739" customHeight="1" spans="1:8">
      <c r="A739" s="22">
        <v>735</v>
      </c>
      <c r="B739" s="27" t="s">
        <v>5708</v>
      </c>
      <c r="C739" s="21" t="s">
        <v>8223</v>
      </c>
      <c r="D739" s="48">
        <v>2.56</v>
      </c>
      <c r="E739" s="48">
        <v>2.56</v>
      </c>
      <c r="F739" s="46">
        <v>179.53</v>
      </c>
      <c r="G739" s="46">
        <v>459.6</v>
      </c>
      <c r="H739" s="22" t="s">
        <v>10133</v>
      </c>
    </row>
    <row r="740" customHeight="1" spans="1:8">
      <c r="A740" s="22">
        <v>736</v>
      </c>
      <c r="B740" s="27" t="s">
        <v>10185</v>
      </c>
      <c r="C740" s="21" t="s">
        <v>6254</v>
      </c>
      <c r="D740" s="48">
        <v>4.72</v>
      </c>
      <c r="E740" s="48">
        <v>4.72</v>
      </c>
      <c r="F740" s="46">
        <v>179.53</v>
      </c>
      <c r="G740" s="46">
        <v>847.38</v>
      </c>
      <c r="H740" s="22" t="s">
        <v>10133</v>
      </c>
    </row>
    <row r="741" customHeight="1" spans="1:8">
      <c r="A741" s="22">
        <v>737</v>
      </c>
      <c r="B741" s="27" t="s">
        <v>10186</v>
      </c>
      <c r="C741" s="21" t="s">
        <v>1265</v>
      </c>
      <c r="D741" s="48">
        <v>1.53</v>
      </c>
      <c r="E741" s="48">
        <v>1.53</v>
      </c>
      <c r="F741" s="46">
        <v>179.53</v>
      </c>
      <c r="G741" s="46">
        <v>274.68</v>
      </c>
      <c r="H741" s="22" t="s">
        <v>10133</v>
      </c>
    </row>
    <row r="742" customHeight="1" spans="1:8">
      <c r="A742" s="22">
        <v>738</v>
      </c>
      <c r="B742" s="27" t="s">
        <v>9600</v>
      </c>
      <c r="C742" s="21" t="s">
        <v>6492</v>
      </c>
      <c r="D742" s="48">
        <v>1.87</v>
      </c>
      <c r="E742" s="48">
        <v>1.87</v>
      </c>
      <c r="F742" s="46">
        <v>179.53</v>
      </c>
      <c r="G742" s="46">
        <v>335.72</v>
      </c>
      <c r="H742" s="22" t="s">
        <v>10133</v>
      </c>
    </row>
    <row r="743" customHeight="1" spans="1:8">
      <c r="A743" s="22">
        <v>739</v>
      </c>
      <c r="B743" s="27" t="s">
        <v>10187</v>
      </c>
      <c r="C743" s="21" t="s">
        <v>6312</v>
      </c>
      <c r="D743" s="48">
        <v>1.21</v>
      </c>
      <c r="E743" s="48">
        <v>1.21</v>
      </c>
      <c r="F743" s="46">
        <v>179.53</v>
      </c>
      <c r="G743" s="46">
        <v>217.23</v>
      </c>
      <c r="H743" s="22" t="s">
        <v>10133</v>
      </c>
    </row>
    <row r="744" customHeight="1" spans="1:8">
      <c r="A744" s="22">
        <v>740</v>
      </c>
      <c r="B744" s="27" t="s">
        <v>10188</v>
      </c>
      <c r="C744" s="21" t="s">
        <v>6298</v>
      </c>
      <c r="D744" s="48">
        <v>1.4</v>
      </c>
      <c r="E744" s="48">
        <v>1.4</v>
      </c>
      <c r="F744" s="46">
        <v>179.53</v>
      </c>
      <c r="G744" s="46">
        <v>251.34</v>
      </c>
      <c r="H744" s="22" t="s">
        <v>10133</v>
      </c>
    </row>
    <row r="745" customHeight="1" spans="1:8">
      <c r="A745" s="22">
        <v>741</v>
      </c>
      <c r="B745" s="27" t="s">
        <v>10189</v>
      </c>
      <c r="C745" s="21" t="s">
        <v>6280</v>
      </c>
      <c r="D745" s="48">
        <v>0.77</v>
      </c>
      <c r="E745" s="48">
        <v>0.77</v>
      </c>
      <c r="F745" s="46">
        <v>179.53</v>
      </c>
      <c r="G745" s="46">
        <v>138.24</v>
      </c>
      <c r="H745" s="22" t="s">
        <v>10133</v>
      </c>
    </row>
    <row r="746" customHeight="1" spans="1:8">
      <c r="A746" s="22">
        <v>742</v>
      </c>
      <c r="B746" s="27" t="s">
        <v>10190</v>
      </c>
      <c r="C746" s="21" t="s">
        <v>8650</v>
      </c>
      <c r="D746" s="48">
        <v>0.6</v>
      </c>
      <c r="E746" s="48">
        <v>0.6</v>
      </c>
      <c r="F746" s="46">
        <v>179.53</v>
      </c>
      <c r="G746" s="46">
        <v>107.72</v>
      </c>
      <c r="H746" s="22" t="s">
        <v>10133</v>
      </c>
    </row>
    <row r="747" customHeight="1" spans="1:8">
      <c r="A747" s="22">
        <v>743</v>
      </c>
      <c r="B747" s="27" t="s">
        <v>10191</v>
      </c>
      <c r="C747" s="21" t="s">
        <v>6464</v>
      </c>
      <c r="D747" s="48">
        <v>1.06</v>
      </c>
      <c r="E747" s="48">
        <v>1.06</v>
      </c>
      <c r="F747" s="46">
        <v>179.53</v>
      </c>
      <c r="G747" s="46">
        <v>190.3</v>
      </c>
      <c r="H747" s="22" t="s">
        <v>10133</v>
      </c>
    </row>
    <row r="748" customHeight="1" spans="1:8">
      <c r="A748" s="22">
        <v>744</v>
      </c>
      <c r="B748" s="27" t="s">
        <v>10192</v>
      </c>
      <c r="C748" s="21" t="s">
        <v>6280</v>
      </c>
      <c r="D748" s="48">
        <v>2.26</v>
      </c>
      <c r="E748" s="48">
        <v>2.26</v>
      </c>
      <c r="F748" s="46">
        <v>179.53</v>
      </c>
      <c r="G748" s="46">
        <v>405.74</v>
      </c>
      <c r="H748" s="22" t="s">
        <v>10133</v>
      </c>
    </row>
    <row r="749" customHeight="1" spans="1:8">
      <c r="A749" s="22">
        <v>745</v>
      </c>
      <c r="B749" s="27" t="s">
        <v>10193</v>
      </c>
      <c r="C749" s="21" t="s">
        <v>6269</v>
      </c>
      <c r="D749" s="48">
        <v>0.92</v>
      </c>
      <c r="E749" s="48">
        <v>0.92</v>
      </c>
      <c r="F749" s="46">
        <v>179.53</v>
      </c>
      <c r="G749" s="46">
        <v>165.17</v>
      </c>
      <c r="H749" s="22" t="s">
        <v>10133</v>
      </c>
    </row>
    <row r="750" customHeight="1" spans="1:8">
      <c r="A750" s="22">
        <v>746</v>
      </c>
      <c r="B750" s="21" t="s">
        <v>10194</v>
      </c>
      <c r="C750" s="21" t="s">
        <v>6599</v>
      </c>
      <c r="D750" s="48">
        <v>1.42</v>
      </c>
      <c r="E750" s="48">
        <v>1.42</v>
      </c>
      <c r="F750" s="46">
        <v>179.53</v>
      </c>
      <c r="G750" s="46">
        <v>254.93</v>
      </c>
      <c r="H750" s="22" t="s">
        <v>10195</v>
      </c>
    </row>
    <row r="751" customHeight="1" spans="1:8">
      <c r="A751" s="22">
        <v>747</v>
      </c>
      <c r="B751" s="21" t="s">
        <v>10196</v>
      </c>
      <c r="C751" s="21" t="s">
        <v>6599</v>
      </c>
      <c r="D751" s="48">
        <v>1.85</v>
      </c>
      <c r="E751" s="48">
        <v>1.85</v>
      </c>
      <c r="F751" s="46">
        <v>179.53</v>
      </c>
      <c r="G751" s="46">
        <v>332.13</v>
      </c>
      <c r="H751" s="22" t="s">
        <v>10195</v>
      </c>
    </row>
    <row r="752" customHeight="1" spans="1:8">
      <c r="A752" s="22">
        <v>748</v>
      </c>
      <c r="B752" s="21" t="s">
        <v>10197</v>
      </c>
      <c r="C752" s="21" t="s">
        <v>6417</v>
      </c>
      <c r="D752" s="55">
        <v>1.68</v>
      </c>
      <c r="E752" s="55">
        <v>1.68</v>
      </c>
      <c r="F752" s="46">
        <v>179.53</v>
      </c>
      <c r="G752" s="46">
        <v>301.61</v>
      </c>
      <c r="H752" s="22" t="s">
        <v>10195</v>
      </c>
    </row>
    <row r="753" customHeight="1" spans="1:8">
      <c r="A753" s="22">
        <v>749</v>
      </c>
      <c r="B753" s="21" t="s">
        <v>7882</v>
      </c>
      <c r="C753" s="21" t="s">
        <v>6360</v>
      </c>
      <c r="D753" s="55">
        <v>6.89</v>
      </c>
      <c r="E753" s="55">
        <v>6.89</v>
      </c>
      <c r="F753" s="46">
        <v>179.53</v>
      </c>
      <c r="G753" s="46">
        <v>1236.96</v>
      </c>
      <c r="H753" s="22" t="s">
        <v>10195</v>
      </c>
    </row>
    <row r="754" customHeight="1" spans="1:8">
      <c r="A754" s="22">
        <v>750</v>
      </c>
      <c r="B754" s="21" t="s">
        <v>7506</v>
      </c>
      <c r="C754" s="21" t="s">
        <v>6271</v>
      </c>
      <c r="D754" s="55">
        <v>0.89</v>
      </c>
      <c r="E754" s="55">
        <v>0.89</v>
      </c>
      <c r="F754" s="46">
        <v>179.53</v>
      </c>
      <c r="G754" s="46">
        <v>159.78</v>
      </c>
      <c r="H754" s="22" t="s">
        <v>10195</v>
      </c>
    </row>
    <row r="755" customHeight="1" spans="1:8">
      <c r="A755" s="22">
        <v>751</v>
      </c>
      <c r="B755" s="21" t="s">
        <v>10198</v>
      </c>
      <c r="C755" s="21" t="s">
        <v>10199</v>
      </c>
      <c r="D755" s="55">
        <v>5.48</v>
      </c>
      <c r="E755" s="55">
        <v>5.48</v>
      </c>
      <c r="F755" s="46">
        <v>179.53</v>
      </c>
      <c r="G755" s="46">
        <v>983.82</v>
      </c>
      <c r="H755" s="22" t="s">
        <v>10195</v>
      </c>
    </row>
    <row r="756" customHeight="1" spans="1:8">
      <c r="A756" s="22">
        <v>752</v>
      </c>
      <c r="B756" s="21" t="s">
        <v>10054</v>
      </c>
      <c r="C756" s="21" t="s">
        <v>6344</v>
      </c>
      <c r="D756" s="55">
        <v>2.98</v>
      </c>
      <c r="E756" s="55">
        <v>2.98</v>
      </c>
      <c r="F756" s="46">
        <v>179.53</v>
      </c>
      <c r="G756" s="46">
        <v>535</v>
      </c>
      <c r="H756" s="22" t="s">
        <v>10195</v>
      </c>
    </row>
    <row r="757" customHeight="1" spans="1:8">
      <c r="A757" s="22">
        <v>753</v>
      </c>
      <c r="B757" s="21" t="s">
        <v>10200</v>
      </c>
      <c r="C757" s="21" t="s">
        <v>6322</v>
      </c>
      <c r="D757" s="55">
        <v>1.5</v>
      </c>
      <c r="E757" s="55">
        <v>1.5</v>
      </c>
      <c r="F757" s="46">
        <v>179.53</v>
      </c>
      <c r="G757" s="46">
        <v>269.3</v>
      </c>
      <c r="H757" s="22" t="s">
        <v>10195</v>
      </c>
    </row>
    <row r="758" customHeight="1" spans="1:8">
      <c r="A758" s="22">
        <v>754</v>
      </c>
      <c r="B758" s="21" t="s">
        <v>5972</v>
      </c>
      <c r="C758" s="21" t="s">
        <v>6280</v>
      </c>
      <c r="D758" s="55">
        <v>5.8</v>
      </c>
      <c r="E758" s="55">
        <v>5.8</v>
      </c>
      <c r="F758" s="46">
        <v>179.53</v>
      </c>
      <c r="G758" s="46">
        <v>1041.27</v>
      </c>
      <c r="H758" s="22" t="s">
        <v>10195</v>
      </c>
    </row>
    <row r="759" customHeight="1" spans="1:8">
      <c r="A759" s="22">
        <v>755</v>
      </c>
      <c r="B759" s="21" t="s">
        <v>10201</v>
      </c>
      <c r="C759" s="21" t="s">
        <v>6492</v>
      </c>
      <c r="D759" s="55">
        <v>5.69</v>
      </c>
      <c r="E759" s="55">
        <v>5.69</v>
      </c>
      <c r="F759" s="46">
        <v>179.53</v>
      </c>
      <c r="G759" s="46">
        <v>1021.53</v>
      </c>
      <c r="H759" s="22" t="s">
        <v>10195</v>
      </c>
    </row>
    <row r="760" customHeight="1" spans="1:8">
      <c r="A760" s="22">
        <v>756</v>
      </c>
      <c r="B760" s="21" t="s">
        <v>10154</v>
      </c>
      <c r="C760" s="21" t="s">
        <v>6274</v>
      </c>
      <c r="D760" s="55">
        <v>3.41</v>
      </c>
      <c r="E760" s="55">
        <v>3.41</v>
      </c>
      <c r="F760" s="46">
        <v>179.53</v>
      </c>
      <c r="G760" s="46">
        <v>612.2</v>
      </c>
      <c r="H760" s="22" t="s">
        <v>10195</v>
      </c>
    </row>
    <row r="761" customHeight="1" spans="1:8">
      <c r="A761" s="22">
        <v>757</v>
      </c>
      <c r="B761" s="21" t="s">
        <v>3862</v>
      </c>
      <c r="C761" s="21" t="s">
        <v>6577</v>
      </c>
      <c r="D761" s="55">
        <v>1.76</v>
      </c>
      <c r="E761" s="55">
        <v>1.76</v>
      </c>
      <c r="F761" s="46">
        <v>179.53</v>
      </c>
      <c r="G761" s="46">
        <v>315.97</v>
      </c>
      <c r="H761" s="22" t="s">
        <v>10195</v>
      </c>
    </row>
    <row r="762" customHeight="1" spans="1:8">
      <c r="A762" s="22">
        <v>758</v>
      </c>
      <c r="B762" s="21" t="s">
        <v>10202</v>
      </c>
      <c r="C762" s="21" t="s">
        <v>6252</v>
      </c>
      <c r="D762" s="55">
        <v>3</v>
      </c>
      <c r="E762" s="55">
        <v>3</v>
      </c>
      <c r="F762" s="46">
        <v>179.53</v>
      </c>
      <c r="G762" s="46">
        <v>538.59</v>
      </c>
      <c r="H762" s="22" t="s">
        <v>10195</v>
      </c>
    </row>
    <row r="763" customHeight="1" spans="1:8">
      <c r="A763" s="22">
        <v>759</v>
      </c>
      <c r="B763" s="21" t="s">
        <v>10203</v>
      </c>
      <c r="C763" s="21" t="s">
        <v>6951</v>
      </c>
      <c r="D763" s="55">
        <v>1.97</v>
      </c>
      <c r="E763" s="55">
        <v>1.97</v>
      </c>
      <c r="F763" s="46">
        <v>179.53</v>
      </c>
      <c r="G763" s="46">
        <v>353.67</v>
      </c>
      <c r="H763" s="22" t="s">
        <v>10195</v>
      </c>
    </row>
    <row r="764" customHeight="1" spans="1:8">
      <c r="A764" s="22">
        <v>760</v>
      </c>
      <c r="B764" s="21" t="s">
        <v>10204</v>
      </c>
      <c r="C764" s="21" t="s">
        <v>218</v>
      </c>
      <c r="D764" s="55">
        <v>3.45</v>
      </c>
      <c r="E764" s="55">
        <v>3.45</v>
      </c>
      <c r="F764" s="46">
        <v>179.53</v>
      </c>
      <c r="G764" s="46">
        <v>619.38</v>
      </c>
      <c r="H764" s="22" t="s">
        <v>10195</v>
      </c>
    </row>
    <row r="765" customHeight="1" spans="1:8">
      <c r="A765" s="22">
        <v>761</v>
      </c>
      <c r="B765" s="21" t="s">
        <v>10205</v>
      </c>
      <c r="C765" s="21" t="s">
        <v>6344</v>
      </c>
      <c r="D765" s="55">
        <v>4.25</v>
      </c>
      <c r="E765" s="55">
        <v>4.25</v>
      </c>
      <c r="F765" s="46">
        <v>179.53</v>
      </c>
      <c r="G765" s="46">
        <v>763</v>
      </c>
      <c r="H765" s="22" t="s">
        <v>10195</v>
      </c>
    </row>
    <row r="766" customHeight="1" spans="1:8">
      <c r="A766" s="22">
        <v>762</v>
      </c>
      <c r="B766" s="21" t="s">
        <v>10206</v>
      </c>
      <c r="C766" s="21" t="s">
        <v>7593</v>
      </c>
      <c r="D766" s="55">
        <v>2.2</v>
      </c>
      <c r="E766" s="55">
        <v>2.2</v>
      </c>
      <c r="F766" s="46">
        <v>179.53</v>
      </c>
      <c r="G766" s="46">
        <v>394.97</v>
      </c>
      <c r="H766" s="22" t="s">
        <v>10195</v>
      </c>
    </row>
    <row r="767" customHeight="1" spans="1:8">
      <c r="A767" s="22">
        <v>763</v>
      </c>
      <c r="B767" s="21" t="s">
        <v>10207</v>
      </c>
      <c r="C767" s="21" t="s">
        <v>6347</v>
      </c>
      <c r="D767" s="55">
        <v>1.85</v>
      </c>
      <c r="E767" s="55">
        <v>1.85</v>
      </c>
      <c r="F767" s="46">
        <v>179.53</v>
      </c>
      <c r="G767" s="46">
        <v>332.13</v>
      </c>
      <c r="H767" s="22" t="s">
        <v>10195</v>
      </c>
    </row>
    <row r="768" customHeight="1" spans="1:8">
      <c r="A768" s="22">
        <v>764</v>
      </c>
      <c r="B768" s="21" t="s">
        <v>10208</v>
      </c>
      <c r="C768" s="21" t="s">
        <v>7956</v>
      </c>
      <c r="D768" s="55">
        <v>5.54</v>
      </c>
      <c r="E768" s="55">
        <v>5.54</v>
      </c>
      <c r="F768" s="46">
        <v>179.53</v>
      </c>
      <c r="G768" s="46">
        <v>994.6</v>
      </c>
      <c r="H768" s="22" t="s">
        <v>10195</v>
      </c>
    </row>
    <row r="769" customHeight="1" spans="1:8">
      <c r="A769" s="22">
        <v>765</v>
      </c>
      <c r="B769" s="27" t="s">
        <v>10209</v>
      </c>
      <c r="C769" s="27" t="s">
        <v>6417</v>
      </c>
      <c r="D769" s="55">
        <v>1.7</v>
      </c>
      <c r="E769" s="55">
        <v>1.7</v>
      </c>
      <c r="F769" s="46">
        <v>179.53</v>
      </c>
      <c r="G769" s="46">
        <v>305.2</v>
      </c>
      <c r="H769" s="22" t="s">
        <v>10195</v>
      </c>
    </row>
    <row r="770" customHeight="1" spans="1:8">
      <c r="A770" s="22">
        <v>766</v>
      </c>
      <c r="B770" s="21" t="s">
        <v>8830</v>
      </c>
      <c r="C770" s="21" t="s">
        <v>6923</v>
      </c>
      <c r="D770" s="55">
        <v>2.07</v>
      </c>
      <c r="E770" s="55">
        <v>2.07</v>
      </c>
      <c r="F770" s="46">
        <v>179.53</v>
      </c>
      <c r="G770" s="46">
        <v>371.63</v>
      </c>
      <c r="H770" s="22" t="s">
        <v>10195</v>
      </c>
    </row>
    <row r="771" customHeight="1" spans="1:8">
      <c r="A771" s="22">
        <v>767</v>
      </c>
      <c r="B771" s="21" t="s">
        <v>10210</v>
      </c>
      <c r="C771" s="21" t="s">
        <v>6365</v>
      </c>
      <c r="D771" s="55">
        <v>2.95</v>
      </c>
      <c r="E771" s="55">
        <v>2.95</v>
      </c>
      <c r="F771" s="46">
        <v>179.53</v>
      </c>
      <c r="G771" s="46">
        <v>529.61</v>
      </c>
      <c r="H771" s="22" t="s">
        <v>10195</v>
      </c>
    </row>
    <row r="772" customHeight="1" spans="1:8">
      <c r="A772" s="22">
        <v>768</v>
      </c>
      <c r="B772" s="27" t="s">
        <v>10211</v>
      </c>
      <c r="C772" s="27" t="s">
        <v>6599</v>
      </c>
      <c r="D772" s="55">
        <v>4.27</v>
      </c>
      <c r="E772" s="55">
        <v>4.27</v>
      </c>
      <c r="F772" s="46">
        <v>179.53</v>
      </c>
      <c r="G772" s="46">
        <v>766.59</v>
      </c>
      <c r="H772" s="22" t="s">
        <v>10195</v>
      </c>
    </row>
    <row r="773" customHeight="1" spans="1:8">
      <c r="A773" s="22">
        <v>769</v>
      </c>
      <c r="B773" s="21" t="s">
        <v>10212</v>
      </c>
      <c r="C773" s="21" t="s">
        <v>6271</v>
      </c>
      <c r="D773" s="55">
        <v>1.85</v>
      </c>
      <c r="E773" s="55">
        <v>1.85</v>
      </c>
      <c r="F773" s="46">
        <v>179.53</v>
      </c>
      <c r="G773" s="46">
        <v>332.13</v>
      </c>
      <c r="H773" s="22" t="s">
        <v>10195</v>
      </c>
    </row>
    <row r="774" customHeight="1" spans="1:8">
      <c r="A774" s="22">
        <v>770</v>
      </c>
      <c r="B774" s="21" t="s">
        <v>10213</v>
      </c>
      <c r="C774" s="21" t="s">
        <v>6271</v>
      </c>
      <c r="D774" s="55">
        <v>4.29</v>
      </c>
      <c r="E774" s="55">
        <v>4.29</v>
      </c>
      <c r="F774" s="46">
        <v>179.53</v>
      </c>
      <c r="G774" s="46">
        <v>770.18</v>
      </c>
      <c r="H774" s="22" t="s">
        <v>10195</v>
      </c>
    </row>
    <row r="775" customHeight="1" spans="1:8">
      <c r="A775" s="22">
        <v>771</v>
      </c>
      <c r="B775" s="21" t="s">
        <v>6399</v>
      </c>
      <c r="C775" s="21" t="s">
        <v>7669</v>
      </c>
      <c r="D775" s="55">
        <v>1.36</v>
      </c>
      <c r="E775" s="55">
        <v>1.36</v>
      </c>
      <c r="F775" s="46">
        <v>179.53</v>
      </c>
      <c r="G775" s="46">
        <v>244.16</v>
      </c>
      <c r="H775" s="22" t="s">
        <v>10195</v>
      </c>
    </row>
    <row r="776" customHeight="1" spans="1:8">
      <c r="A776" s="22">
        <v>772</v>
      </c>
      <c r="B776" s="21" t="s">
        <v>696</v>
      </c>
      <c r="C776" s="21" t="s">
        <v>6478</v>
      </c>
      <c r="D776" s="55">
        <v>2.65</v>
      </c>
      <c r="E776" s="55">
        <v>2.65</v>
      </c>
      <c r="F776" s="46">
        <v>179.53</v>
      </c>
      <c r="G776" s="46">
        <v>475.75</v>
      </c>
      <c r="H776" s="22" t="s">
        <v>10195</v>
      </c>
    </row>
    <row r="777" customHeight="1" spans="1:8">
      <c r="A777" s="22">
        <v>773</v>
      </c>
      <c r="B777" s="21" t="s">
        <v>10214</v>
      </c>
      <c r="C777" s="21" t="s">
        <v>6248</v>
      </c>
      <c r="D777" s="55">
        <v>2.37</v>
      </c>
      <c r="E777" s="55">
        <v>2.37</v>
      </c>
      <c r="F777" s="46">
        <v>179.53</v>
      </c>
      <c r="G777" s="46">
        <v>425.49</v>
      </c>
      <c r="H777" s="22" t="s">
        <v>10195</v>
      </c>
    </row>
    <row r="778" customHeight="1" spans="1:8">
      <c r="A778" s="22">
        <v>774</v>
      </c>
      <c r="B778" s="21" t="s">
        <v>6713</v>
      </c>
      <c r="C778" s="21" t="s">
        <v>6254</v>
      </c>
      <c r="D778" s="55">
        <v>5.56</v>
      </c>
      <c r="E778" s="55">
        <v>5.56</v>
      </c>
      <c r="F778" s="46">
        <v>179.53</v>
      </c>
      <c r="G778" s="46">
        <v>998.19</v>
      </c>
      <c r="H778" s="22" t="s">
        <v>10195</v>
      </c>
    </row>
    <row r="779" customHeight="1" spans="1:8">
      <c r="A779" s="22">
        <v>775</v>
      </c>
      <c r="B779" s="21" t="s">
        <v>10215</v>
      </c>
      <c r="C779" s="21" t="s">
        <v>6347</v>
      </c>
      <c r="D779" s="55">
        <v>2.11</v>
      </c>
      <c r="E779" s="55">
        <v>2.11</v>
      </c>
      <c r="F779" s="46">
        <v>179.53</v>
      </c>
      <c r="G779" s="46">
        <v>378.81</v>
      </c>
      <c r="H779" s="22" t="s">
        <v>10195</v>
      </c>
    </row>
    <row r="780" customHeight="1" spans="1:8">
      <c r="A780" s="22">
        <v>776</v>
      </c>
      <c r="B780" s="21" t="s">
        <v>10216</v>
      </c>
      <c r="C780" s="21" t="s">
        <v>10217</v>
      </c>
      <c r="D780" s="55">
        <v>4.5</v>
      </c>
      <c r="E780" s="55">
        <v>4.5</v>
      </c>
      <c r="F780" s="46">
        <v>179.53</v>
      </c>
      <c r="G780" s="46">
        <v>807.89</v>
      </c>
      <c r="H780" s="22" t="s">
        <v>10195</v>
      </c>
    </row>
    <row r="781" customHeight="1" spans="1:8">
      <c r="A781" s="22">
        <v>777</v>
      </c>
      <c r="B781" s="21" t="s">
        <v>10218</v>
      </c>
      <c r="C781" s="21" t="s">
        <v>7750</v>
      </c>
      <c r="D781" s="55">
        <v>3.44</v>
      </c>
      <c r="E781" s="55">
        <v>3.44</v>
      </c>
      <c r="F781" s="46">
        <v>179.53</v>
      </c>
      <c r="G781" s="46">
        <v>617.58</v>
      </c>
      <c r="H781" s="22" t="s">
        <v>10195</v>
      </c>
    </row>
    <row r="782" customHeight="1" spans="1:8">
      <c r="A782" s="22">
        <v>778</v>
      </c>
      <c r="B782" s="21" t="s">
        <v>5885</v>
      </c>
      <c r="C782" s="21" t="s">
        <v>6332</v>
      </c>
      <c r="D782" s="55">
        <v>2.69</v>
      </c>
      <c r="E782" s="55">
        <v>2.69</v>
      </c>
      <c r="F782" s="46">
        <v>179.53</v>
      </c>
      <c r="G782" s="46">
        <v>482.94</v>
      </c>
      <c r="H782" s="22" t="s">
        <v>10195</v>
      </c>
    </row>
    <row r="783" customHeight="1" spans="1:8">
      <c r="A783" s="22">
        <v>779</v>
      </c>
      <c r="B783" s="21" t="s">
        <v>10219</v>
      </c>
      <c r="C783" s="21" t="s">
        <v>8223</v>
      </c>
      <c r="D783" s="55">
        <v>3.64</v>
      </c>
      <c r="E783" s="55">
        <v>3.64</v>
      </c>
      <c r="F783" s="46">
        <v>179.53</v>
      </c>
      <c r="G783" s="46">
        <v>653.49</v>
      </c>
      <c r="H783" s="22" t="s">
        <v>10195</v>
      </c>
    </row>
    <row r="784" customHeight="1" spans="1:8">
      <c r="A784" s="22">
        <v>780</v>
      </c>
      <c r="B784" s="21" t="s">
        <v>5646</v>
      </c>
      <c r="C784" s="21" t="s">
        <v>6248</v>
      </c>
      <c r="D784" s="55">
        <v>3.57</v>
      </c>
      <c r="E784" s="55">
        <v>3.57</v>
      </c>
      <c r="F784" s="46">
        <v>179.53</v>
      </c>
      <c r="G784" s="46">
        <v>640.92</v>
      </c>
      <c r="H784" s="22" t="s">
        <v>10195</v>
      </c>
    </row>
    <row r="785" customHeight="1" spans="1:8">
      <c r="A785" s="22">
        <v>781</v>
      </c>
      <c r="B785" s="21" t="s">
        <v>10220</v>
      </c>
      <c r="C785" s="21" t="s">
        <v>8251</v>
      </c>
      <c r="D785" s="55">
        <v>1.28</v>
      </c>
      <c r="E785" s="55">
        <v>1.28</v>
      </c>
      <c r="F785" s="46">
        <v>179.53</v>
      </c>
      <c r="G785" s="46">
        <v>229.8</v>
      </c>
      <c r="H785" s="22" t="s">
        <v>10195</v>
      </c>
    </row>
    <row r="786" customHeight="1" spans="1:8">
      <c r="A786" s="22">
        <v>782</v>
      </c>
      <c r="B786" s="21" t="s">
        <v>5411</v>
      </c>
      <c r="C786" s="21" t="s">
        <v>6248</v>
      </c>
      <c r="D786" s="55">
        <v>7.42</v>
      </c>
      <c r="E786" s="55">
        <v>7.42</v>
      </c>
      <c r="F786" s="46">
        <v>179.53</v>
      </c>
      <c r="G786" s="46">
        <v>1332.11</v>
      </c>
      <c r="H786" s="22" t="s">
        <v>10195</v>
      </c>
    </row>
    <row r="787" customHeight="1" spans="1:8">
      <c r="A787" s="22">
        <v>783</v>
      </c>
      <c r="B787" s="21" t="s">
        <v>10221</v>
      </c>
      <c r="C787" s="21" t="s">
        <v>6417</v>
      </c>
      <c r="D787" s="55">
        <v>3.78</v>
      </c>
      <c r="E787" s="55">
        <v>3.78</v>
      </c>
      <c r="F787" s="46">
        <v>179.53</v>
      </c>
      <c r="G787" s="46">
        <v>678.62</v>
      </c>
      <c r="H787" s="22" t="s">
        <v>10195</v>
      </c>
    </row>
    <row r="788" customHeight="1" spans="1:8">
      <c r="A788" s="22">
        <v>784</v>
      </c>
      <c r="B788" s="21" t="s">
        <v>10222</v>
      </c>
      <c r="C788" s="21" t="s">
        <v>6347</v>
      </c>
      <c r="D788" s="55">
        <v>7.15</v>
      </c>
      <c r="E788" s="55">
        <v>7.15</v>
      </c>
      <c r="F788" s="46">
        <v>179.53</v>
      </c>
      <c r="G788" s="46">
        <v>1283.64</v>
      </c>
      <c r="H788" s="22" t="s">
        <v>10195</v>
      </c>
    </row>
    <row r="789" customHeight="1" spans="1:8">
      <c r="A789" s="22">
        <v>785</v>
      </c>
      <c r="B789" s="21" t="s">
        <v>10223</v>
      </c>
      <c r="C789" s="21" t="s">
        <v>6360</v>
      </c>
      <c r="D789" s="55">
        <v>5.03</v>
      </c>
      <c r="E789" s="55">
        <v>5.03</v>
      </c>
      <c r="F789" s="46">
        <v>179.53</v>
      </c>
      <c r="G789" s="46">
        <v>903.04</v>
      </c>
      <c r="H789" s="22" t="s">
        <v>10195</v>
      </c>
    </row>
    <row r="790" customHeight="1" spans="1:8">
      <c r="A790" s="22">
        <v>786</v>
      </c>
      <c r="B790" s="21" t="s">
        <v>10224</v>
      </c>
      <c r="C790" s="21" t="s">
        <v>6252</v>
      </c>
      <c r="D790" s="55">
        <v>1.3</v>
      </c>
      <c r="E790" s="55">
        <v>1.3</v>
      </c>
      <c r="F790" s="46">
        <v>179.53</v>
      </c>
      <c r="G790" s="46">
        <v>233.39</v>
      </c>
      <c r="H790" s="22" t="s">
        <v>10195</v>
      </c>
    </row>
    <row r="791" customHeight="1" spans="1:8">
      <c r="A791" s="22">
        <v>787</v>
      </c>
      <c r="B791" s="21" t="s">
        <v>10225</v>
      </c>
      <c r="C791" s="21" t="s">
        <v>6278</v>
      </c>
      <c r="D791" s="55">
        <v>1.28</v>
      </c>
      <c r="E791" s="55">
        <v>1.28</v>
      </c>
      <c r="F791" s="46">
        <v>179.53</v>
      </c>
      <c r="G791" s="46">
        <v>229.8</v>
      </c>
      <c r="H791" s="22" t="s">
        <v>10195</v>
      </c>
    </row>
    <row r="792" customHeight="1" spans="1:8">
      <c r="A792" s="22">
        <v>788</v>
      </c>
      <c r="B792" s="21" t="s">
        <v>10226</v>
      </c>
      <c r="C792" s="21" t="s">
        <v>6248</v>
      </c>
      <c r="D792" s="55">
        <v>4.88</v>
      </c>
      <c r="E792" s="55">
        <v>4.88</v>
      </c>
      <c r="F792" s="46">
        <v>179.53</v>
      </c>
      <c r="G792" s="46">
        <v>876.11</v>
      </c>
      <c r="H792" s="22" t="s">
        <v>10195</v>
      </c>
    </row>
    <row r="793" customHeight="1" spans="1:8">
      <c r="A793" s="22">
        <v>789</v>
      </c>
      <c r="B793" s="21" t="s">
        <v>10227</v>
      </c>
      <c r="C793" s="21" t="s">
        <v>6248</v>
      </c>
      <c r="D793" s="55">
        <v>3.2</v>
      </c>
      <c r="E793" s="55">
        <v>3.2</v>
      </c>
      <c r="F793" s="46">
        <v>179.53</v>
      </c>
      <c r="G793" s="46">
        <v>574.5</v>
      </c>
      <c r="H793" s="22" t="s">
        <v>10195</v>
      </c>
    </row>
    <row r="794" customHeight="1" spans="1:8">
      <c r="A794" s="22">
        <v>790</v>
      </c>
      <c r="B794" s="21" t="s">
        <v>6426</v>
      </c>
      <c r="C794" s="21" t="s">
        <v>6957</v>
      </c>
      <c r="D794" s="55">
        <v>1.3</v>
      </c>
      <c r="E794" s="55">
        <v>1.3</v>
      </c>
      <c r="F794" s="46">
        <v>179.53</v>
      </c>
      <c r="G794" s="46">
        <v>233.39</v>
      </c>
      <c r="H794" s="22" t="s">
        <v>10195</v>
      </c>
    </row>
    <row r="795" customHeight="1" spans="1:8">
      <c r="A795" s="22">
        <v>791</v>
      </c>
      <c r="B795" s="21" t="s">
        <v>10228</v>
      </c>
      <c r="C795" s="21" t="s">
        <v>6631</v>
      </c>
      <c r="D795" s="55">
        <v>1.58</v>
      </c>
      <c r="E795" s="55">
        <v>1.58</v>
      </c>
      <c r="F795" s="46">
        <v>179.53</v>
      </c>
      <c r="G795" s="46">
        <v>283.66</v>
      </c>
      <c r="H795" s="22" t="s">
        <v>10195</v>
      </c>
    </row>
    <row r="796" customHeight="1" spans="1:8">
      <c r="A796" s="22">
        <v>792</v>
      </c>
      <c r="B796" s="21" t="s">
        <v>10229</v>
      </c>
      <c r="C796" s="21" t="s">
        <v>7285</v>
      </c>
      <c r="D796" s="55">
        <v>0.75</v>
      </c>
      <c r="E796" s="55">
        <v>0.75</v>
      </c>
      <c r="F796" s="46">
        <v>179.53</v>
      </c>
      <c r="G796" s="46">
        <v>134.65</v>
      </c>
      <c r="H796" s="22" t="s">
        <v>10195</v>
      </c>
    </row>
    <row r="797" customHeight="1" spans="1:8">
      <c r="A797" s="22">
        <v>793</v>
      </c>
      <c r="B797" s="21" t="s">
        <v>10230</v>
      </c>
      <c r="C797" s="21" t="s">
        <v>6332</v>
      </c>
      <c r="D797" s="55">
        <v>5.22</v>
      </c>
      <c r="E797" s="55">
        <v>5.22</v>
      </c>
      <c r="F797" s="46">
        <v>179.53</v>
      </c>
      <c r="G797" s="46">
        <v>937.15</v>
      </c>
      <c r="H797" s="22" t="s">
        <v>10195</v>
      </c>
    </row>
    <row r="798" customHeight="1" spans="1:8">
      <c r="A798" s="22">
        <v>794</v>
      </c>
      <c r="B798" s="21" t="s">
        <v>10231</v>
      </c>
      <c r="C798" s="21" t="s">
        <v>6248</v>
      </c>
      <c r="D798" s="55">
        <v>1.25</v>
      </c>
      <c r="E798" s="55">
        <v>1.25</v>
      </c>
      <c r="F798" s="46">
        <v>179.53</v>
      </c>
      <c r="G798" s="46">
        <v>224.41</v>
      </c>
      <c r="H798" s="22" t="s">
        <v>10195</v>
      </c>
    </row>
    <row r="799" customHeight="1" spans="1:8">
      <c r="A799" s="22">
        <v>795</v>
      </c>
      <c r="B799" s="21" t="s">
        <v>5886</v>
      </c>
      <c r="C799" s="21" t="s">
        <v>6274</v>
      </c>
      <c r="D799" s="55">
        <v>1.79</v>
      </c>
      <c r="E799" s="55">
        <v>1.79</v>
      </c>
      <c r="F799" s="46">
        <v>179.53</v>
      </c>
      <c r="G799" s="46">
        <v>321.36</v>
      </c>
      <c r="H799" s="22" t="s">
        <v>10195</v>
      </c>
    </row>
    <row r="800" customHeight="1" spans="1:8">
      <c r="A800" s="22">
        <v>796</v>
      </c>
      <c r="B800" s="21" t="s">
        <v>8619</v>
      </c>
      <c r="C800" s="21" t="s">
        <v>6624</v>
      </c>
      <c r="D800" s="55">
        <v>4.07</v>
      </c>
      <c r="E800" s="55">
        <v>4.07</v>
      </c>
      <c r="F800" s="46">
        <v>179.53</v>
      </c>
      <c r="G800" s="46">
        <v>730.69</v>
      </c>
      <c r="H800" s="22" t="s">
        <v>10195</v>
      </c>
    </row>
    <row r="801" customHeight="1" spans="1:8">
      <c r="A801" s="22">
        <v>797</v>
      </c>
      <c r="B801" s="21" t="s">
        <v>10232</v>
      </c>
      <c r="C801" s="21" t="s">
        <v>6624</v>
      </c>
      <c r="D801" s="55">
        <v>3.54</v>
      </c>
      <c r="E801" s="55">
        <v>3.54</v>
      </c>
      <c r="F801" s="46">
        <v>179.53</v>
      </c>
      <c r="G801" s="46">
        <v>635.54</v>
      </c>
      <c r="H801" s="22" t="s">
        <v>10195</v>
      </c>
    </row>
    <row r="802" customHeight="1" spans="1:8">
      <c r="A802" s="22">
        <v>798</v>
      </c>
      <c r="B802" s="21" t="s">
        <v>4260</v>
      </c>
      <c r="C802" s="21" t="s">
        <v>5673</v>
      </c>
      <c r="D802" s="55">
        <v>4.7</v>
      </c>
      <c r="E802" s="55">
        <v>4.7</v>
      </c>
      <c r="F802" s="46">
        <v>179.53</v>
      </c>
      <c r="G802" s="46">
        <v>843.79</v>
      </c>
      <c r="H802" s="22" t="s">
        <v>10195</v>
      </c>
    </row>
    <row r="803" customHeight="1" spans="1:8">
      <c r="A803" s="22">
        <v>799</v>
      </c>
      <c r="B803" s="21" t="s">
        <v>10233</v>
      </c>
      <c r="C803" s="21" t="s">
        <v>6344</v>
      </c>
      <c r="D803" s="55">
        <v>1.44</v>
      </c>
      <c r="E803" s="55">
        <v>1.44</v>
      </c>
      <c r="F803" s="46">
        <v>179.53</v>
      </c>
      <c r="G803" s="46">
        <v>258.52</v>
      </c>
      <c r="H803" s="22" t="s">
        <v>10195</v>
      </c>
    </row>
    <row r="804" customHeight="1" spans="1:8">
      <c r="A804" s="22">
        <v>800</v>
      </c>
      <c r="B804" s="21" t="s">
        <v>10234</v>
      </c>
      <c r="C804" s="21" t="s">
        <v>6280</v>
      </c>
      <c r="D804" s="55">
        <v>0.34</v>
      </c>
      <c r="E804" s="55">
        <v>0.34</v>
      </c>
      <c r="F804" s="46">
        <v>179.53</v>
      </c>
      <c r="G804" s="46">
        <v>61.04</v>
      </c>
      <c r="H804" s="22" t="s">
        <v>10195</v>
      </c>
    </row>
    <row r="805" customHeight="1" spans="1:8">
      <c r="A805" s="22">
        <v>801</v>
      </c>
      <c r="B805" s="21" t="s">
        <v>10235</v>
      </c>
      <c r="C805" s="21" t="s">
        <v>6344</v>
      </c>
      <c r="D805" s="55">
        <v>6.75</v>
      </c>
      <c r="E805" s="55">
        <v>6.75</v>
      </c>
      <c r="F805" s="46">
        <v>179.53</v>
      </c>
      <c r="G805" s="46">
        <v>1211.83</v>
      </c>
      <c r="H805" s="22" t="s">
        <v>10195</v>
      </c>
    </row>
    <row r="806" customHeight="1" spans="1:8">
      <c r="A806" s="22">
        <v>802</v>
      </c>
      <c r="B806" s="21" t="s">
        <v>10236</v>
      </c>
      <c r="C806" s="21" t="s">
        <v>6889</v>
      </c>
      <c r="D806" s="55">
        <v>1.96</v>
      </c>
      <c r="E806" s="55">
        <v>1.96</v>
      </c>
      <c r="F806" s="46">
        <v>179.53</v>
      </c>
      <c r="G806" s="46">
        <v>351.88</v>
      </c>
      <c r="H806" s="22" t="s">
        <v>10195</v>
      </c>
    </row>
    <row r="807" customHeight="1" spans="1:8">
      <c r="A807" s="22">
        <v>803</v>
      </c>
      <c r="B807" s="27" t="s">
        <v>6658</v>
      </c>
      <c r="C807" s="27" t="s">
        <v>6620</v>
      </c>
      <c r="D807" s="55">
        <v>3.18</v>
      </c>
      <c r="E807" s="55">
        <v>3.18</v>
      </c>
      <c r="F807" s="46">
        <v>179.53</v>
      </c>
      <c r="G807" s="46">
        <v>570.91</v>
      </c>
      <c r="H807" s="22" t="s">
        <v>10195</v>
      </c>
    </row>
    <row r="808" customHeight="1" spans="1:8">
      <c r="A808" s="22">
        <v>804</v>
      </c>
      <c r="B808" s="21" t="s">
        <v>10237</v>
      </c>
      <c r="C808" s="21" t="s">
        <v>6344</v>
      </c>
      <c r="D808" s="55">
        <v>4.24</v>
      </c>
      <c r="E808" s="55">
        <v>4.24</v>
      </c>
      <c r="F808" s="46">
        <v>179.53</v>
      </c>
      <c r="G808" s="46">
        <v>761.21</v>
      </c>
      <c r="H808" s="22" t="s">
        <v>10195</v>
      </c>
    </row>
    <row r="809" customHeight="1" spans="1:8">
      <c r="A809" s="22">
        <v>805</v>
      </c>
      <c r="B809" s="21" t="s">
        <v>10238</v>
      </c>
      <c r="C809" s="21" t="s">
        <v>6757</v>
      </c>
      <c r="D809" s="55">
        <v>5.69</v>
      </c>
      <c r="E809" s="55">
        <v>5.69</v>
      </c>
      <c r="F809" s="46">
        <v>179.53</v>
      </c>
      <c r="G809" s="46">
        <v>1021.53</v>
      </c>
      <c r="H809" s="22" t="s">
        <v>10195</v>
      </c>
    </row>
    <row r="810" customHeight="1" spans="1:8">
      <c r="A810" s="22">
        <v>806</v>
      </c>
      <c r="B810" s="21" t="s">
        <v>10239</v>
      </c>
      <c r="C810" s="21" t="s">
        <v>7061</v>
      </c>
      <c r="D810" s="55">
        <v>2.12</v>
      </c>
      <c r="E810" s="55">
        <v>2.12</v>
      </c>
      <c r="F810" s="46">
        <v>179.53</v>
      </c>
      <c r="G810" s="46">
        <v>380.6</v>
      </c>
      <c r="H810" s="22" t="s">
        <v>10195</v>
      </c>
    </row>
    <row r="811" customHeight="1" spans="1:8">
      <c r="A811" s="22">
        <v>807</v>
      </c>
      <c r="B811" s="21" t="s">
        <v>10240</v>
      </c>
      <c r="C811" s="21" t="s">
        <v>6474</v>
      </c>
      <c r="D811" s="55">
        <v>2.6</v>
      </c>
      <c r="E811" s="55">
        <v>2.6</v>
      </c>
      <c r="F811" s="46">
        <v>179.53</v>
      </c>
      <c r="G811" s="46">
        <v>466.78</v>
      </c>
      <c r="H811" s="22" t="s">
        <v>10195</v>
      </c>
    </row>
    <row r="812" customHeight="1" spans="1:8">
      <c r="A812" s="22">
        <v>808</v>
      </c>
      <c r="B812" s="21" t="s">
        <v>10241</v>
      </c>
      <c r="C812" s="21" t="s">
        <v>6577</v>
      </c>
      <c r="D812" s="55">
        <v>1.23</v>
      </c>
      <c r="E812" s="55">
        <v>1.23</v>
      </c>
      <c r="F812" s="46">
        <v>179.53</v>
      </c>
      <c r="G812" s="46">
        <v>220.82</v>
      </c>
      <c r="H812" s="22" t="s">
        <v>10195</v>
      </c>
    </row>
    <row r="813" customHeight="1" spans="1:8">
      <c r="A813" s="22">
        <v>809</v>
      </c>
      <c r="B813" s="21" t="s">
        <v>10242</v>
      </c>
      <c r="C813" s="21" t="s">
        <v>6312</v>
      </c>
      <c r="D813" s="55">
        <v>4.76</v>
      </c>
      <c r="E813" s="55">
        <v>4.76</v>
      </c>
      <c r="F813" s="46">
        <v>179.53</v>
      </c>
      <c r="G813" s="46">
        <v>854.56</v>
      </c>
      <c r="H813" s="22" t="s">
        <v>10195</v>
      </c>
    </row>
    <row r="814" customHeight="1" spans="1:8">
      <c r="A814" s="22">
        <v>810</v>
      </c>
      <c r="B814" s="21" t="s">
        <v>10243</v>
      </c>
      <c r="C814" s="21" t="s">
        <v>7249</v>
      </c>
      <c r="D814" s="55">
        <v>0.72</v>
      </c>
      <c r="E814" s="55">
        <v>0.72</v>
      </c>
      <c r="F814" s="46">
        <v>179.53</v>
      </c>
      <c r="G814" s="46">
        <v>129.26</v>
      </c>
      <c r="H814" s="22" t="s">
        <v>10195</v>
      </c>
    </row>
    <row r="815" customHeight="1" spans="1:8">
      <c r="A815" s="22">
        <v>811</v>
      </c>
      <c r="B815" s="21" t="s">
        <v>10244</v>
      </c>
      <c r="C815" s="21" t="s">
        <v>6308</v>
      </c>
      <c r="D815" s="55">
        <v>2.69</v>
      </c>
      <c r="E815" s="55">
        <v>2.69</v>
      </c>
      <c r="F815" s="46">
        <v>179.53</v>
      </c>
      <c r="G815" s="46">
        <v>482.94</v>
      </c>
      <c r="H815" s="22" t="s">
        <v>10195</v>
      </c>
    </row>
    <row r="816" customHeight="1" spans="1:8">
      <c r="A816" s="22">
        <v>812</v>
      </c>
      <c r="B816" s="21" t="s">
        <v>10245</v>
      </c>
      <c r="C816" s="21" t="s">
        <v>6332</v>
      </c>
      <c r="D816" s="55">
        <v>4.84</v>
      </c>
      <c r="E816" s="55">
        <v>4.84</v>
      </c>
      <c r="F816" s="46">
        <v>179.53</v>
      </c>
      <c r="G816" s="46">
        <v>868.93</v>
      </c>
      <c r="H816" s="22" t="s">
        <v>10195</v>
      </c>
    </row>
    <row r="817" customHeight="1" spans="1:8">
      <c r="A817" s="22">
        <v>813</v>
      </c>
      <c r="B817" s="21" t="s">
        <v>10246</v>
      </c>
      <c r="C817" s="21" t="s">
        <v>6951</v>
      </c>
      <c r="D817" s="55">
        <v>1.3</v>
      </c>
      <c r="E817" s="55">
        <v>1.3</v>
      </c>
      <c r="F817" s="46">
        <v>179.53</v>
      </c>
      <c r="G817" s="46">
        <v>233.39</v>
      </c>
      <c r="H817" s="22" t="s">
        <v>10195</v>
      </c>
    </row>
    <row r="818" customHeight="1" spans="1:8">
      <c r="A818" s="22">
        <v>814</v>
      </c>
      <c r="B818" s="21" t="s">
        <v>6887</v>
      </c>
      <c r="C818" s="21" t="s">
        <v>6252</v>
      </c>
      <c r="D818" s="55">
        <v>0.27</v>
      </c>
      <c r="E818" s="55">
        <v>0.27</v>
      </c>
      <c r="F818" s="46">
        <v>179.53</v>
      </c>
      <c r="G818" s="46">
        <v>48.47</v>
      </c>
      <c r="H818" s="22" t="s">
        <v>10195</v>
      </c>
    </row>
    <row r="819" customHeight="1" spans="1:8">
      <c r="A819" s="22">
        <v>815</v>
      </c>
      <c r="B819" s="27" t="s">
        <v>10247</v>
      </c>
      <c r="C819" s="21" t="s">
        <v>6265</v>
      </c>
      <c r="D819" s="55">
        <v>3.28</v>
      </c>
      <c r="E819" s="55">
        <v>3.28</v>
      </c>
      <c r="F819" s="46">
        <v>179.53</v>
      </c>
      <c r="G819" s="46">
        <v>588.86</v>
      </c>
      <c r="H819" s="22" t="s">
        <v>10248</v>
      </c>
    </row>
    <row r="820" customHeight="1" spans="1:8">
      <c r="A820" s="22">
        <v>816</v>
      </c>
      <c r="B820" s="27" t="s">
        <v>1067</v>
      </c>
      <c r="C820" s="21" t="s">
        <v>6254</v>
      </c>
      <c r="D820" s="55">
        <v>3.09</v>
      </c>
      <c r="E820" s="55">
        <v>3.09</v>
      </c>
      <c r="F820" s="46">
        <v>179.53</v>
      </c>
      <c r="G820" s="46">
        <v>554.75</v>
      </c>
      <c r="H820" s="22" t="s">
        <v>10248</v>
      </c>
    </row>
    <row r="821" s="2" customFormat="1" customHeight="1" spans="1:8">
      <c r="A821" s="22">
        <v>817</v>
      </c>
      <c r="B821" s="27" t="s">
        <v>10249</v>
      </c>
      <c r="C821" s="21" t="s">
        <v>6398</v>
      </c>
      <c r="D821" s="48">
        <v>1.2</v>
      </c>
      <c r="E821" s="48">
        <v>1.2</v>
      </c>
      <c r="F821" s="46">
        <v>179.53</v>
      </c>
      <c r="G821" s="46">
        <v>215.44</v>
      </c>
      <c r="H821" s="22" t="s">
        <v>10248</v>
      </c>
    </row>
    <row r="822" s="2" customFormat="1" customHeight="1" spans="1:8">
      <c r="A822" s="22">
        <v>818</v>
      </c>
      <c r="B822" s="27" t="s">
        <v>10250</v>
      </c>
      <c r="C822" s="21" t="s">
        <v>6252</v>
      </c>
      <c r="D822" s="48">
        <v>4.55</v>
      </c>
      <c r="E822" s="48">
        <v>4.55</v>
      </c>
      <c r="F822" s="46">
        <v>179.53</v>
      </c>
      <c r="G822" s="46">
        <v>816.86</v>
      </c>
      <c r="H822" s="22" t="s">
        <v>10248</v>
      </c>
    </row>
    <row r="823" s="2" customFormat="1" customHeight="1" spans="1:8">
      <c r="A823" s="22">
        <v>819</v>
      </c>
      <c r="B823" s="27" t="s">
        <v>10251</v>
      </c>
      <c r="C823" s="21" t="s">
        <v>6615</v>
      </c>
      <c r="D823" s="48">
        <v>4.28</v>
      </c>
      <c r="E823" s="48">
        <v>4.28</v>
      </c>
      <c r="F823" s="46">
        <v>179.53</v>
      </c>
      <c r="G823" s="46">
        <v>768.39</v>
      </c>
      <c r="H823" s="22" t="s">
        <v>10248</v>
      </c>
    </row>
    <row r="824" s="2" customFormat="1" customHeight="1" spans="1:8">
      <c r="A824" s="22">
        <v>820</v>
      </c>
      <c r="B824" s="27" t="s">
        <v>10252</v>
      </c>
      <c r="C824" s="21" t="s">
        <v>6245</v>
      </c>
      <c r="D824" s="48">
        <v>6.52</v>
      </c>
      <c r="E824" s="48">
        <v>6.52</v>
      </c>
      <c r="F824" s="46">
        <v>179.53</v>
      </c>
      <c r="G824" s="46">
        <v>1170.54</v>
      </c>
      <c r="H824" s="22" t="s">
        <v>10248</v>
      </c>
    </row>
    <row r="825" s="2" customFormat="1" customHeight="1" spans="1:8">
      <c r="A825" s="22">
        <v>821</v>
      </c>
      <c r="B825" s="27" t="s">
        <v>10253</v>
      </c>
      <c r="C825" s="21" t="s">
        <v>6464</v>
      </c>
      <c r="D825" s="48">
        <v>5.5</v>
      </c>
      <c r="E825" s="48">
        <v>5.5</v>
      </c>
      <c r="F825" s="46">
        <v>179.53</v>
      </c>
      <c r="G825" s="46">
        <v>987.42</v>
      </c>
      <c r="H825" s="22" t="s">
        <v>10248</v>
      </c>
    </row>
    <row r="826" s="2" customFormat="1" customHeight="1" spans="1:8">
      <c r="A826" s="22">
        <v>822</v>
      </c>
      <c r="B826" s="27" t="s">
        <v>10254</v>
      </c>
      <c r="C826" s="21" t="s">
        <v>6322</v>
      </c>
      <c r="D826" s="48">
        <v>2.68</v>
      </c>
      <c r="E826" s="48">
        <v>2.68</v>
      </c>
      <c r="F826" s="46">
        <v>179.53</v>
      </c>
      <c r="G826" s="46">
        <v>481.14</v>
      </c>
      <c r="H826" s="22" t="s">
        <v>10248</v>
      </c>
    </row>
    <row r="827" s="2" customFormat="1" customHeight="1" spans="1:8">
      <c r="A827" s="22">
        <v>823</v>
      </c>
      <c r="B827" s="27" t="s">
        <v>2204</v>
      </c>
      <c r="C827" s="21" t="s">
        <v>6280</v>
      </c>
      <c r="D827" s="48">
        <v>2.03</v>
      </c>
      <c r="E827" s="48">
        <v>2.03</v>
      </c>
      <c r="F827" s="46">
        <v>179.53</v>
      </c>
      <c r="G827" s="46">
        <v>364.45</v>
      </c>
      <c r="H827" s="22" t="s">
        <v>10248</v>
      </c>
    </row>
    <row r="828" s="2" customFormat="1" customHeight="1" spans="1:8">
      <c r="A828" s="22">
        <v>824</v>
      </c>
      <c r="B828" s="27" t="s">
        <v>10255</v>
      </c>
      <c r="C828" s="21" t="s">
        <v>6274</v>
      </c>
      <c r="D828" s="48">
        <v>1.83</v>
      </c>
      <c r="E828" s="48">
        <v>1.83</v>
      </c>
      <c r="F828" s="46">
        <v>179.53</v>
      </c>
      <c r="G828" s="46">
        <v>328.54</v>
      </c>
      <c r="H828" s="22" t="s">
        <v>10248</v>
      </c>
    </row>
    <row r="829" s="2" customFormat="1" customHeight="1" spans="1:8">
      <c r="A829" s="22">
        <v>825</v>
      </c>
      <c r="B829" s="27" t="s">
        <v>10256</v>
      </c>
      <c r="C829" s="21" t="s">
        <v>7497</v>
      </c>
      <c r="D829" s="48">
        <v>1.19</v>
      </c>
      <c r="E829" s="48">
        <v>1.19</v>
      </c>
      <c r="F829" s="46">
        <v>179.53</v>
      </c>
      <c r="G829" s="46">
        <v>213.64</v>
      </c>
      <c r="H829" s="22" t="s">
        <v>10248</v>
      </c>
    </row>
    <row r="830" s="2" customFormat="1" customHeight="1" spans="1:8">
      <c r="A830" s="22">
        <v>826</v>
      </c>
      <c r="B830" s="27" t="s">
        <v>10257</v>
      </c>
      <c r="C830" s="21" t="s">
        <v>6298</v>
      </c>
      <c r="D830" s="48">
        <v>2.92</v>
      </c>
      <c r="E830" s="48">
        <v>2.92</v>
      </c>
      <c r="F830" s="46">
        <v>179.53</v>
      </c>
      <c r="G830" s="46">
        <v>524.23</v>
      </c>
      <c r="H830" s="22" t="s">
        <v>10248</v>
      </c>
    </row>
    <row r="831" s="2" customFormat="1" customHeight="1" spans="1:8">
      <c r="A831" s="22">
        <v>827</v>
      </c>
      <c r="B831" s="27" t="s">
        <v>10258</v>
      </c>
      <c r="C831" s="21" t="s">
        <v>6523</v>
      </c>
      <c r="D831" s="48">
        <v>0.32</v>
      </c>
      <c r="E831" s="48">
        <v>0.32</v>
      </c>
      <c r="F831" s="46">
        <v>179.53</v>
      </c>
      <c r="G831" s="46">
        <v>57.45</v>
      </c>
      <c r="H831" s="22" t="s">
        <v>10248</v>
      </c>
    </row>
    <row r="832" s="2" customFormat="1" customHeight="1" spans="1:8">
      <c r="A832" s="22">
        <v>828</v>
      </c>
      <c r="B832" s="27" t="s">
        <v>10259</v>
      </c>
      <c r="C832" s="21" t="s">
        <v>6248</v>
      </c>
      <c r="D832" s="48">
        <v>7.6</v>
      </c>
      <c r="E832" s="48">
        <v>7.6</v>
      </c>
      <c r="F832" s="46">
        <v>179.53</v>
      </c>
      <c r="G832" s="46">
        <v>1364.43</v>
      </c>
      <c r="H832" s="22" t="s">
        <v>10248</v>
      </c>
    </row>
    <row r="833" s="2" customFormat="1" customHeight="1" spans="1:8">
      <c r="A833" s="22">
        <v>829</v>
      </c>
      <c r="B833" s="27" t="s">
        <v>4904</v>
      </c>
      <c r="C833" s="21" t="s">
        <v>6608</v>
      </c>
      <c r="D833" s="48">
        <v>3.33</v>
      </c>
      <c r="E833" s="48">
        <v>3.33</v>
      </c>
      <c r="F833" s="46">
        <v>179.53</v>
      </c>
      <c r="G833" s="46">
        <v>597.83</v>
      </c>
      <c r="H833" s="22" t="s">
        <v>10248</v>
      </c>
    </row>
    <row r="834" s="2" customFormat="1" customHeight="1" spans="1:8">
      <c r="A834" s="22">
        <v>830</v>
      </c>
      <c r="B834" s="27" t="s">
        <v>10260</v>
      </c>
      <c r="C834" s="21" t="s">
        <v>104</v>
      </c>
      <c r="D834" s="48">
        <v>3.64</v>
      </c>
      <c r="E834" s="48">
        <v>3.64</v>
      </c>
      <c r="F834" s="46">
        <v>179.53</v>
      </c>
      <c r="G834" s="46">
        <v>653.49</v>
      </c>
      <c r="H834" s="22" t="s">
        <v>10248</v>
      </c>
    </row>
    <row r="835" s="2" customFormat="1" customHeight="1" spans="1:8">
      <c r="A835" s="22">
        <v>831</v>
      </c>
      <c r="B835" s="27" t="s">
        <v>8440</v>
      </c>
      <c r="C835" s="21" t="s">
        <v>6498</v>
      </c>
      <c r="D835" s="48">
        <v>2.11</v>
      </c>
      <c r="E835" s="48">
        <v>2.11</v>
      </c>
      <c r="F835" s="46">
        <v>179.53</v>
      </c>
      <c r="G835" s="46">
        <v>378.81</v>
      </c>
      <c r="H835" s="22" t="s">
        <v>10248</v>
      </c>
    </row>
    <row r="836" s="2" customFormat="1" customHeight="1" spans="1:8">
      <c r="A836" s="22">
        <v>832</v>
      </c>
      <c r="B836" s="27" t="s">
        <v>10261</v>
      </c>
      <c r="C836" s="21" t="s">
        <v>6257</v>
      </c>
      <c r="D836" s="48">
        <v>2.14</v>
      </c>
      <c r="E836" s="48">
        <v>2.14</v>
      </c>
      <c r="F836" s="46">
        <v>179.53</v>
      </c>
      <c r="G836" s="46">
        <v>384.19</v>
      </c>
      <c r="H836" s="22" t="s">
        <v>10248</v>
      </c>
    </row>
    <row r="837" s="2" customFormat="1" customHeight="1" spans="1:8">
      <c r="A837" s="22">
        <v>833</v>
      </c>
      <c r="B837" s="27" t="s">
        <v>10262</v>
      </c>
      <c r="C837" s="21" t="s">
        <v>6498</v>
      </c>
      <c r="D837" s="48">
        <v>1.95</v>
      </c>
      <c r="E837" s="48">
        <v>1.95</v>
      </c>
      <c r="F837" s="46">
        <v>179.53</v>
      </c>
      <c r="G837" s="46">
        <v>350.08</v>
      </c>
      <c r="H837" s="22" t="s">
        <v>10248</v>
      </c>
    </row>
    <row r="838" s="2" customFormat="1" customHeight="1" spans="1:8">
      <c r="A838" s="22">
        <v>834</v>
      </c>
      <c r="B838" s="27" t="s">
        <v>10263</v>
      </c>
      <c r="C838" s="21" t="s">
        <v>6298</v>
      </c>
      <c r="D838" s="48">
        <v>3.22</v>
      </c>
      <c r="E838" s="48">
        <v>3.22</v>
      </c>
      <c r="F838" s="46">
        <v>179.53</v>
      </c>
      <c r="G838" s="46">
        <v>578.09</v>
      </c>
      <c r="H838" s="22" t="s">
        <v>10248</v>
      </c>
    </row>
    <row r="839" s="2" customFormat="1" customHeight="1" spans="1:8">
      <c r="A839" s="22">
        <v>835</v>
      </c>
      <c r="B839" s="27" t="s">
        <v>10264</v>
      </c>
      <c r="C839" s="21" t="s">
        <v>6286</v>
      </c>
      <c r="D839" s="48">
        <v>1.91</v>
      </c>
      <c r="E839" s="48">
        <v>1.91</v>
      </c>
      <c r="F839" s="46">
        <v>179.53</v>
      </c>
      <c r="G839" s="46">
        <v>342.9</v>
      </c>
      <c r="H839" s="22" t="s">
        <v>10248</v>
      </c>
    </row>
    <row r="840" s="2" customFormat="1" customHeight="1" spans="1:8">
      <c r="A840" s="22">
        <v>836</v>
      </c>
      <c r="B840" s="27" t="s">
        <v>10265</v>
      </c>
      <c r="C840" s="21" t="s">
        <v>6349</v>
      </c>
      <c r="D840" s="48">
        <v>3.17</v>
      </c>
      <c r="E840" s="48">
        <v>3.17</v>
      </c>
      <c r="F840" s="46">
        <v>179.53</v>
      </c>
      <c r="G840" s="46">
        <v>569.11</v>
      </c>
      <c r="H840" s="22" t="s">
        <v>10248</v>
      </c>
    </row>
    <row r="841" s="2" customFormat="1" customHeight="1" spans="1:8">
      <c r="A841" s="22">
        <v>837</v>
      </c>
      <c r="B841" s="27" t="s">
        <v>10266</v>
      </c>
      <c r="C841" s="21" t="s">
        <v>6303</v>
      </c>
      <c r="D841" s="48">
        <v>2.9</v>
      </c>
      <c r="E841" s="48">
        <v>2.9</v>
      </c>
      <c r="F841" s="46">
        <v>179.53</v>
      </c>
      <c r="G841" s="46">
        <v>520.64</v>
      </c>
      <c r="H841" s="22" t="s">
        <v>10248</v>
      </c>
    </row>
    <row r="842" s="2" customFormat="1" customHeight="1" spans="1:8">
      <c r="A842" s="22">
        <v>838</v>
      </c>
      <c r="B842" s="27" t="s">
        <v>10267</v>
      </c>
      <c r="C842" s="21" t="s">
        <v>6271</v>
      </c>
      <c r="D842" s="48">
        <v>1.77</v>
      </c>
      <c r="E842" s="48">
        <v>1.77</v>
      </c>
      <c r="F842" s="46">
        <v>179.53</v>
      </c>
      <c r="G842" s="46">
        <v>317.77</v>
      </c>
      <c r="H842" s="22" t="s">
        <v>10248</v>
      </c>
    </row>
    <row r="843" s="2" customFormat="1" customHeight="1" spans="1:8">
      <c r="A843" s="22">
        <v>839</v>
      </c>
      <c r="B843" s="27" t="s">
        <v>10268</v>
      </c>
      <c r="C843" s="21" t="s">
        <v>6478</v>
      </c>
      <c r="D843" s="48">
        <v>3.81</v>
      </c>
      <c r="E843" s="48">
        <v>3.81</v>
      </c>
      <c r="F843" s="46">
        <v>179.53</v>
      </c>
      <c r="G843" s="46">
        <v>684.01</v>
      </c>
      <c r="H843" s="22" t="s">
        <v>10248</v>
      </c>
    </row>
    <row r="844" s="2" customFormat="1" customHeight="1" spans="1:8">
      <c r="A844" s="22">
        <v>840</v>
      </c>
      <c r="B844" s="27" t="s">
        <v>10269</v>
      </c>
      <c r="C844" s="21" t="s">
        <v>6464</v>
      </c>
      <c r="D844" s="48">
        <v>2.63</v>
      </c>
      <c r="E844" s="48">
        <v>2.63</v>
      </c>
      <c r="F844" s="46">
        <v>179.53</v>
      </c>
      <c r="G844" s="46">
        <v>472.16</v>
      </c>
      <c r="H844" s="22" t="s">
        <v>10248</v>
      </c>
    </row>
    <row r="845" s="2" customFormat="1" customHeight="1" spans="1:8">
      <c r="A845" s="22">
        <v>841</v>
      </c>
      <c r="B845" s="27" t="s">
        <v>10270</v>
      </c>
      <c r="C845" s="21" t="s">
        <v>6631</v>
      </c>
      <c r="D845" s="48">
        <v>2.11</v>
      </c>
      <c r="E845" s="48">
        <v>2.11</v>
      </c>
      <c r="F845" s="46">
        <v>179.53</v>
      </c>
      <c r="G845" s="46">
        <v>378.81</v>
      </c>
      <c r="H845" s="22" t="s">
        <v>10248</v>
      </c>
    </row>
    <row r="846" s="2" customFormat="1" customHeight="1" spans="1:8">
      <c r="A846" s="22">
        <v>842</v>
      </c>
      <c r="B846" s="27" t="s">
        <v>10271</v>
      </c>
      <c r="C846" s="21" t="s">
        <v>6312</v>
      </c>
      <c r="D846" s="48">
        <v>0.71</v>
      </c>
      <c r="E846" s="48">
        <v>0.71</v>
      </c>
      <c r="F846" s="46">
        <v>179.53</v>
      </c>
      <c r="G846" s="46">
        <v>127.47</v>
      </c>
      <c r="H846" s="22" t="s">
        <v>10248</v>
      </c>
    </row>
    <row r="847" s="2" customFormat="1" customHeight="1" spans="1:8">
      <c r="A847" s="22">
        <v>843</v>
      </c>
      <c r="B847" s="27" t="s">
        <v>10272</v>
      </c>
      <c r="C847" s="21" t="s">
        <v>6296</v>
      </c>
      <c r="D847" s="48">
        <v>1.22</v>
      </c>
      <c r="E847" s="48">
        <v>1.22</v>
      </c>
      <c r="F847" s="46">
        <v>179.53</v>
      </c>
      <c r="G847" s="46">
        <v>219.03</v>
      </c>
      <c r="H847" s="22" t="s">
        <v>10248</v>
      </c>
    </row>
    <row r="848" s="2" customFormat="1" customHeight="1" spans="1:8">
      <c r="A848" s="22">
        <v>844</v>
      </c>
      <c r="B848" s="27" t="s">
        <v>2952</v>
      </c>
      <c r="C848" s="21" t="s">
        <v>6286</v>
      </c>
      <c r="D848" s="48">
        <v>1.35</v>
      </c>
      <c r="E848" s="48">
        <v>1.35</v>
      </c>
      <c r="F848" s="46">
        <v>179.53</v>
      </c>
      <c r="G848" s="46">
        <v>242.37</v>
      </c>
      <c r="H848" s="22" t="s">
        <v>10248</v>
      </c>
    </row>
    <row r="849" s="2" customFormat="1" customHeight="1" spans="1:8">
      <c r="A849" s="22">
        <v>845</v>
      </c>
      <c r="B849" s="27" t="s">
        <v>10273</v>
      </c>
      <c r="C849" s="21" t="s">
        <v>6283</v>
      </c>
      <c r="D849" s="48">
        <v>1.05</v>
      </c>
      <c r="E849" s="48">
        <v>1.05</v>
      </c>
      <c r="F849" s="46">
        <v>179.53</v>
      </c>
      <c r="G849" s="46">
        <v>188.51</v>
      </c>
      <c r="H849" s="22" t="s">
        <v>10248</v>
      </c>
    </row>
    <row r="850" s="2" customFormat="1" customHeight="1" spans="1:8">
      <c r="A850" s="22">
        <v>846</v>
      </c>
      <c r="B850" s="27" t="s">
        <v>10274</v>
      </c>
      <c r="C850" s="21" t="s">
        <v>6252</v>
      </c>
      <c r="D850" s="48">
        <v>1.53</v>
      </c>
      <c r="E850" s="48">
        <v>1.53</v>
      </c>
      <c r="F850" s="46">
        <v>179.53</v>
      </c>
      <c r="G850" s="46">
        <v>274.68</v>
      </c>
      <c r="H850" s="22" t="s">
        <v>10248</v>
      </c>
    </row>
    <row r="851" s="2" customFormat="1" customHeight="1" spans="1:8">
      <c r="A851" s="22">
        <v>847</v>
      </c>
      <c r="B851" s="27" t="s">
        <v>10275</v>
      </c>
      <c r="C851" s="21" t="s">
        <v>6280</v>
      </c>
      <c r="D851" s="48">
        <v>1.4</v>
      </c>
      <c r="E851" s="48">
        <v>1.4</v>
      </c>
      <c r="F851" s="46">
        <v>179.53</v>
      </c>
      <c r="G851" s="46">
        <v>251.34</v>
      </c>
      <c r="H851" s="22" t="s">
        <v>10248</v>
      </c>
    </row>
    <row r="852" s="2" customFormat="1" customHeight="1" spans="1:8">
      <c r="A852" s="22">
        <v>848</v>
      </c>
      <c r="B852" s="27" t="s">
        <v>2723</v>
      </c>
      <c r="C852" s="21" t="s">
        <v>6263</v>
      </c>
      <c r="D852" s="48">
        <v>4.31</v>
      </c>
      <c r="E852" s="48">
        <v>4.31</v>
      </c>
      <c r="F852" s="46">
        <v>179.53</v>
      </c>
      <c r="G852" s="46">
        <v>773.77</v>
      </c>
      <c r="H852" s="22" t="s">
        <v>10248</v>
      </c>
    </row>
    <row r="853" s="2" customFormat="1" customHeight="1" spans="1:8">
      <c r="A853" s="22">
        <v>849</v>
      </c>
      <c r="B853" s="27" t="s">
        <v>10276</v>
      </c>
      <c r="C853" s="21" t="s">
        <v>6248</v>
      </c>
      <c r="D853" s="48">
        <v>2.83</v>
      </c>
      <c r="E853" s="48">
        <v>2.83</v>
      </c>
      <c r="F853" s="46">
        <v>179.53</v>
      </c>
      <c r="G853" s="46">
        <v>508.07</v>
      </c>
      <c r="H853" s="22" t="s">
        <v>10248</v>
      </c>
    </row>
    <row r="854" s="2" customFormat="1" customHeight="1" spans="1:8">
      <c r="A854" s="22">
        <v>850</v>
      </c>
      <c r="B854" s="27" t="s">
        <v>10277</v>
      </c>
      <c r="C854" s="21" t="s">
        <v>6411</v>
      </c>
      <c r="D854" s="48">
        <v>2.98</v>
      </c>
      <c r="E854" s="48">
        <v>2.98</v>
      </c>
      <c r="F854" s="46">
        <v>179.53</v>
      </c>
      <c r="G854" s="46">
        <v>535</v>
      </c>
      <c r="H854" s="22" t="s">
        <v>10248</v>
      </c>
    </row>
    <row r="855" s="2" customFormat="1" customHeight="1" spans="1:8">
      <c r="A855" s="22">
        <v>851</v>
      </c>
      <c r="B855" s="27" t="s">
        <v>10278</v>
      </c>
      <c r="C855" s="21" t="s">
        <v>6417</v>
      </c>
      <c r="D855" s="48">
        <v>1.72</v>
      </c>
      <c r="E855" s="48">
        <v>1.72</v>
      </c>
      <c r="F855" s="46">
        <v>179.53</v>
      </c>
      <c r="G855" s="46">
        <v>308.79</v>
      </c>
      <c r="H855" s="22" t="s">
        <v>10248</v>
      </c>
    </row>
    <row r="856" s="2" customFormat="1" customHeight="1" spans="1:8">
      <c r="A856" s="22">
        <v>852</v>
      </c>
      <c r="B856" s="27" t="s">
        <v>10279</v>
      </c>
      <c r="C856" s="21" t="s">
        <v>6280</v>
      </c>
      <c r="D856" s="48">
        <v>4.03</v>
      </c>
      <c r="E856" s="48">
        <v>4.03</v>
      </c>
      <c r="F856" s="46">
        <v>179.53</v>
      </c>
      <c r="G856" s="46">
        <v>723.51</v>
      </c>
      <c r="H856" s="22" t="s">
        <v>10248</v>
      </c>
    </row>
    <row r="857" s="2" customFormat="1" customHeight="1" spans="1:8">
      <c r="A857" s="22">
        <v>853</v>
      </c>
      <c r="B857" s="27" t="s">
        <v>10280</v>
      </c>
      <c r="C857" s="21" t="s">
        <v>6252</v>
      </c>
      <c r="D857" s="48">
        <v>1.19</v>
      </c>
      <c r="E857" s="48">
        <v>1.19</v>
      </c>
      <c r="F857" s="46">
        <v>179.53</v>
      </c>
      <c r="G857" s="46">
        <v>213.64</v>
      </c>
      <c r="H857" s="22" t="s">
        <v>10248</v>
      </c>
    </row>
    <row r="858" s="2" customFormat="1" customHeight="1" spans="1:8">
      <c r="A858" s="22">
        <v>854</v>
      </c>
      <c r="B858" s="27" t="s">
        <v>10281</v>
      </c>
      <c r="C858" s="21" t="s">
        <v>6274</v>
      </c>
      <c r="D858" s="48">
        <v>2.45</v>
      </c>
      <c r="E858" s="48">
        <v>2.45</v>
      </c>
      <c r="F858" s="46">
        <v>179.53</v>
      </c>
      <c r="G858" s="46">
        <v>439.85</v>
      </c>
      <c r="H858" s="22" t="s">
        <v>10248</v>
      </c>
    </row>
    <row r="859" s="2" customFormat="1" customHeight="1" spans="1:8">
      <c r="A859" s="22">
        <v>855</v>
      </c>
      <c r="B859" s="27" t="s">
        <v>10059</v>
      </c>
      <c r="C859" s="21" t="s">
        <v>6474</v>
      </c>
      <c r="D859" s="48">
        <v>2.79</v>
      </c>
      <c r="E859" s="48">
        <v>2.79</v>
      </c>
      <c r="F859" s="46">
        <v>179.53</v>
      </c>
      <c r="G859" s="46">
        <v>500.89</v>
      </c>
      <c r="H859" s="22" t="s">
        <v>10248</v>
      </c>
    </row>
    <row r="860" s="2" customFormat="1" customHeight="1" spans="1:8">
      <c r="A860" s="22">
        <v>856</v>
      </c>
      <c r="B860" s="27" t="s">
        <v>10282</v>
      </c>
      <c r="C860" s="21" t="s">
        <v>6322</v>
      </c>
      <c r="D860" s="48">
        <v>4.15</v>
      </c>
      <c r="E860" s="48">
        <v>4.15</v>
      </c>
      <c r="F860" s="46">
        <v>179.53</v>
      </c>
      <c r="G860" s="46">
        <v>745.05</v>
      </c>
      <c r="H860" s="22" t="s">
        <v>10248</v>
      </c>
    </row>
    <row r="861" s="2" customFormat="1" customHeight="1" spans="1:8">
      <c r="A861" s="22">
        <v>857</v>
      </c>
      <c r="B861" s="27" t="s">
        <v>10283</v>
      </c>
      <c r="C861" s="21" t="s">
        <v>6387</v>
      </c>
      <c r="D861" s="48">
        <v>5</v>
      </c>
      <c r="E861" s="48">
        <v>5</v>
      </c>
      <c r="F861" s="46">
        <v>179.53</v>
      </c>
      <c r="G861" s="46">
        <v>897.65</v>
      </c>
      <c r="H861" s="22" t="s">
        <v>10248</v>
      </c>
    </row>
    <row r="862" s="2" customFormat="1" customHeight="1" spans="1:8">
      <c r="A862" s="22">
        <v>858</v>
      </c>
      <c r="B862" s="27" t="s">
        <v>9928</v>
      </c>
      <c r="C862" s="21" t="s">
        <v>6322</v>
      </c>
      <c r="D862" s="48">
        <v>5.38</v>
      </c>
      <c r="E862" s="48">
        <v>5.38</v>
      </c>
      <c r="F862" s="46">
        <v>179.53</v>
      </c>
      <c r="G862" s="46">
        <v>965.87</v>
      </c>
      <c r="H862" s="22" t="s">
        <v>10248</v>
      </c>
    </row>
    <row r="863" s="2" customFormat="1" customHeight="1" spans="1:8">
      <c r="A863" s="22">
        <v>859</v>
      </c>
      <c r="B863" s="27" t="s">
        <v>10284</v>
      </c>
      <c r="C863" s="21" t="s">
        <v>1265</v>
      </c>
      <c r="D863" s="48">
        <v>3.85</v>
      </c>
      <c r="E863" s="48">
        <v>3.85</v>
      </c>
      <c r="F863" s="46">
        <v>179.53</v>
      </c>
      <c r="G863" s="46">
        <v>691.19</v>
      </c>
      <c r="H863" s="22" t="s">
        <v>10248</v>
      </c>
    </row>
    <row r="864" s="2" customFormat="1" customHeight="1" spans="1:8">
      <c r="A864" s="22">
        <v>860</v>
      </c>
      <c r="B864" s="27" t="s">
        <v>10285</v>
      </c>
      <c r="C864" s="21" t="s">
        <v>6280</v>
      </c>
      <c r="D864" s="48">
        <v>3.37</v>
      </c>
      <c r="E864" s="48">
        <v>3.37</v>
      </c>
      <c r="F864" s="46">
        <v>179.53</v>
      </c>
      <c r="G864" s="46">
        <v>605.02</v>
      </c>
      <c r="H864" s="22" t="s">
        <v>10248</v>
      </c>
    </row>
    <row r="865" s="2" customFormat="1" customHeight="1" spans="1:8">
      <c r="A865" s="22">
        <v>861</v>
      </c>
      <c r="B865" s="27" t="s">
        <v>1089</v>
      </c>
      <c r="C865" s="21" t="s">
        <v>6347</v>
      </c>
      <c r="D865" s="48">
        <v>2.99</v>
      </c>
      <c r="E865" s="48">
        <v>2.99</v>
      </c>
      <c r="F865" s="46">
        <v>179.53</v>
      </c>
      <c r="G865" s="46">
        <v>536.79</v>
      </c>
      <c r="H865" s="22" t="s">
        <v>10248</v>
      </c>
    </row>
    <row r="866" s="2" customFormat="1" customHeight="1" spans="1:8">
      <c r="A866" s="22">
        <v>862</v>
      </c>
      <c r="B866" s="27" t="s">
        <v>10286</v>
      </c>
      <c r="C866" s="21" t="s">
        <v>6280</v>
      </c>
      <c r="D866" s="48">
        <v>2.54</v>
      </c>
      <c r="E866" s="48">
        <v>2.54</v>
      </c>
      <c r="F866" s="46">
        <v>179.53</v>
      </c>
      <c r="G866" s="46">
        <v>456.01</v>
      </c>
      <c r="H866" s="22" t="s">
        <v>10248</v>
      </c>
    </row>
    <row r="867" s="2" customFormat="1" customHeight="1" spans="1:8">
      <c r="A867" s="22">
        <v>863</v>
      </c>
      <c r="B867" s="27" t="s">
        <v>10287</v>
      </c>
      <c r="C867" s="21" t="s">
        <v>6368</v>
      </c>
      <c r="D867" s="48">
        <v>5</v>
      </c>
      <c r="E867" s="48">
        <v>5</v>
      </c>
      <c r="F867" s="46">
        <v>179.53</v>
      </c>
      <c r="G867" s="46">
        <v>897.65</v>
      </c>
      <c r="H867" s="22" t="s">
        <v>10248</v>
      </c>
    </row>
    <row r="868" s="2" customFormat="1" customHeight="1" spans="1:8">
      <c r="A868" s="22">
        <v>864</v>
      </c>
      <c r="B868" s="27" t="s">
        <v>10288</v>
      </c>
      <c r="C868" s="21" t="s">
        <v>6387</v>
      </c>
      <c r="D868" s="48">
        <v>2.31</v>
      </c>
      <c r="E868" s="48">
        <v>2.31</v>
      </c>
      <c r="F868" s="46">
        <v>179.53</v>
      </c>
      <c r="G868" s="46">
        <v>414.71</v>
      </c>
      <c r="H868" s="22" t="s">
        <v>10248</v>
      </c>
    </row>
    <row r="869" s="2" customFormat="1" customHeight="1" spans="1:8">
      <c r="A869" s="22">
        <v>865</v>
      </c>
      <c r="B869" s="27" t="s">
        <v>3947</v>
      </c>
      <c r="C869" s="21" t="s">
        <v>6274</v>
      </c>
      <c r="D869" s="48">
        <v>3.97</v>
      </c>
      <c r="E869" s="48">
        <v>3.97</v>
      </c>
      <c r="F869" s="46">
        <v>179.53</v>
      </c>
      <c r="G869" s="46">
        <v>712.73</v>
      </c>
      <c r="H869" s="22" t="s">
        <v>10248</v>
      </c>
    </row>
    <row r="870" s="2" customFormat="1" customHeight="1" spans="1:8">
      <c r="A870" s="22">
        <v>866</v>
      </c>
      <c r="B870" s="27" t="s">
        <v>10289</v>
      </c>
      <c r="C870" s="21" t="s">
        <v>6274</v>
      </c>
      <c r="D870" s="48">
        <v>1.67</v>
      </c>
      <c r="E870" s="48">
        <v>1.67</v>
      </c>
      <c r="F870" s="46">
        <v>179.53</v>
      </c>
      <c r="G870" s="46">
        <v>299.82</v>
      </c>
      <c r="H870" s="22" t="s">
        <v>10248</v>
      </c>
    </row>
    <row r="871" s="2" customFormat="1" customHeight="1" spans="1:8">
      <c r="A871" s="22">
        <v>867</v>
      </c>
      <c r="B871" s="27" t="s">
        <v>10290</v>
      </c>
      <c r="C871" s="21" t="s">
        <v>6280</v>
      </c>
      <c r="D871" s="48">
        <v>4.43</v>
      </c>
      <c r="E871" s="48">
        <v>4.43</v>
      </c>
      <c r="F871" s="46">
        <v>179.53</v>
      </c>
      <c r="G871" s="46">
        <v>795.32</v>
      </c>
      <c r="H871" s="22" t="s">
        <v>10248</v>
      </c>
    </row>
    <row r="872" s="2" customFormat="1" customHeight="1" spans="1:8">
      <c r="A872" s="22">
        <v>868</v>
      </c>
      <c r="B872" s="27" t="s">
        <v>10291</v>
      </c>
      <c r="C872" s="21" t="s">
        <v>6577</v>
      </c>
      <c r="D872" s="48">
        <v>3.96</v>
      </c>
      <c r="E872" s="48">
        <v>3.96</v>
      </c>
      <c r="F872" s="46">
        <v>179.53</v>
      </c>
      <c r="G872" s="46">
        <v>710.94</v>
      </c>
      <c r="H872" s="22" t="s">
        <v>10248</v>
      </c>
    </row>
    <row r="873" s="2" customFormat="1" customHeight="1" spans="1:8">
      <c r="A873" s="22">
        <v>869</v>
      </c>
      <c r="B873" s="27" t="s">
        <v>10292</v>
      </c>
      <c r="C873" s="21" t="s">
        <v>6583</v>
      </c>
      <c r="D873" s="48">
        <v>3.25</v>
      </c>
      <c r="E873" s="48">
        <v>3.25</v>
      </c>
      <c r="F873" s="46">
        <v>179.53</v>
      </c>
      <c r="G873" s="46">
        <v>583.47</v>
      </c>
      <c r="H873" s="22" t="s">
        <v>10248</v>
      </c>
    </row>
    <row r="874" s="2" customFormat="1" customHeight="1" spans="1:8">
      <c r="A874" s="22">
        <v>870</v>
      </c>
      <c r="B874" s="27" t="s">
        <v>9992</v>
      </c>
      <c r="C874" s="21" t="s">
        <v>6276</v>
      </c>
      <c r="D874" s="48">
        <v>4.26</v>
      </c>
      <c r="E874" s="48">
        <v>4.26</v>
      </c>
      <c r="F874" s="46">
        <v>179.53</v>
      </c>
      <c r="G874" s="46">
        <v>764.8</v>
      </c>
      <c r="H874" s="22" t="s">
        <v>10248</v>
      </c>
    </row>
    <row r="875" s="2" customFormat="1" customHeight="1" spans="1:8">
      <c r="A875" s="22">
        <v>871</v>
      </c>
      <c r="B875" s="27" t="s">
        <v>10293</v>
      </c>
      <c r="C875" s="21" t="s">
        <v>6474</v>
      </c>
      <c r="D875" s="48">
        <v>2.81</v>
      </c>
      <c r="E875" s="48">
        <v>2.81</v>
      </c>
      <c r="F875" s="46">
        <v>179.53</v>
      </c>
      <c r="G875" s="46">
        <v>504.48</v>
      </c>
      <c r="H875" s="22" t="s">
        <v>10248</v>
      </c>
    </row>
    <row r="876" s="2" customFormat="1" customHeight="1" spans="1:8">
      <c r="A876" s="22">
        <v>872</v>
      </c>
      <c r="B876" s="27" t="s">
        <v>10289</v>
      </c>
      <c r="C876" s="21" t="s">
        <v>6599</v>
      </c>
      <c r="D876" s="48">
        <v>3.28</v>
      </c>
      <c r="E876" s="48">
        <v>3.28</v>
      </c>
      <c r="F876" s="46">
        <v>179.53</v>
      </c>
      <c r="G876" s="46">
        <v>588.86</v>
      </c>
      <c r="H876" s="22" t="s">
        <v>10248</v>
      </c>
    </row>
    <row r="877" s="2" customFormat="1" customHeight="1" spans="1:8">
      <c r="A877" s="22">
        <v>873</v>
      </c>
      <c r="B877" s="27" t="s">
        <v>6027</v>
      </c>
      <c r="C877" s="21" t="s">
        <v>6248</v>
      </c>
      <c r="D877" s="48">
        <v>5.63</v>
      </c>
      <c r="E877" s="48">
        <v>5.63</v>
      </c>
      <c r="F877" s="46">
        <v>179.53</v>
      </c>
      <c r="G877" s="46">
        <v>1010.75</v>
      </c>
      <c r="H877" s="22" t="s">
        <v>10248</v>
      </c>
    </row>
    <row r="878" s="2" customFormat="1" customHeight="1" spans="1:8">
      <c r="A878" s="22">
        <v>874</v>
      </c>
      <c r="B878" s="27" t="s">
        <v>10294</v>
      </c>
      <c r="C878" s="21" t="s">
        <v>6308</v>
      </c>
      <c r="D878" s="48">
        <v>4.24</v>
      </c>
      <c r="E878" s="48">
        <v>4.24</v>
      </c>
      <c r="F878" s="46">
        <v>179.53</v>
      </c>
      <c r="G878" s="46">
        <v>761.21</v>
      </c>
      <c r="H878" s="22" t="s">
        <v>10295</v>
      </c>
    </row>
    <row r="879" s="2" customFormat="1" customHeight="1" spans="1:8">
      <c r="A879" s="22">
        <v>875</v>
      </c>
      <c r="B879" s="27" t="s">
        <v>8558</v>
      </c>
      <c r="C879" s="21" t="s">
        <v>6312</v>
      </c>
      <c r="D879" s="48">
        <v>6.69</v>
      </c>
      <c r="E879" s="48">
        <v>6.69</v>
      </c>
      <c r="F879" s="46">
        <v>179.53</v>
      </c>
      <c r="G879" s="46">
        <v>1201.06</v>
      </c>
      <c r="H879" s="22" t="s">
        <v>10295</v>
      </c>
    </row>
    <row r="880" customHeight="1" spans="1:8">
      <c r="A880" s="22">
        <v>876</v>
      </c>
      <c r="B880" s="27" t="s">
        <v>10296</v>
      </c>
      <c r="C880" s="21" t="s">
        <v>6322</v>
      </c>
      <c r="D880" s="48">
        <v>2.45</v>
      </c>
      <c r="E880" s="48">
        <v>2.45</v>
      </c>
      <c r="F880" s="46">
        <v>179.53</v>
      </c>
      <c r="G880" s="46">
        <v>439.85</v>
      </c>
      <c r="H880" s="22" t="s">
        <v>10295</v>
      </c>
    </row>
    <row r="881" customHeight="1" spans="1:8">
      <c r="A881" s="22">
        <v>877</v>
      </c>
      <c r="B881" s="27" t="s">
        <v>10297</v>
      </c>
      <c r="C881" s="21" t="s">
        <v>6296</v>
      </c>
      <c r="D881" s="48">
        <v>3.52</v>
      </c>
      <c r="E881" s="48">
        <v>3.52</v>
      </c>
      <c r="F881" s="46">
        <v>179.53</v>
      </c>
      <c r="G881" s="46">
        <v>631.95</v>
      </c>
      <c r="H881" s="22" t="s">
        <v>10295</v>
      </c>
    </row>
    <row r="882" customHeight="1" spans="1:8">
      <c r="A882" s="22">
        <v>878</v>
      </c>
      <c r="B882" s="27" t="s">
        <v>10298</v>
      </c>
      <c r="C882" s="21" t="s">
        <v>6387</v>
      </c>
      <c r="D882" s="48">
        <v>6.22</v>
      </c>
      <c r="E882" s="48">
        <v>6.22</v>
      </c>
      <c r="F882" s="46">
        <v>179.53</v>
      </c>
      <c r="G882" s="46">
        <v>1116.68</v>
      </c>
      <c r="H882" s="22" t="s">
        <v>10295</v>
      </c>
    </row>
    <row r="883" customHeight="1" spans="1:8">
      <c r="A883" s="22">
        <v>879</v>
      </c>
      <c r="B883" s="27" t="s">
        <v>5972</v>
      </c>
      <c r="C883" s="21" t="s">
        <v>6387</v>
      </c>
      <c r="D883" s="48">
        <v>7.89</v>
      </c>
      <c r="E883" s="48">
        <v>7.89</v>
      </c>
      <c r="F883" s="46">
        <v>179.53</v>
      </c>
      <c r="G883" s="46">
        <v>1416.49</v>
      </c>
      <c r="H883" s="22" t="s">
        <v>10295</v>
      </c>
    </row>
    <row r="884" customHeight="1" spans="1:8">
      <c r="A884" s="22">
        <v>880</v>
      </c>
      <c r="B884" s="27" t="s">
        <v>10299</v>
      </c>
      <c r="C884" s="21" t="s">
        <v>6972</v>
      </c>
      <c r="D884" s="48">
        <v>6.83</v>
      </c>
      <c r="E884" s="48">
        <v>6.83</v>
      </c>
      <c r="F884" s="46">
        <v>179.53</v>
      </c>
      <c r="G884" s="46">
        <v>1226.19</v>
      </c>
      <c r="H884" s="22" t="s">
        <v>10295</v>
      </c>
    </row>
    <row r="885" customHeight="1" spans="1:8">
      <c r="A885" s="22">
        <v>881</v>
      </c>
      <c r="B885" s="27" t="s">
        <v>10300</v>
      </c>
      <c r="C885" s="21" t="s">
        <v>6464</v>
      </c>
      <c r="D885" s="48">
        <v>10.15</v>
      </c>
      <c r="E885" s="48">
        <v>10.15</v>
      </c>
      <c r="F885" s="46">
        <v>179.53</v>
      </c>
      <c r="G885" s="46">
        <v>1822.23</v>
      </c>
      <c r="H885" s="22" t="s">
        <v>10295</v>
      </c>
    </row>
    <row r="886" customHeight="1" spans="1:8">
      <c r="A886" s="22">
        <v>882</v>
      </c>
      <c r="B886" s="27" t="s">
        <v>9601</v>
      </c>
      <c r="C886" s="21" t="s">
        <v>6417</v>
      </c>
      <c r="D886" s="48">
        <v>0.86</v>
      </c>
      <c r="E886" s="48">
        <v>0.86</v>
      </c>
      <c r="F886" s="46">
        <v>179.53</v>
      </c>
      <c r="G886" s="46">
        <v>154.4</v>
      </c>
      <c r="H886" s="22" t="s">
        <v>10295</v>
      </c>
    </row>
    <row r="887" customHeight="1" spans="1:8">
      <c r="A887" s="22">
        <v>883</v>
      </c>
      <c r="B887" s="27" t="s">
        <v>10301</v>
      </c>
      <c r="C887" s="21" t="s">
        <v>6411</v>
      </c>
      <c r="D887" s="48">
        <v>2.1</v>
      </c>
      <c r="E887" s="48">
        <v>2.1</v>
      </c>
      <c r="F887" s="46">
        <v>179.53</v>
      </c>
      <c r="G887" s="46">
        <v>377.01</v>
      </c>
      <c r="H887" s="22" t="s">
        <v>10295</v>
      </c>
    </row>
    <row r="888" customHeight="1" spans="1:8">
      <c r="A888" s="22">
        <v>884</v>
      </c>
      <c r="B888" s="27" t="s">
        <v>10302</v>
      </c>
      <c r="C888" s="21" t="s">
        <v>6271</v>
      </c>
      <c r="D888" s="48">
        <v>5.24</v>
      </c>
      <c r="E888" s="48">
        <v>5.24</v>
      </c>
      <c r="F888" s="46">
        <v>179.53</v>
      </c>
      <c r="G888" s="46">
        <v>940.74</v>
      </c>
      <c r="H888" s="22" t="s">
        <v>10295</v>
      </c>
    </row>
    <row r="889" customHeight="1" spans="1:8">
      <c r="A889" s="22">
        <v>885</v>
      </c>
      <c r="B889" s="27" t="s">
        <v>10303</v>
      </c>
      <c r="C889" s="21" t="s">
        <v>6312</v>
      </c>
      <c r="D889" s="48">
        <v>2.07</v>
      </c>
      <c r="E889" s="48">
        <v>2.07</v>
      </c>
      <c r="F889" s="46">
        <v>179.53</v>
      </c>
      <c r="G889" s="46">
        <v>371.63</v>
      </c>
      <c r="H889" s="22" t="s">
        <v>10295</v>
      </c>
    </row>
    <row r="890" customHeight="1" spans="1:8">
      <c r="A890" s="22">
        <v>886</v>
      </c>
      <c r="B890" s="27" t="s">
        <v>10304</v>
      </c>
      <c r="C890" s="21" t="s">
        <v>6620</v>
      </c>
      <c r="D890" s="48">
        <v>1.18</v>
      </c>
      <c r="E890" s="48">
        <v>1.18</v>
      </c>
      <c r="F890" s="46">
        <v>179.53</v>
      </c>
      <c r="G890" s="46">
        <v>211.85</v>
      </c>
      <c r="H890" s="22" t="s">
        <v>10295</v>
      </c>
    </row>
    <row r="891" customHeight="1" spans="1:8">
      <c r="A891" s="22">
        <v>887</v>
      </c>
      <c r="B891" s="27" t="s">
        <v>10305</v>
      </c>
      <c r="C891" s="21" t="s">
        <v>6631</v>
      </c>
      <c r="D891" s="48">
        <v>5.75</v>
      </c>
      <c r="E891" s="48">
        <v>5.75</v>
      </c>
      <c r="F891" s="46">
        <v>179.53</v>
      </c>
      <c r="G891" s="46">
        <v>1032.3</v>
      </c>
      <c r="H891" s="22" t="s">
        <v>10295</v>
      </c>
    </row>
    <row r="892" customHeight="1" spans="1:8">
      <c r="A892" s="22">
        <v>888</v>
      </c>
      <c r="B892" s="27" t="s">
        <v>5860</v>
      </c>
      <c r="C892" s="21" t="s">
        <v>8377</v>
      </c>
      <c r="D892" s="48">
        <v>4.68</v>
      </c>
      <c r="E892" s="48">
        <v>4.68</v>
      </c>
      <c r="F892" s="46">
        <v>179.53</v>
      </c>
      <c r="G892" s="46">
        <v>840.2</v>
      </c>
      <c r="H892" s="22" t="s">
        <v>10295</v>
      </c>
    </row>
    <row r="893" customHeight="1" spans="1:8">
      <c r="A893" s="22">
        <v>889</v>
      </c>
      <c r="B893" s="27" t="s">
        <v>10306</v>
      </c>
      <c r="C893" s="21" t="s">
        <v>6368</v>
      </c>
      <c r="D893" s="48">
        <v>7.28</v>
      </c>
      <c r="E893" s="48">
        <v>7.28</v>
      </c>
      <c r="F893" s="46">
        <v>179.53</v>
      </c>
      <c r="G893" s="46">
        <v>1306.98</v>
      </c>
      <c r="H893" s="22" t="s">
        <v>10295</v>
      </c>
    </row>
    <row r="894" customHeight="1" spans="1:8">
      <c r="A894" s="22">
        <v>890</v>
      </c>
      <c r="B894" s="27" t="s">
        <v>6175</v>
      </c>
      <c r="C894" s="21" t="s">
        <v>6248</v>
      </c>
      <c r="D894" s="48">
        <v>8.03</v>
      </c>
      <c r="E894" s="48">
        <v>8.03</v>
      </c>
      <c r="F894" s="46">
        <v>179.53</v>
      </c>
      <c r="G894" s="46">
        <v>1441.63</v>
      </c>
      <c r="H894" s="22" t="s">
        <v>10295</v>
      </c>
    </row>
    <row r="895" customHeight="1" spans="1:8">
      <c r="A895" s="22">
        <v>891</v>
      </c>
      <c r="B895" s="27" t="s">
        <v>10307</v>
      </c>
      <c r="C895" s="21" t="s">
        <v>6442</v>
      </c>
      <c r="D895" s="48">
        <v>6.04</v>
      </c>
      <c r="E895" s="48">
        <v>6.04</v>
      </c>
      <c r="F895" s="46">
        <v>179.53</v>
      </c>
      <c r="G895" s="46">
        <v>1084.36</v>
      </c>
      <c r="H895" s="22" t="s">
        <v>10295</v>
      </c>
    </row>
    <row r="896" s="2" customFormat="1" customHeight="1" spans="1:8">
      <c r="A896" s="22">
        <v>892</v>
      </c>
      <c r="B896" s="27" t="s">
        <v>10308</v>
      </c>
      <c r="C896" s="21" t="s">
        <v>6296</v>
      </c>
      <c r="D896" s="48">
        <v>4.77</v>
      </c>
      <c r="E896" s="48">
        <v>4.77</v>
      </c>
      <c r="F896" s="46">
        <v>179.53</v>
      </c>
      <c r="G896" s="46">
        <v>856.36</v>
      </c>
      <c r="H896" s="22" t="s">
        <v>10295</v>
      </c>
    </row>
    <row r="897" customHeight="1" spans="1:8">
      <c r="A897" s="22">
        <v>893</v>
      </c>
      <c r="B897" s="27" t="s">
        <v>10309</v>
      </c>
      <c r="C897" s="21" t="s">
        <v>6523</v>
      </c>
      <c r="D897" s="48">
        <v>5.97</v>
      </c>
      <c r="E897" s="48">
        <v>5.97</v>
      </c>
      <c r="F897" s="46">
        <v>179.53</v>
      </c>
      <c r="G897" s="46">
        <v>1071.79</v>
      </c>
      <c r="H897" s="22" t="s">
        <v>10295</v>
      </c>
    </row>
    <row r="898" customHeight="1" spans="1:8">
      <c r="A898" s="22">
        <v>894</v>
      </c>
      <c r="B898" s="27" t="s">
        <v>10310</v>
      </c>
      <c r="C898" s="21" t="s">
        <v>7371</v>
      </c>
      <c r="D898" s="48">
        <v>4.84</v>
      </c>
      <c r="E898" s="48">
        <v>4.84</v>
      </c>
      <c r="F898" s="46">
        <v>179.53</v>
      </c>
      <c r="G898" s="46">
        <v>868.93</v>
      </c>
      <c r="H898" s="22" t="s">
        <v>10295</v>
      </c>
    </row>
    <row r="899" customHeight="1" spans="1:8">
      <c r="A899" s="22">
        <v>895</v>
      </c>
      <c r="B899" s="27" t="s">
        <v>10311</v>
      </c>
      <c r="C899" s="27" t="s">
        <v>6492</v>
      </c>
      <c r="D899" s="48">
        <v>1.07</v>
      </c>
      <c r="E899" s="48">
        <v>1.07</v>
      </c>
      <c r="F899" s="46">
        <v>179.53</v>
      </c>
      <c r="G899" s="46">
        <v>192.1</v>
      </c>
      <c r="H899" s="22" t="s">
        <v>10295</v>
      </c>
    </row>
    <row r="900" customHeight="1" spans="1:8">
      <c r="A900" s="22">
        <v>896</v>
      </c>
      <c r="B900" s="27" t="s">
        <v>5887</v>
      </c>
      <c r="C900" s="21" t="s">
        <v>8223</v>
      </c>
      <c r="D900" s="48">
        <v>1.74</v>
      </c>
      <c r="E900" s="48">
        <v>1.74</v>
      </c>
      <c r="F900" s="46">
        <v>179.53</v>
      </c>
      <c r="G900" s="46">
        <v>312.38</v>
      </c>
      <c r="H900" s="22" t="s">
        <v>10295</v>
      </c>
    </row>
    <row r="901" customHeight="1" spans="1:8">
      <c r="A901" s="22">
        <v>897</v>
      </c>
      <c r="B901" s="27" t="s">
        <v>6175</v>
      </c>
      <c r="C901" s="21" t="s">
        <v>6248</v>
      </c>
      <c r="D901" s="48">
        <v>6.05</v>
      </c>
      <c r="E901" s="48">
        <v>6.05</v>
      </c>
      <c r="F901" s="46">
        <v>179.53</v>
      </c>
      <c r="G901" s="46">
        <v>1086.16</v>
      </c>
      <c r="H901" s="22" t="s">
        <v>10295</v>
      </c>
    </row>
    <row r="902" customHeight="1" spans="1:8">
      <c r="A902" s="22">
        <v>898</v>
      </c>
      <c r="B902" s="27" t="s">
        <v>10312</v>
      </c>
      <c r="C902" s="21" t="s">
        <v>6368</v>
      </c>
      <c r="D902" s="48">
        <v>2.99</v>
      </c>
      <c r="E902" s="48">
        <v>2.99</v>
      </c>
      <c r="F902" s="46">
        <v>179.53</v>
      </c>
      <c r="G902" s="46">
        <v>536.79</v>
      </c>
      <c r="H902" s="22" t="s">
        <v>10295</v>
      </c>
    </row>
    <row r="903" customHeight="1" spans="1:8">
      <c r="A903" s="22">
        <v>899</v>
      </c>
      <c r="B903" s="27" t="s">
        <v>10313</v>
      </c>
      <c r="C903" s="21" t="s">
        <v>10314</v>
      </c>
      <c r="D903" s="48">
        <v>1.54</v>
      </c>
      <c r="E903" s="48">
        <v>1.54</v>
      </c>
      <c r="F903" s="46">
        <v>179.53</v>
      </c>
      <c r="G903" s="46">
        <v>276.48</v>
      </c>
      <c r="H903" s="22" t="s">
        <v>10295</v>
      </c>
    </row>
    <row r="904" customHeight="1" spans="1:8">
      <c r="A904" s="22">
        <v>900</v>
      </c>
      <c r="B904" s="27" t="s">
        <v>10315</v>
      </c>
      <c r="C904" s="21" t="s">
        <v>6322</v>
      </c>
      <c r="D904" s="48">
        <v>1.84</v>
      </c>
      <c r="E904" s="48">
        <v>1.84</v>
      </c>
      <c r="F904" s="46">
        <v>179.53</v>
      </c>
      <c r="G904" s="46">
        <v>330.34</v>
      </c>
      <c r="H904" s="22" t="s">
        <v>10295</v>
      </c>
    </row>
    <row r="905" customHeight="1" spans="1:8">
      <c r="A905" s="22">
        <v>901</v>
      </c>
      <c r="B905" s="27" t="s">
        <v>10316</v>
      </c>
      <c r="C905" s="21" t="s">
        <v>6274</v>
      </c>
      <c r="D905" s="48">
        <v>5.73</v>
      </c>
      <c r="E905" s="48">
        <v>5.73</v>
      </c>
      <c r="F905" s="46">
        <v>179.53</v>
      </c>
      <c r="G905" s="46">
        <v>1028.71</v>
      </c>
      <c r="H905" s="22" t="s">
        <v>10295</v>
      </c>
    </row>
    <row r="906" customHeight="1" spans="1:8">
      <c r="A906" s="22">
        <v>902</v>
      </c>
      <c r="B906" s="27" t="s">
        <v>10317</v>
      </c>
      <c r="C906" s="21" t="s">
        <v>6267</v>
      </c>
      <c r="D906" s="48">
        <v>7.99</v>
      </c>
      <c r="E906" s="48">
        <v>7.99</v>
      </c>
      <c r="F906" s="46">
        <v>179.53</v>
      </c>
      <c r="G906" s="46">
        <v>1434.44</v>
      </c>
      <c r="H906" s="22" t="s">
        <v>10295</v>
      </c>
    </row>
    <row r="907" customHeight="1" spans="1:8">
      <c r="A907" s="22">
        <v>903</v>
      </c>
      <c r="B907" s="27" t="s">
        <v>10318</v>
      </c>
      <c r="C907" s="21" t="s">
        <v>6368</v>
      </c>
      <c r="D907" s="48">
        <v>8.38</v>
      </c>
      <c r="E907" s="48">
        <v>8.38</v>
      </c>
      <c r="F907" s="46">
        <v>179.53</v>
      </c>
      <c r="G907" s="46">
        <v>1504.46</v>
      </c>
      <c r="H907" s="22" t="s">
        <v>10295</v>
      </c>
    </row>
    <row r="908" customHeight="1" spans="1:8">
      <c r="A908" s="22">
        <v>904</v>
      </c>
      <c r="B908" s="27" t="s">
        <v>10319</v>
      </c>
      <c r="C908" s="21" t="s">
        <v>6269</v>
      </c>
      <c r="D908" s="48">
        <v>3.95</v>
      </c>
      <c r="E908" s="48">
        <v>3.95</v>
      </c>
      <c r="F908" s="46">
        <v>179.53</v>
      </c>
      <c r="G908" s="46">
        <v>709.14</v>
      </c>
      <c r="H908" s="22" t="s">
        <v>10295</v>
      </c>
    </row>
    <row r="909" customHeight="1" spans="1:8">
      <c r="A909" s="22">
        <v>905</v>
      </c>
      <c r="B909" s="27" t="s">
        <v>10013</v>
      </c>
      <c r="C909" s="21" t="s">
        <v>8175</v>
      </c>
      <c r="D909" s="48">
        <v>6.82</v>
      </c>
      <c r="E909" s="48">
        <v>6.82</v>
      </c>
      <c r="F909" s="46">
        <v>179.53</v>
      </c>
      <c r="G909" s="46">
        <v>1224.39</v>
      </c>
      <c r="H909" s="22" t="s">
        <v>10295</v>
      </c>
    </row>
    <row r="910" customHeight="1" spans="1:8">
      <c r="A910" s="22">
        <v>906</v>
      </c>
      <c r="B910" s="27" t="s">
        <v>10320</v>
      </c>
      <c r="C910" s="21" t="s">
        <v>6332</v>
      </c>
      <c r="D910" s="48">
        <v>2.44</v>
      </c>
      <c r="E910" s="48">
        <v>2.44</v>
      </c>
      <c r="F910" s="46">
        <v>179.53</v>
      </c>
      <c r="G910" s="46">
        <v>438.05</v>
      </c>
      <c r="H910" s="22" t="s">
        <v>10295</v>
      </c>
    </row>
    <row r="911" customHeight="1" spans="1:8">
      <c r="A911" s="22">
        <v>907</v>
      </c>
      <c r="B911" s="27" t="s">
        <v>642</v>
      </c>
      <c r="C911" s="21" t="s">
        <v>6347</v>
      </c>
      <c r="D911" s="48">
        <v>6.1</v>
      </c>
      <c r="E911" s="48">
        <v>6.1</v>
      </c>
      <c r="F911" s="46">
        <v>179.53</v>
      </c>
      <c r="G911" s="46">
        <v>1095.13</v>
      </c>
      <c r="H911" s="22" t="s">
        <v>10295</v>
      </c>
    </row>
    <row r="912" customHeight="1" spans="1:8">
      <c r="A912" s="22">
        <v>908</v>
      </c>
      <c r="B912" s="27" t="s">
        <v>10321</v>
      </c>
      <c r="C912" s="21" t="s">
        <v>6296</v>
      </c>
      <c r="D912" s="48">
        <v>1.47</v>
      </c>
      <c r="E912" s="48">
        <v>1.47</v>
      </c>
      <c r="F912" s="46">
        <v>179.53</v>
      </c>
      <c r="G912" s="46">
        <v>263.91</v>
      </c>
      <c r="H912" s="22" t="s">
        <v>10295</v>
      </c>
    </row>
    <row r="913" customHeight="1" spans="1:8">
      <c r="A913" s="22">
        <v>909</v>
      </c>
      <c r="B913" s="27" t="s">
        <v>4259</v>
      </c>
      <c r="C913" s="21" t="s">
        <v>6478</v>
      </c>
      <c r="D913" s="48">
        <v>2.54</v>
      </c>
      <c r="E913" s="48">
        <v>2.54</v>
      </c>
      <c r="F913" s="46">
        <v>179.53</v>
      </c>
      <c r="G913" s="46">
        <v>456.01</v>
      </c>
      <c r="H913" s="22" t="s">
        <v>10295</v>
      </c>
    </row>
    <row r="914" customHeight="1" spans="1:8">
      <c r="A914" s="22">
        <v>910</v>
      </c>
      <c r="B914" s="27" t="s">
        <v>3962</v>
      </c>
      <c r="C914" s="21" t="s">
        <v>6274</v>
      </c>
      <c r="D914" s="48">
        <v>10.94</v>
      </c>
      <c r="E914" s="48">
        <v>10.94</v>
      </c>
      <c r="F914" s="46">
        <v>179.53</v>
      </c>
      <c r="G914" s="46">
        <v>1964.06</v>
      </c>
      <c r="H914" s="22" t="s">
        <v>10295</v>
      </c>
    </row>
    <row r="915" customHeight="1" spans="1:8">
      <c r="A915" s="22">
        <v>911</v>
      </c>
      <c r="B915" s="27" t="s">
        <v>2418</v>
      </c>
      <c r="C915" s="21" t="s">
        <v>6280</v>
      </c>
      <c r="D915" s="48">
        <v>7.17</v>
      </c>
      <c r="E915" s="48">
        <v>7.17</v>
      </c>
      <c r="F915" s="46">
        <v>179.53</v>
      </c>
      <c r="G915" s="46">
        <v>1287.23</v>
      </c>
      <c r="H915" s="22" t="s">
        <v>10295</v>
      </c>
    </row>
    <row r="916" customHeight="1" spans="1:8">
      <c r="A916" s="22">
        <v>912</v>
      </c>
      <c r="B916" s="27" t="s">
        <v>4869</v>
      </c>
      <c r="C916" s="21" t="s">
        <v>6620</v>
      </c>
      <c r="D916" s="48">
        <v>1.79</v>
      </c>
      <c r="E916" s="48">
        <v>1.79</v>
      </c>
      <c r="F916" s="46">
        <v>179.53</v>
      </c>
      <c r="G916" s="46">
        <v>321.36</v>
      </c>
      <c r="H916" s="22" t="s">
        <v>10295</v>
      </c>
    </row>
    <row r="917" customHeight="1" spans="1:8">
      <c r="A917" s="22">
        <v>913</v>
      </c>
      <c r="B917" s="27" t="s">
        <v>9160</v>
      </c>
      <c r="C917" s="21" t="s">
        <v>6631</v>
      </c>
      <c r="D917" s="48">
        <v>3.53</v>
      </c>
      <c r="E917" s="48">
        <v>3.53</v>
      </c>
      <c r="F917" s="46">
        <v>179.53</v>
      </c>
      <c r="G917" s="46">
        <v>633.74</v>
      </c>
      <c r="H917" s="22" t="s">
        <v>10295</v>
      </c>
    </row>
    <row r="918" customHeight="1" spans="1:8">
      <c r="A918" s="22">
        <v>914</v>
      </c>
      <c r="B918" s="27" t="s">
        <v>10322</v>
      </c>
      <c r="C918" s="21" t="s">
        <v>6347</v>
      </c>
      <c r="D918" s="48">
        <v>4.57</v>
      </c>
      <c r="E918" s="48">
        <v>4.57</v>
      </c>
      <c r="F918" s="46">
        <v>179.53</v>
      </c>
      <c r="G918" s="46">
        <v>820.45</v>
      </c>
      <c r="H918" s="22" t="s">
        <v>430</v>
      </c>
    </row>
    <row r="919" ht="25" customHeight="1" spans="1:8">
      <c r="A919" s="22">
        <v>915</v>
      </c>
      <c r="B919" s="27" t="s">
        <v>10323</v>
      </c>
      <c r="C919" s="21" t="s">
        <v>6274</v>
      </c>
      <c r="D919" s="48">
        <v>6.24</v>
      </c>
      <c r="E919" s="48">
        <v>6.24</v>
      </c>
      <c r="F919" s="46">
        <v>179.53</v>
      </c>
      <c r="G919" s="46">
        <v>1120.27</v>
      </c>
      <c r="H919" s="22" t="s">
        <v>430</v>
      </c>
    </row>
    <row r="920" ht="25" customHeight="1" spans="1:8">
      <c r="A920" s="22">
        <v>916</v>
      </c>
      <c r="B920" s="27" t="s">
        <v>10324</v>
      </c>
      <c r="C920" s="21" t="s">
        <v>6329</v>
      </c>
      <c r="D920" s="48">
        <v>1.12</v>
      </c>
      <c r="E920" s="48">
        <v>1.12</v>
      </c>
      <c r="F920" s="46">
        <v>179.53</v>
      </c>
      <c r="G920" s="46">
        <v>201.07</v>
      </c>
      <c r="H920" s="22" t="s">
        <v>430</v>
      </c>
    </row>
    <row r="921" ht="25" customHeight="1" spans="1:8">
      <c r="A921" s="22">
        <v>917</v>
      </c>
      <c r="B921" s="27" t="s">
        <v>10325</v>
      </c>
      <c r="C921" s="21" t="s">
        <v>6248</v>
      </c>
      <c r="D921" s="48">
        <v>1.67</v>
      </c>
      <c r="E921" s="48">
        <v>1.67</v>
      </c>
      <c r="F921" s="46">
        <v>179.53</v>
      </c>
      <c r="G921" s="46">
        <v>299.82</v>
      </c>
      <c r="H921" s="22" t="s">
        <v>430</v>
      </c>
    </row>
    <row r="922" ht="25" customHeight="1" spans="1:8">
      <c r="A922" s="22">
        <v>918</v>
      </c>
      <c r="B922" s="27" t="s">
        <v>10326</v>
      </c>
      <c r="C922" s="21" t="s">
        <v>6464</v>
      </c>
      <c r="D922" s="48">
        <v>0.62</v>
      </c>
      <c r="E922" s="48">
        <v>0.62</v>
      </c>
      <c r="F922" s="46">
        <v>179.53</v>
      </c>
      <c r="G922" s="46">
        <v>111.31</v>
      </c>
      <c r="H922" s="22" t="s">
        <v>430</v>
      </c>
    </row>
    <row r="923" ht="25" customHeight="1" spans="1:8">
      <c r="A923" s="22">
        <v>919</v>
      </c>
      <c r="B923" s="27" t="s">
        <v>10327</v>
      </c>
      <c r="C923" s="21" t="s">
        <v>6265</v>
      </c>
      <c r="D923" s="48">
        <v>0.71</v>
      </c>
      <c r="E923" s="48">
        <v>0.71</v>
      </c>
      <c r="F923" s="46">
        <v>179.53</v>
      </c>
      <c r="G923" s="46">
        <v>127.47</v>
      </c>
      <c r="H923" s="22" t="s">
        <v>430</v>
      </c>
    </row>
    <row r="924" ht="25" customHeight="1" spans="1:8">
      <c r="A924" s="22">
        <v>920</v>
      </c>
      <c r="B924" s="27" t="s">
        <v>10328</v>
      </c>
      <c r="C924" s="21" t="s">
        <v>6347</v>
      </c>
      <c r="D924" s="48">
        <v>0.7</v>
      </c>
      <c r="E924" s="48">
        <v>0.7</v>
      </c>
      <c r="F924" s="46">
        <v>179.53</v>
      </c>
      <c r="G924" s="46">
        <v>125.67</v>
      </c>
      <c r="H924" s="22" t="s">
        <v>430</v>
      </c>
    </row>
    <row r="925" ht="25" customHeight="1" spans="1:8">
      <c r="A925" s="22">
        <v>921</v>
      </c>
      <c r="B925" s="27" t="s">
        <v>10329</v>
      </c>
      <c r="C925" s="21" t="s">
        <v>6298</v>
      </c>
      <c r="D925" s="48">
        <v>4.51</v>
      </c>
      <c r="E925" s="48">
        <v>4.51</v>
      </c>
      <c r="F925" s="46">
        <v>179.53</v>
      </c>
      <c r="G925" s="46">
        <v>809.68</v>
      </c>
      <c r="H925" s="22" t="s">
        <v>430</v>
      </c>
    </row>
    <row r="926" ht="25" customHeight="1" spans="1:8">
      <c r="A926" s="22">
        <v>922</v>
      </c>
      <c r="B926" s="27" t="s">
        <v>10330</v>
      </c>
      <c r="C926" s="21" t="s">
        <v>6276</v>
      </c>
      <c r="D926" s="48">
        <v>6.08</v>
      </c>
      <c r="E926" s="48">
        <v>6.08</v>
      </c>
      <c r="F926" s="46">
        <v>179.53</v>
      </c>
      <c r="G926" s="46">
        <v>1091.54</v>
      </c>
      <c r="H926" s="22" t="s">
        <v>430</v>
      </c>
    </row>
    <row r="927" ht="25" customHeight="1" spans="1:8">
      <c r="A927" s="22">
        <v>923</v>
      </c>
      <c r="B927" s="27" t="s">
        <v>10331</v>
      </c>
      <c r="C927" s="21" t="s">
        <v>6312</v>
      </c>
      <c r="D927" s="48">
        <v>0.68</v>
      </c>
      <c r="E927" s="48">
        <v>0.68</v>
      </c>
      <c r="F927" s="46">
        <v>179.53</v>
      </c>
      <c r="G927" s="46">
        <v>122.08</v>
      </c>
      <c r="H927" s="22" t="s">
        <v>430</v>
      </c>
    </row>
    <row r="928" ht="25" customHeight="1" spans="1:8">
      <c r="A928" s="22">
        <v>924</v>
      </c>
      <c r="B928" s="27" t="s">
        <v>10332</v>
      </c>
      <c r="C928" s="21" t="s">
        <v>6368</v>
      </c>
      <c r="D928" s="48">
        <v>0.95</v>
      </c>
      <c r="E928" s="48">
        <v>0.95</v>
      </c>
      <c r="F928" s="46">
        <v>179.53</v>
      </c>
      <c r="G928" s="46">
        <v>170.55</v>
      </c>
      <c r="H928" s="22" t="s">
        <v>430</v>
      </c>
    </row>
    <row r="929" ht="25" customHeight="1" spans="1:8">
      <c r="A929" s="22">
        <v>925</v>
      </c>
      <c r="B929" s="27" t="s">
        <v>10333</v>
      </c>
      <c r="C929" s="21" t="s">
        <v>6271</v>
      </c>
      <c r="D929" s="48">
        <v>0.71</v>
      </c>
      <c r="E929" s="48">
        <v>0.71</v>
      </c>
      <c r="F929" s="46">
        <v>179.53</v>
      </c>
      <c r="G929" s="46">
        <v>127.47</v>
      </c>
      <c r="H929" s="22" t="s">
        <v>430</v>
      </c>
    </row>
    <row r="930" ht="25" customHeight="1" spans="1:8">
      <c r="A930" s="22">
        <v>926</v>
      </c>
      <c r="B930" s="27" t="s">
        <v>10334</v>
      </c>
      <c r="C930" s="21" t="s">
        <v>6274</v>
      </c>
      <c r="D930" s="48">
        <v>2.98</v>
      </c>
      <c r="E930" s="48">
        <v>2.98</v>
      </c>
      <c r="F930" s="46">
        <v>179.53</v>
      </c>
      <c r="G930" s="46">
        <v>535</v>
      </c>
      <c r="H930" s="22" t="s">
        <v>430</v>
      </c>
    </row>
    <row r="931" ht="25" customHeight="1" spans="1:8">
      <c r="A931" s="22">
        <v>927</v>
      </c>
      <c r="B931" s="27" t="s">
        <v>10041</v>
      </c>
      <c r="C931" s="21" t="s">
        <v>6464</v>
      </c>
      <c r="D931" s="48">
        <v>4.45</v>
      </c>
      <c r="E931" s="48">
        <v>4.45</v>
      </c>
      <c r="F931" s="46">
        <v>179.53</v>
      </c>
      <c r="G931" s="46">
        <v>798.91</v>
      </c>
      <c r="H931" s="22" t="s">
        <v>430</v>
      </c>
    </row>
    <row r="932" ht="25" customHeight="1" spans="1:8">
      <c r="A932" s="22">
        <v>928</v>
      </c>
      <c r="B932" s="27" t="s">
        <v>10335</v>
      </c>
      <c r="C932" s="21" t="s">
        <v>6248</v>
      </c>
      <c r="D932" s="48">
        <v>6</v>
      </c>
      <c r="E932" s="48">
        <v>6</v>
      </c>
      <c r="F932" s="46">
        <v>179.53</v>
      </c>
      <c r="G932" s="46">
        <v>1077.18</v>
      </c>
      <c r="H932" s="22" t="s">
        <v>430</v>
      </c>
    </row>
    <row r="933" ht="25" customHeight="1" spans="1:8">
      <c r="A933" s="22">
        <v>929</v>
      </c>
      <c r="B933" s="27" t="s">
        <v>10336</v>
      </c>
      <c r="C933" s="21" t="s">
        <v>6387</v>
      </c>
      <c r="D933" s="48">
        <v>4.82</v>
      </c>
      <c r="E933" s="48">
        <v>4.82</v>
      </c>
      <c r="F933" s="46">
        <v>179.53</v>
      </c>
      <c r="G933" s="46">
        <v>865.33</v>
      </c>
      <c r="H933" s="22" t="s">
        <v>430</v>
      </c>
    </row>
    <row r="934" ht="25" customHeight="1" spans="1:8">
      <c r="A934" s="22">
        <v>930</v>
      </c>
      <c r="B934" s="27" t="s">
        <v>8400</v>
      </c>
      <c r="C934" s="21" t="s">
        <v>6280</v>
      </c>
      <c r="D934" s="48">
        <v>0.72</v>
      </c>
      <c r="E934" s="48">
        <v>0.72</v>
      </c>
      <c r="F934" s="46">
        <v>179.53</v>
      </c>
      <c r="G934" s="46">
        <v>129.26</v>
      </c>
      <c r="H934" s="22" t="s">
        <v>430</v>
      </c>
    </row>
    <row r="935" ht="25" customHeight="1" spans="1:8">
      <c r="A935" s="22">
        <v>931</v>
      </c>
      <c r="B935" s="27" t="s">
        <v>10337</v>
      </c>
      <c r="C935" s="21" t="s">
        <v>6276</v>
      </c>
      <c r="D935" s="48">
        <v>4.84</v>
      </c>
      <c r="E935" s="48">
        <v>4.84</v>
      </c>
      <c r="F935" s="46">
        <v>179.53</v>
      </c>
      <c r="G935" s="46">
        <v>868.93</v>
      </c>
      <c r="H935" s="22" t="s">
        <v>430</v>
      </c>
    </row>
    <row r="936" ht="25" customHeight="1" spans="1:8">
      <c r="A936" s="22">
        <v>932</v>
      </c>
      <c r="B936" s="27" t="s">
        <v>2946</v>
      </c>
      <c r="C936" s="21" t="s">
        <v>6368</v>
      </c>
      <c r="D936" s="48">
        <v>2.88</v>
      </c>
      <c r="E936" s="48">
        <v>2.88</v>
      </c>
      <c r="F936" s="46">
        <v>179.53</v>
      </c>
      <c r="G936" s="46">
        <v>517.05</v>
      </c>
      <c r="H936" s="22" t="s">
        <v>430</v>
      </c>
    </row>
    <row r="937" ht="25" customHeight="1" spans="1:8">
      <c r="A937" s="22">
        <v>933</v>
      </c>
      <c r="B937" s="27" t="s">
        <v>10338</v>
      </c>
      <c r="C937" s="21" t="s">
        <v>6280</v>
      </c>
      <c r="D937" s="48">
        <v>4.87</v>
      </c>
      <c r="E937" s="48">
        <v>4.87</v>
      </c>
      <c r="F937" s="46">
        <v>179.53</v>
      </c>
      <c r="G937" s="46">
        <v>874.31</v>
      </c>
      <c r="H937" s="22" t="s">
        <v>430</v>
      </c>
    </row>
    <row r="938" ht="25" customHeight="1" spans="1:8">
      <c r="A938" s="22">
        <v>934</v>
      </c>
      <c r="B938" s="27" t="s">
        <v>10339</v>
      </c>
      <c r="C938" s="21" t="s">
        <v>6271</v>
      </c>
      <c r="D938" s="48">
        <v>3.47</v>
      </c>
      <c r="E938" s="48">
        <v>3.47</v>
      </c>
      <c r="F938" s="46">
        <v>179.53</v>
      </c>
      <c r="G938" s="46">
        <v>622.97</v>
      </c>
      <c r="H938" s="22" t="s">
        <v>430</v>
      </c>
    </row>
    <row r="939" ht="25" customHeight="1" spans="1:8">
      <c r="A939" s="22">
        <v>935</v>
      </c>
      <c r="B939" s="27" t="s">
        <v>10340</v>
      </c>
      <c r="C939" s="21" t="s">
        <v>6296</v>
      </c>
      <c r="D939" s="48">
        <v>0.98</v>
      </c>
      <c r="E939" s="48">
        <v>0.98</v>
      </c>
      <c r="F939" s="46">
        <v>179.53</v>
      </c>
      <c r="G939" s="46">
        <v>175.94</v>
      </c>
      <c r="H939" s="22" t="s">
        <v>430</v>
      </c>
    </row>
    <row r="940" ht="25" customHeight="1" spans="1:8">
      <c r="A940" s="22">
        <v>936</v>
      </c>
      <c r="B940" s="27" t="s">
        <v>5487</v>
      </c>
      <c r="C940" s="21" t="s">
        <v>6957</v>
      </c>
      <c r="D940" s="48">
        <v>1.88</v>
      </c>
      <c r="E940" s="48">
        <v>1.88</v>
      </c>
      <c r="F940" s="46">
        <v>179.53</v>
      </c>
      <c r="G940" s="46">
        <v>337.52</v>
      </c>
      <c r="H940" s="22" t="s">
        <v>430</v>
      </c>
    </row>
    <row r="941" ht="25" customHeight="1" spans="1:8">
      <c r="A941" s="22">
        <v>937</v>
      </c>
      <c r="B941" s="27" t="s">
        <v>8076</v>
      </c>
      <c r="C941" s="21" t="s">
        <v>6280</v>
      </c>
      <c r="D941" s="48">
        <v>1.84</v>
      </c>
      <c r="E941" s="48">
        <v>1.84</v>
      </c>
      <c r="F941" s="46">
        <v>179.53</v>
      </c>
      <c r="G941" s="46">
        <v>330.34</v>
      </c>
      <c r="H941" s="22" t="s">
        <v>430</v>
      </c>
    </row>
    <row r="942" ht="25" customHeight="1" spans="1:8">
      <c r="A942" s="22">
        <v>938</v>
      </c>
      <c r="B942" s="27" t="s">
        <v>10341</v>
      </c>
      <c r="C942" s="21" t="s">
        <v>6344</v>
      </c>
      <c r="D942" s="48">
        <v>0.8</v>
      </c>
      <c r="E942" s="48">
        <v>0.8</v>
      </c>
      <c r="F942" s="46">
        <v>179.53</v>
      </c>
      <c r="G942" s="46">
        <v>143.62</v>
      </c>
      <c r="H942" s="22" t="s">
        <v>430</v>
      </c>
    </row>
    <row r="943" ht="25" customHeight="1" spans="1:8">
      <c r="A943" s="22">
        <v>939</v>
      </c>
      <c r="B943" s="27" t="s">
        <v>10342</v>
      </c>
      <c r="C943" s="21" t="s">
        <v>6615</v>
      </c>
      <c r="D943" s="48">
        <v>3.17</v>
      </c>
      <c r="E943" s="48">
        <v>3.17</v>
      </c>
      <c r="F943" s="46">
        <v>179.53</v>
      </c>
      <c r="G943" s="46">
        <v>569.11</v>
      </c>
      <c r="H943" s="22" t="s">
        <v>430</v>
      </c>
    </row>
    <row r="944" ht="25" customHeight="1" spans="1:8">
      <c r="A944" s="22">
        <v>940</v>
      </c>
      <c r="B944" s="27" t="s">
        <v>10343</v>
      </c>
      <c r="C944" s="21" t="s">
        <v>6296</v>
      </c>
      <c r="D944" s="48">
        <v>4.09</v>
      </c>
      <c r="E944" s="48">
        <v>4.09</v>
      </c>
      <c r="F944" s="46">
        <v>179.53</v>
      </c>
      <c r="G944" s="46">
        <v>734.28</v>
      </c>
      <c r="H944" s="22" t="s">
        <v>430</v>
      </c>
    </row>
    <row r="945" ht="25" customHeight="1" spans="1:8">
      <c r="A945" s="22">
        <v>941</v>
      </c>
      <c r="B945" s="27" t="s">
        <v>10344</v>
      </c>
      <c r="C945" s="21" t="s">
        <v>6276</v>
      </c>
      <c r="D945" s="48">
        <v>3.97</v>
      </c>
      <c r="E945" s="48">
        <v>3.97</v>
      </c>
      <c r="F945" s="46">
        <v>179.53</v>
      </c>
      <c r="G945" s="46">
        <v>712.73</v>
      </c>
      <c r="H945" s="22" t="s">
        <v>430</v>
      </c>
    </row>
    <row r="946" ht="25" customHeight="1" spans="1:8">
      <c r="A946" s="22">
        <v>942</v>
      </c>
      <c r="B946" s="27" t="s">
        <v>10345</v>
      </c>
      <c r="C946" s="21" t="s">
        <v>6631</v>
      </c>
      <c r="D946" s="48">
        <v>1.71</v>
      </c>
      <c r="E946" s="48">
        <v>1.71</v>
      </c>
      <c r="F946" s="46">
        <v>179.53</v>
      </c>
      <c r="G946" s="46">
        <v>307</v>
      </c>
      <c r="H946" s="22" t="s">
        <v>430</v>
      </c>
    </row>
    <row r="947" ht="25" customHeight="1" spans="1:8">
      <c r="A947" s="22">
        <v>943</v>
      </c>
      <c r="B947" s="27" t="s">
        <v>3757</v>
      </c>
      <c r="C947" s="21" t="s">
        <v>6957</v>
      </c>
      <c r="D947" s="48">
        <v>2.11</v>
      </c>
      <c r="E947" s="48">
        <v>2.11</v>
      </c>
      <c r="F947" s="46">
        <v>179.53</v>
      </c>
      <c r="G947" s="46">
        <v>378.81</v>
      </c>
      <c r="H947" s="22" t="s">
        <v>430</v>
      </c>
    </row>
    <row r="948" ht="25" customHeight="1" spans="1:8">
      <c r="A948" s="22">
        <v>944</v>
      </c>
      <c r="B948" s="27" t="s">
        <v>10346</v>
      </c>
      <c r="C948" s="21" t="s">
        <v>6248</v>
      </c>
      <c r="D948" s="48">
        <v>4.37</v>
      </c>
      <c r="E948" s="48">
        <v>4.37</v>
      </c>
      <c r="F948" s="46">
        <v>179.53</v>
      </c>
      <c r="G948" s="46">
        <v>784.55</v>
      </c>
      <c r="H948" s="22" t="s">
        <v>430</v>
      </c>
    </row>
    <row r="949" ht="25" customHeight="1" spans="1:8">
      <c r="A949" s="22">
        <v>945</v>
      </c>
      <c r="B949" s="27" t="s">
        <v>5351</v>
      </c>
      <c r="C949" s="21" t="s">
        <v>6312</v>
      </c>
      <c r="D949" s="48">
        <v>4.33</v>
      </c>
      <c r="E949" s="48">
        <v>4.33</v>
      </c>
      <c r="F949" s="46">
        <v>179.53</v>
      </c>
      <c r="G949" s="46">
        <v>777.36</v>
      </c>
      <c r="H949" s="22" t="s">
        <v>430</v>
      </c>
    </row>
    <row r="950" ht="25" customHeight="1" spans="1:8">
      <c r="A950" s="22">
        <v>946</v>
      </c>
      <c r="B950" s="27" t="s">
        <v>10347</v>
      </c>
      <c r="C950" s="21" t="s">
        <v>6322</v>
      </c>
      <c r="D950" s="48">
        <v>1.42</v>
      </c>
      <c r="E950" s="48">
        <v>1.42</v>
      </c>
      <c r="F950" s="46">
        <v>179.53</v>
      </c>
      <c r="G950" s="46">
        <v>254.93</v>
      </c>
      <c r="H950" s="22" t="s">
        <v>430</v>
      </c>
    </row>
    <row r="951" ht="25" customHeight="1" spans="1:8">
      <c r="A951" s="22">
        <v>947</v>
      </c>
      <c r="B951" s="27" t="s">
        <v>10348</v>
      </c>
      <c r="C951" s="21" t="s">
        <v>6972</v>
      </c>
      <c r="D951" s="48">
        <v>0.58</v>
      </c>
      <c r="E951" s="48">
        <v>0.58</v>
      </c>
      <c r="F951" s="46">
        <v>179.53</v>
      </c>
      <c r="G951" s="46">
        <v>104.13</v>
      </c>
      <c r="H951" s="22" t="s">
        <v>430</v>
      </c>
    </row>
    <row r="952" ht="25" customHeight="1" spans="1:8">
      <c r="A952" s="22">
        <v>948</v>
      </c>
      <c r="B952" s="27" t="s">
        <v>10349</v>
      </c>
      <c r="C952" s="21" t="s">
        <v>6368</v>
      </c>
      <c r="D952" s="48">
        <v>1.77</v>
      </c>
      <c r="E952" s="48">
        <v>1.77</v>
      </c>
      <c r="F952" s="46">
        <v>179.53</v>
      </c>
      <c r="G952" s="46">
        <v>317.77</v>
      </c>
      <c r="H952" s="22" t="s">
        <v>430</v>
      </c>
    </row>
    <row r="953" ht="25" customHeight="1" spans="1:8">
      <c r="A953" s="22">
        <v>949</v>
      </c>
      <c r="B953" s="27" t="s">
        <v>10350</v>
      </c>
      <c r="C953" s="21" t="s">
        <v>6254</v>
      </c>
      <c r="D953" s="48">
        <v>3.15</v>
      </c>
      <c r="E953" s="48">
        <v>3.15</v>
      </c>
      <c r="F953" s="46">
        <v>179.53</v>
      </c>
      <c r="G953" s="46">
        <v>565.52</v>
      </c>
      <c r="H953" s="22" t="s">
        <v>430</v>
      </c>
    </row>
    <row r="954" ht="25" customHeight="1" spans="1:8">
      <c r="A954" s="22">
        <v>950</v>
      </c>
      <c r="B954" s="27" t="s">
        <v>10351</v>
      </c>
      <c r="C954" s="21" t="s">
        <v>6683</v>
      </c>
      <c r="D954" s="48">
        <v>1.01</v>
      </c>
      <c r="E954" s="48">
        <v>1.01</v>
      </c>
      <c r="F954" s="46">
        <v>179.53</v>
      </c>
      <c r="G954" s="46">
        <v>181.33</v>
      </c>
      <c r="H954" s="22" t="s">
        <v>430</v>
      </c>
    </row>
    <row r="955" ht="25" customHeight="1" spans="1:8">
      <c r="A955" s="22">
        <v>951</v>
      </c>
      <c r="B955" s="27" t="s">
        <v>10352</v>
      </c>
      <c r="C955" s="21" t="s">
        <v>6368</v>
      </c>
      <c r="D955" s="48">
        <v>1.57</v>
      </c>
      <c r="E955" s="48">
        <v>1.57</v>
      </c>
      <c r="F955" s="46">
        <v>179.53</v>
      </c>
      <c r="G955" s="46">
        <v>281.86</v>
      </c>
      <c r="H955" s="22" t="s">
        <v>430</v>
      </c>
    </row>
    <row r="956" ht="25" customHeight="1" spans="1:8">
      <c r="A956" s="22">
        <v>952</v>
      </c>
      <c r="B956" s="27" t="s">
        <v>10353</v>
      </c>
      <c r="C956" s="21" t="s">
        <v>6620</v>
      </c>
      <c r="D956" s="48">
        <v>0.9</v>
      </c>
      <c r="E956" s="48">
        <v>0.9</v>
      </c>
      <c r="F956" s="46">
        <v>179.53</v>
      </c>
      <c r="G956" s="46">
        <v>161.58</v>
      </c>
      <c r="H956" s="22" t="s">
        <v>430</v>
      </c>
    </row>
    <row r="957" ht="25" customHeight="1" spans="1:8">
      <c r="A957" s="22">
        <v>953</v>
      </c>
      <c r="B957" s="27" t="s">
        <v>6185</v>
      </c>
      <c r="C957" s="21" t="s">
        <v>6464</v>
      </c>
      <c r="D957" s="48">
        <v>3.47</v>
      </c>
      <c r="E957" s="48">
        <v>3.47</v>
      </c>
      <c r="F957" s="46">
        <v>179.53</v>
      </c>
      <c r="G957" s="46">
        <v>622.97</v>
      </c>
      <c r="H957" s="22" t="s">
        <v>430</v>
      </c>
    </row>
    <row r="958" ht="25" customHeight="1" spans="1:8">
      <c r="A958" s="22">
        <v>954</v>
      </c>
      <c r="B958" s="27" t="s">
        <v>10354</v>
      </c>
      <c r="C958" s="21" t="s">
        <v>6245</v>
      </c>
      <c r="D958" s="48">
        <v>1.33</v>
      </c>
      <c r="E958" s="48">
        <v>1.33</v>
      </c>
      <c r="F958" s="46">
        <v>179.53</v>
      </c>
      <c r="G958" s="46">
        <v>238.77</v>
      </c>
      <c r="H958" s="22" t="s">
        <v>430</v>
      </c>
    </row>
    <row r="959" ht="25" customHeight="1" spans="1:8">
      <c r="A959" s="22">
        <v>955</v>
      </c>
      <c r="B959" s="27" t="s">
        <v>10355</v>
      </c>
      <c r="C959" s="21" t="s">
        <v>6417</v>
      </c>
      <c r="D959" s="48">
        <v>5.6</v>
      </c>
      <c r="E959" s="48">
        <v>5.6</v>
      </c>
      <c r="F959" s="46">
        <v>179.53</v>
      </c>
      <c r="G959" s="46">
        <v>1005.37</v>
      </c>
      <c r="H959" s="22" t="s">
        <v>430</v>
      </c>
    </row>
    <row r="960" ht="25" customHeight="1" spans="1:8">
      <c r="A960" s="22">
        <v>956</v>
      </c>
      <c r="B960" s="27" t="s">
        <v>10356</v>
      </c>
      <c r="C960" s="21" t="s">
        <v>6271</v>
      </c>
      <c r="D960" s="48">
        <v>4.54</v>
      </c>
      <c r="E960" s="48">
        <v>4.54</v>
      </c>
      <c r="F960" s="46">
        <v>179.53</v>
      </c>
      <c r="G960" s="46">
        <v>815.07</v>
      </c>
      <c r="H960" s="22" t="s">
        <v>430</v>
      </c>
    </row>
    <row r="961" ht="25" customHeight="1" spans="1:8">
      <c r="A961" s="22">
        <v>957</v>
      </c>
      <c r="B961" s="27" t="s">
        <v>10357</v>
      </c>
      <c r="C961" s="21" t="s">
        <v>6254</v>
      </c>
      <c r="D961" s="48">
        <v>5.07</v>
      </c>
      <c r="E961" s="48">
        <v>5.07</v>
      </c>
      <c r="F961" s="46">
        <v>179.53</v>
      </c>
      <c r="G961" s="46">
        <v>910.22</v>
      </c>
      <c r="H961" s="22" t="s">
        <v>430</v>
      </c>
    </row>
    <row r="962" ht="25" customHeight="1" spans="1:8">
      <c r="A962" s="22">
        <v>958</v>
      </c>
      <c r="B962" s="27" t="s">
        <v>10358</v>
      </c>
      <c r="C962" s="21" t="s">
        <v>8553</v>
      </c>
      <c r="D962" s="48">
        <v>0.84</v>
      </c>
      <c r="E962" s="48">
        <v>0.84</v>
      </c>
      <c r="F962" s="46">
        <v>179.53</v>
      </c>
      <c r="G962" s="46">
        <v>150.81</v>
      </c>
      <c r="H962" s="22" t="s">
        <v>430</v>
      </c>
    </row>
    <row r="963" ht="25" customHeight="1" spans="1:8">
      <c r="A963" s="22">
        <v>959</v>
      </c>
      <c r="B963" s="27" t="s">
        <v>10359</v>
      </c>
      <c r="C963" s="21" t="s">
        <v>6245</v>
      </c>
      <c r="D963" s="48">
        <v>1.11</v>
      </c>
      <c r="E963" s="48">
        <v>1.11</v>
      </c>
      <c r="F963" s="46">
        <v>179.53</v>
      </c>
      <c r="G963" s="46">
        <v>199.28</v>
      </c>
      <c r="H963" s="22" t="s">
        <v>430</v>
      </c>
    </row>
    <row r="964" ht="25" customHeight="1" spans="1:8">
      <c r="A964" s="22">
        <v>960</v>
      </c>
      <c r="B964" s="27" t="s">
        <v>10360</v>
      </c>
      <c r="C964" s="21" t="s">
        <v>7249</v>
      </c>
      <c r="D964" s="48">
        <v>0.65</v>
      </c>
      <c r="E964" s="48">
        <v>0.65</v>
      </c>
      <c r="F964" s="46">
        <v>179.53</v>
      </c>
      <c r="G964" s="46">
        <v>116.69</v>
      </c>
      <c r="H964" s="22" t="s">
        <v>430</v>
      </c>
    </row>
    <row r="965" ht="25" customHeight="1" spans="1:8">
      <c r="A965" s="22">
        <v>961</v>
      </c>
      <c r="B965" s="27" t="s">
        <v>10361</v>
      </c>
      <c r="C965" s="21" t="s">
        <v>6360</v>
      </c>
      <c r="D965" s="48">
        <v>4.13</v>
      </c>
      <c r="E965" s="48">
        <v>4.13</v>
      </c>
      <c r="F965" s="46">
        <v>179.53</v>
      </c>
      <c r="G965" s="46">
        <v>741.46</v>
      </c>
      <c r="H965" s="22" t="s">
        <v>430</v>
      </c>
    </row>
    <row r="966" ht="25" customHeight="1" spans="1:8">
      <c r="A966" s="22">
        <v>962</v>
      </c>
      <c r="B966" s="27" t="s">
        <v>10362</v>
      </c>
      <c r="C966" s="21" t="s">
        <v>6296</v>
      </c>
      <c r="D966" s="48">
        <v>1.15</v>
      </c>
      <c r="E966" s="48">
        <v>1.15</v>
      </c>
      <c r="F966" s="46">
        <v>179.53</v>
      </c>
      <c r="G966" s="46">
        <v>206.46</v>
      </c>
      <c r="H966" s="22" t="s">
        <v>430</v>
      </c>
    </row>
    <row r="967" ht="25" customHeight="1" spans="1:8">
      <c r="A967" s="22">
        <v>963</v>
      </c>
      <c r="B967" s="27" t="s">
        <v>10289</v>
      </c>
      <c r="C967" s="21" t="s">
        <v>6492</v>
      </c>
      <c r="D967" s="48">
        <v>2.38</v>
      </c>
      <c r="E967" s="48">
        <v>2.38</v>
      </c>
      <c r="F967" s="46">
        <v>179.53</v>
      </c>
      <c r="G967" s="46">
        <v>427.28</v>
      </c>
      <c r="H967" s="22" t="s">
        <v>430</v>
      </c>
    </row>
    <row r="968" ht="25" customHeight="1" spans="1:8">
      <c r="A968" s="22">
        <v>964</v>
      </c>
      <c r="B968" s="27" t="s">
        <v>10363</v>
      </c>
      <c r="C968" s="21" t="s">
        <v>7285</v>
      </c>
      <c r="D968" s="48">
        <v>1.92</v>
      </c>
      <c r="E968" s="48">
        <v>1.92</v>
      </c>
      <c r="F968" s="46">
        <v>179.53</v>
      </c>
      <c r="G968" s="46">
        <v>344.7</v>
      </c>
      <c r="H968" s="22" t="s">
        <v>430</v>
      </c>
    </row>
    <row r="969" ht="25" customHeight="1" spans="1:8">
      <c r="A969" s="22">
        <v>965</v>
      </c>
      <c r="B969" s="27" t="s">
        <v>4622</v>
      </c>
      <c r="C969" s="21" t="s">
        <v>6312</v>
      </c>
      <c r="D969" s="48">
        <v>4.41</v>
      </c>
      <c r="E969" s="48">
        <v>4.41</v>
      </c>
      <c r="F969" s="46">
        <v>179.53</v>
      </c>
      <c r="G969" s="46">
        <v>791.73</v>
      </c>
      <c r="H969" s="22" t="s">
        <v>430</v>
      </c>
    </row>
    <row r="970" ht="25" customHeight="1" spans="1:8">
      <c r="A970" s="22">
        <v>966</v>
      </c>
      <c r="B970" s="27" t="s">
        <v>5979</v>
      </c>
      <c r="C970" s="21" t="s">
        <v>6248</v>
      </c>
      <c r="D970" s="48">
        <v>7.23</v>
      </c>
      <c r="E970" s="48">
        <v>7.23</v>
      </c>
      <c r="F970" s="46">
        <v>179.53</v>
      </c>
      <c r="G970" s="46">
        <v>1298</v>
      </c>
      <c r="H970" s="22" t="s">
        <v>430</v>
      </c>
    </row>
    <row r="971" ht="25" customHeight="1" spans="1:8">
      <c r="A971" s="22">
        <v>967</v>
      </c>
      <c r="B971" s="27" t="s">
        <v>10364</v>
      </c>
      <c r="C971" s="21" t="s">
        <v>6252</v>
      </c>
      <c r="D971" s="48">
        <v>5.26</v>
      </c>
      <c r="E971" s="48">
        <v>5.26</v>
      </c>
      <c r="F971" s="46">
        <v>179.53</v>
      </c>
      <c r="G971" s="46">
        <v>944.33</v>
      </c>
      <c r="H971" s="22" t="s">
        <v>430</v>
      </c>
    </row>
    <row r="972" ht="25" customHeight="1" spans="1:8">
      <c r="A972" s="22">
        <v>968</v>
      </c>
      <c r="B972" s="27" t="s">
        <v>10365</v>
      </c>
      <c r="C972" s="21" t="s">
        <v>6274</v>
      </c>
      <c r="D972" s="48">
        <v>0.72</v>
      </c>
      <c r="E972" s="48">
        <v>0.72</v>
      </c>
      <c r="F972" s="46">
        <v>179.53</v>
      </c>
      <c r="G972" s="46">
        <v>129.26</v>
      </c>
      <c r="H972" s="22" t="s">
        <v>430</v>
      </c>
    </row>
    <row r="973" ht="25" customHeight="1" spans="1:8">
      <c r="A973" s="22">
        <v>969</v>
      </c>
      <c r="B973" s="27" t="s">
        <v>10366</v>
      </c>
      <c r="C973" s="21" t="s">
        <v>6248</v>
      </c>
      <c r="D973" s="48">
        <v>3.28</v>
      </c>
      <c r="E973" s="48">
        <v>3.28</v>
      </c>
      <c r="F973" s="46">
        <v>179.53</v>
      </c>
      <c r="G973" s="46">
        <v>588.86</v>
      </c>
      <c r="H973" s="22" t="s">
        <v>430</v>
      </c>
    </row>
    <row r="974" ht="25" customHeight="1" spans="1:8">
      <c r="A974" s="22">
        <v>970</v>
      </c>
      <c r="B974" s="27" t="s">
        <v>10367</v>
      </c>
      <c r="C974" s="21" t="s">
        <v>6523</v>
      </c>
      <c r="D974" s="48">
        <v>1.57</v>
      </c>
      <c r="E974" s="48">
        <v>1.57</v>
      </c>
      <c r="F974" s="46">
        <v>179.53</v>
      </c>
      <c r="G974" s="46">
        <v>281.86</v>
      </c>
      <c r="H974" s="22" t="s">
        <v>430</v>
      </c>
    </row>
    <row r="975" ht="25" customHeight="1" spans="1:8">
      <c r="A975" s="22">
        <v>971</v>
      </c>
      <c r="B975" s="27" t="s">
        <v>10368</v>
      </c>
      <c r="C975" s="21" t="s">
        <v>6254</v>
      </c>
      <c r="D975" s="48">
        <v>3.72</v>
      </c>
      <c r="E975" s="48">
        <v>3.72</v>
      </c>
      <c r="F975" s="46">
        <v>179.53</v>
      </c>
      <c r="G975" s="46">
        <v>667.85</v>
      </c>
      <c r="H975" s="22" t="s">
        <v>430</v>
      </c>
    </row>
    <row r="976" ht="25" customHeight="1" spans="1:8">
      <c r="A976" s="22">
        <v>972</v>
      </c>
      <c r="B976" s="27" t="s">
        <v>10369</v>
      </c>
      <c r="C976" s="21" t="s">
        <v>6276</v>
      </c>
      <c r="D976" s="48">
        <v>3.38</v>
      </c>
      <c r="E976" s="48">
        <v>3.38</v>
      </c>
      <c r="F976" s="46">
        <v>179.53</v>
      </c>
      <c r="G976" s="46">
        <v>606.81</v>
      </c>
      <c r="H976" s="22" t="s">
        <v>430</v>
      </c>
    </row>
    <row r="977" ht="25" customHeight="1" spans="1:8">
      <c r="A977" s="22">
        <v>973</v>
      </c>
      <c r="B977" s="27" t="s">
        <v>10370</v>
      </c>
      <c r="C977" s="21" t="s">
        <v>7249</v>
      </c>
      <c r="D977" s="48">
        <v>1.65</v>
      </c>
      <c r="E977" s="48">
        <v>1.65</v>
      </c>
      <c r="F977" s="46">
        <v>179.53</v>
      </c>
      <c r="G977" s="46">
        <v>296.22</v>
      </c>
      <c r="H977" s="22" t="s">
        <v>430</v>
      </c>
    </row>
    <row r="978" ht="25" customHeight="1" spans="1:8">
      <c r="A978" s="22">
        <v>974</v>
      </c>
      <c r="B978" s="27" t="s">
        <v>10371</v>
      </c>
      <c r="C978" s="21" t="s">
        <v>6577</v>
      </c>
      <c r="D978" s="48">
        <v>2.76</v>
      </c>
      <c r="E978" s="48">
        <v>2.76</v>
      </c>
      <c r="F978" s="46">
        <v>179.53</v>
      </c>
      <c r="G978" s="46">
        <v>495.5</v>
      </c>
      <c r="H978" s="22" t="s">
        <v>430</v>
      </c>
    </row>
    <row r="979" ht="25" customHeight="1" spans="1:8">
      <c r="A979" s="22">
        <v>975</v>
      </c>
      <c r="B979" s="27" t="s">
        <v>10372</v>
      </c>
      <c r="C979" s="21" t="s">
        <v>6312</v>
      </c>
      <c r="D979" s="48">
        <v>1.54</v>
      </c>
      <c r="E979" s="48">
        <v>1.54</v>
      </c>
      <c r="F979" s="46">
        <v>179.53</v>
      </c>
      <c r="G979" s="46">
        <v>276.48</v>
      </c>
      <c r="H979" s="22" t="s">
        <v>430</v>
      </c>
    </row>
    <row r="980" ht="25" customHeight="1" spans="1:8">
      <c r="A980" s="22">
        <v>976</v>
      </c>
      <c r="B980" s="27" t="s">
        <v>10373</v>
      </c>
      <c r="C980" s="21" t="s">
        <v>6296</v>
      </c>
      <c r="D980" s="48">
        <v>2.25</v>
      </c>
      <c r="E980" s="48">
        <v>2.25</v>
      </c>
      <c r="F980" s="46">
        <v>179.53</v>
      </c>
      <c r="G980" s="46">
        <v>403.94</v>
      </c>
      <c r="H980" s="22" t="s">
        <v>430</v>
      </c>
    </row>
    <row r="981" ht="25" customHeight="1" spans="1:8">
      <c r="A981" s="22">
        <v>977</v>
      </c>
      <c r="B981" s="27" t="s">
        <v>10374</v>
      </c>
      <c r="C981" s="21" t="s">
        <v>6245</v>
      </c>
      <c r="D981" s="48">
        <v>3.37</v>
      </c>
      <c r="E981" s="48">
        <v>3.37</v>
      </c>
      <c r="F981" s="46">
        <v>179.53</v>
      </c>
      <c r="G981" s="46">
        <v>605.02</v>
      </c>
      <c r="H981" s="22" t="s">
        <v>430</v>
      </c>
    </row>
    <row r="982" ht="25" customHeight="1" spans="1:8">
      <c r="A982" s="22">
        <v>978</v>
      </c>
      <c r="B982" s="27" t="s">
        <v>10375</v>
      </c>
      <c r="C982" s="21" t="s">
        <v>6344</v>
      </c>
      <c r="D982" s="48">
        <v>2.37</v>
      </c>
      <c r="E982" s="48">
        <v>2.37</v>
      </c>
      <c r="F982" s="46">
        <v>179.53</v>
      </c>
      <c r="G982" s="46">
        <v>425.49</v>
      </c>
      <c r="H982" s="22" t="s">
        <v>430</v>
      </c>
    </row>
    <row r="983" ht="25" customHeight="1" spans="1:8">
      <c r="A983" s="22">
        <v>979</v>
      </c>
      <c r="B983" s="27" t="s">
        <v>10112</v>
      </c>
      <c r="C983" s="21" t="s">
        <v>6274</v>
      </c>
      <c r="D983" s="48">
        <v>1.01</v>
      </c>
      <c r="E983" s="48">
        <v>1.01</v>
      </c>
      <c r="F983" s="46">
        <v>179.53</v>
      </c>
      <c r="G983" s="46">
        <v>181.33</v>
      </c>
      <c r="H983" s="22" t="s">
        <v>430</v>
      </c>
    </row>
    <row r="984" ht="25" customHeight="1" spans="1:8">
      <c r="A984" s="22">
        <v>980</v>
      </c>
      <c r="B984" s="27" t="s">
        <v>10376</v>
      </c>
      <c r="C984" s="21" t="s">
        <v>6263</v>
      </c>
      <c r="D984" s="48">
        <v>4.86</v>
      </c>
      <c r="E984" s="48">
        <v>4.86</v>
      </c>
      <c r="F984" s="46">
        <v>179.53</v>
      </c>
      <c r="G984" s="46">
        <v>872.52</v>
      </c>
      <c r="H984" s="22" t="s">
        <v>430</v>
      </c>
    </row>
    <row r="985" ht="25" customHeight="1" spans="1:8">
      <c r="A985" s="22">
        <v>981</v>
      </c>
      <c r="B985" s="27" t="s">
        <v>10377</v>
      </c>
      <c r="C985" s="21" t="s">
        <v>6312</v>
      </c>
      <c r="D985" s="48">
        <v>3.96</v>
      </c>
      <c r="E985" s="48">
        <v>3.96</v>
      </c>
      <c r="F985" s="46">
        <v>179.53</v>
      </c>
      <c r="G985" s="46">
        <v>710.94</v>
      </c>
      <c r="H985" s="22" t="s">
        <v>430</v>
      </c>
    </row>
    <row r="986" ht="25" customHeight="1" spans="1:8">
      <c r="A986" s="56" t="s">
        <v>349</v>
      </c>
      <c r="B986" s="44"/>
      <c r="C986" s="21"/>
      <c r="D986" s="48">
        <v>3814.612</v>
      </c>
      <c r="E986" s="48">
        <v>3814.612</v>
      </c>
      <c r="F986" s="46"/>
      <c r="G986" s="46">
        <v>684837.6</v>
      </c>
      <c r="H986" s="22"/>
    </row>
  </sheetData>
  <mergeCells count="3">
    <mergeCell ref="A1:H1"/>
    <mergeCell ref="A2:H2"/>
    <mergeCell ref="A986:B986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6"/>
  <sheetViews>
    <sheetView workbookViewId="0">
      <selection activeCell="D13" sqref="D13"/>
    </sheetView>
  </sheetViews>
  <sheetFormatPr defaultColWidth="9" defaultRowHeight="24" customHeight="1" outlineLevelCol="7"/>
  <cols>
    <col min="1" max="1" width="6.5" style="16" customWidth="1"/>
    <col min="2" max="2" width="18.75" style="16" customWidth="1"/>
    <col min="3" max="3" width="23.25" style="16" customWidth="1"/>
    <col min="4" max="4" width="16.5" style="33" customWidth="1"/>
    <col min="5" max="5" width="13.75" style="33" customWidth="1"/>
    <col min="6" max="6" width="16.625" style="33" customWidth="1"/>
    <col min="7" max="7" width="16" style="33" customWidth="1"/>
    <col min="8" max="8" width="15.375" style="16" customWidth="1"/>
    <col min="9" max="16384" width="9" style="16"/>
  </cols>
  <sheetData>
    <row r="1" s="16" customFormat="1" ht="36" customHeight="1" spans="1:8">
      <c r="A1" s="34" t="s">
        <v>0</v>
      </c>
      <c r="B1" s="34"/>
      <c r="C1" s="34"/>
      <c r="D1" s="35"/>
      <c r="E1" s="35"/>
      <c r="F1" s="35"/>
      <c r="G1" s="35"/>
      <c r="H1" s="34"/>
    </row>
    <row r="2" s="2" customFormat="1" ht="72" customHeight="1" spans="1:8">
      <c r="A2" s="6" t="s">
        <v>10378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16" customFormat="1" ht="53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9" t="s">
        <v>8</v>
      </c>
      <c r="G4" s="39" t="s">
        <v>9</v>
      </c>
      <c r="H4" s="36" t="s">
        <v>10</v>
      </c>
    </row>
    <row r="5" s="16" customFormat="1" customHeight="1" spans="1:8">
      <c r="A5" s="36">
        <v>1</v>
      </c>
      <c r="B5" s="20" t="s">
        <v>10379</v>
      </c>
      <c r="C5" s="23" t="s">
        <v>6411</v>
      </c>
      <c r="D5" s="45">
        <v>3.77</v>
      </c>
      <c r="E5" s="22">
        <v>3.45</v>
      </c>
      <c r="F5" s="22">
        <v>179.53</v>
      </c>
      <c r="G5" s="20">
        <f t="shared" ref="G5:G68" si="0">ROUND(E5*F5,2)</f>
        <v>619.38</v>
      </c>
      <c r="H5" s="22" t="s">
        <v>10380</v>
      </c>
    </row>
    <row r="6" s="16" customFormat="1" customHeight="1" spans="1:8">
      <c r="A6" s="36">
        <v>2</v>
      </c>
      <c r="B6" s="20" t="s">
        <v>10381</v>
      </c>
      <c r="C6" s="23" t="s">
        <v>6267</v>
      </c>
      <c r="D6" s="45">
        <v>5.15</v>
      </c>
      <c r="E6" s="22">
        <v>4.82</v>
      </c>
      <c r="F6" s="22">
        <v>179.53</v>
      </c>
      <c r="G6" s="20">
        <f t="shared" si="0"/>
        <v>865.33</v>
      </c>
      <c r="H6" s="22" t="s">
        <v>10380</v>
      </c>
    </row>
    <row r="7" s="16" customFormat="1" customHeight="1" spans="1:8">
      <c r="A7" s="36">
        <v>3</v>
      </c>
      <c r="B7" s="20" t="s">
        <v>10382</v>
      </c>
      <c r="C7" s="23" t="s">
        <v>6308</v>
      </c>
      <c r="D7" s="45">
        <v>5.94</v>
      </c>
      <c r="E7" s="22">
        <v>5.53</v>
      </c>
      <c r="F7" s="22">
        <v>179.53</v>
      </c>
      <c r="G7" s="20">
        <f t="shared" si="0"/>
        <v>992.8</v>
      </c>
      <c r="H7" s="22" t="s">
        <v>10380</v>
      </c>
    </row>
    <row r="8" s="16" customFormat="1" customHeight="1" spans="1:8">
      <c r="A8" s="36">
        <v>4</v>
      </c>
      <c r="B8" s="20" t="s">
        <v>10383</v>
      </c>
      <c r="C8" s="23" t="s">
        <v>6322</v>
      </c>
      <c r="D8" s="45">
        <v>1.76</v>
      </c>
      <c r="E8" s="22">
        <v>1.76</v>
      </c>
      <c r="F8" s="22">
        <v>179.53</v>
      </c>
      <c r="G8" s="20">
        <f t="shared" si="0"/>
        <v>315.97</v>
      </c>
      <c r="H8" s="22" t="s">
        <v>10380</v>
      </c>
    </row>
    <row r="9" s="16" customFormat="1" customHeight="1" spans="1:8">
      <c r="A9" s="36">
        <v>5</v>
      </c>
      <c r="B9" s="20" t="s">
        <v>10384</v>
      </c>
      <c r="C9" s="23" t="s">
        <v>6889</v>
      </c>
      <c r="D9" s="45">
        <v>2.96</v>
      </c>
      <c r="E9" s="22">
        <v>2.696</v>
      </c>
      <c r="F9" s="22">
        <v>179.53</v>
      </c>
      <c r="G9" s="20">
        <f t="shared" si="0"/>
        <v>484.01</v>
      </c>
      <c r="H9" s="22" t="s">
        <v>10380</v>
      </c>
    </row>
    <row r="10" s="16" customFormat="1" customHeight="1" spans="1:8">
      <c r="A10" s="36">
        <v>6</v>
      </c>
      <c r="B10" s="20" t="s">
        <v>10385</v>
      </c>
      <c r="C10" s="23" t="s">
        <v>6274</v>
      </c>
      <c r="D10" s="45">
        <v>2.51</v>
      </c>
      <c r="E10" s="22">
        <v>2.51</v>
      </c>
      <c r="F10" s="22">
        <v>179.53</v>
      </c>
      <c r="G10" s="20">
        <f t="shared" si="0"/>
        <v>450.62</v>
      </c>
      <c r="H10" s="22" t="s">
        <v>10380</v>
      </c>
    </row>
    <row r="11" s="16" customFormat="1" customHeight="1" spans="1:8">
      <c r="A11" s="36">
        <v>7</v>
      </c>
      <c r="B11" s="20" t="s">
        <v>9961</v>
      </c>
      <c r="C11" s="23" t="s">
        <v>8251</v>
      </c>
      <c r="D11" s="45">
        <v>2.32</v>
      </c>
      <c r="E11" s="22">
        <v>2.32</v>
      </c>
      <c r="F11" s="22">
        <v>179.53</v>
      </c>
      <c r="G11" s="20">
        <f t="shared" si="0"/>
        <v>416.51</v>
      </c>
      <c r="H11" s="22" t="s">
        <v>10380</v>
      </c>
    </row>
    <row r="12" s="16" customFormat="1" customHeight="1" spans="1:8">
      <c r="A12" s="36">
        <v>8</v>
      </c>
      <c r="B12" s="20" t="s">
        <v>10386</v>
      </c>
      <c r="C12" s="23" t="s">
        <v>6265</v>
      </c>
      <c r="D12" s="45">
        <v>6.18</v>
      </c>
      <c r="E12" s="22">
        <v>5.48</v>
      </c>
      <c r="F12" s="22">
        <v>179.53</v>
      </c>
      <c r="G12" s="20">
        <f t="shared" si="0"/>
        <v>983.82</v>
      </c>
      <c r="H12" s="22" t="s">
        <v>10380</v>
      </c>
    </row>
    <row r="13" s="16" customFormat="1" customHeight="1" spans="1:8">
      <c r="A13" s="36">
        <v>9</v>
      </c>
      <c r="B13" s="20" t="s">
        <v>10387</v>
      </c>
      <c r="C13" s="23" t="s">
        <v>6363</v>
      </c>
      <c r="D13" s="45">
        <v>4.96</v>
      </c>
      <c r="E13" s="22">
        <v>4.96</v>
      </c>
      <c r="F13" s="22">
        <v>179.53</v>
      </c>
      <c r="G13" s="20">
        <f t="shared" si="0"/>
        <v>890.47</v>
      </c>
      <c r="H13" s="22" t="s">
        <v>10380</v>
      </c>
    </row>
    <row r="14" s="16" customFormat="1" customHeight="1" spans="1:8">
      <c r="A14" s="36">
        <v>10</v>
      </c>
      <c r="B14" s="20" t="s">
        <v>10388</v>
      </c>
      <c r="C14" s="23" t="s">
        <v>6248</v>
      </c>
      <c r="D14" s="45">
        <v>4.03</v>
      </c>
      <c r="E14" s="22">
        <v>3.48</v>
      </c>
      <c r="F14" s="22">
        <v>179.53</v>
      </c>
      <c r="G14" s="20">
        <f t="shared" si="0"/>
        <v>624.76</v>
      </c>
      <c r="H14" s="22" t="s">
        <v>10380</v>
      </c>
    </row>
    <row r="15" s="16" customFormat="1" customHeight="1" spans="1:8">
      <c r="A15" s="36">
        <v>11</v>
      </c>
      <c r="B15" s="20" t="s">
        <v>10389</v>
      </c>
      <c r="C15" s="23" t="s">
        <v>6263</v>
      </c>
      <c r="D15" s="45">
        <v>6.09</v>
      </c>
      <c r="E15" s="22">
        <v>6.09</v>
      </c>
      <c r="F15" s="22">
        <v>179.53</v>
      </c>
      <c r="G15" s="20">
        <f t="shared" si="0"/>
        <v>1093.34</v>
      </c>
      <c r="H15" s="22" t="s">
        <v>10380</v>
      </c>
    </row>
    <row r="16" s="16" customFormat="1" customHeight="1" spans="1:8">
      <c r="A16" s="36">
        <v>12</v>
      </c>
      <c r="B16" s="20" t="s">
        <v>10390</v>
      </c>
      <c r="C16" s="23" t="s">
        <v>6347</v>
      </c>
      <c r="D16" s="45">
        <v>2.86</v>
      </c>
      <c r="E16" s="22">
        <v>2.38</v>
      </c>
      <c r="F16" s="22">
        <v>179.53</v>
      </c>
      <c r="G16" s="20">
        <f t="shared" si="0"/>
        <v>427.28</v>
      </c>
      <c r="H16" s="22" t="s">
        <v>10380</v>
      </c>
    </row>
    <row r="17" s="16" customFormat="1" customHeight="1" spans="1:8">
      <c r="A17" s="36">
        <v>13</v>
      </c>
      <c r="B17" s="20" t="s">
        <v>10391</v>
      </c>
      <c r="C17" s="23" t="s">
        <v>7285</v>
      </c>
      <c r="D17" s="45">
        <v>2.73</v>
      </c>
      <c r="E17" s="22">
        <v>2.47</v>
      </c>
      <c r="F17" s="22">
        <v>179.53</v>
      </c>
      <c r="G17" s="20">
        <f t="shared" si="0"/>
        <v>443.44</v>
      </c>
      <c r="H17" s="22" t="s">
        <v>10380</v>
      </c>
    </row>
    <row r="18" s="16" customFormat="1" customHeight="1" spans="1:8">
      <c r="A18" s="36">
        <v>14</v>
      </c>
      <c r="B18" s="20" t="s">
        <v>10392</v>
      </c>
      <c r="C18" s="23" t="s">
        <v>6254</v>
      </c>
      <c r="D18" s="45">
        <v>5.09</v>
      </c>
      <c r="E18" s="22">
        <v>5.09</v>
      </c>
      <c r="F18" s="22">
        <v>179.53</v>
      </c>
      <c r="G18" s="20">
        <f t="shared" si="0"/>
        <v>913.81</v>
      </c>
      <c r="H18" s="22" t="s">
        <v>10380</v>
      </c>
    </row>
    <row r="19" s="16" customFormat="1" customHeight="1" spans="1:8">
      <c r="A19" s="36">
        <v>15</v>
      </c>
      <c r="B19" s="20" t="s">
        <v>3743</v>
      </c>
      <c r="C19" s="23" t="s">
        <v>6322</v>
      </c>
      <c r="D19" s="45">
        <v>2.29</v>
      </c>
      <c r="E19" s="22">
        <v>2.29</v>
      </c>
      <c r="F19" s="22">
        <v>179.53</v>
      </c>
      <c r="G19" s="20">
        <f t="shared" si="0"/>
        <v>411.12</v>
      </c>
      <c r="H19" s="22" t="s">
        <v>10380</v>
      </c>
    </row>
    <row r="20" s="16" customFormat="1" customHeight="1" spans="1:8">
      <c r="A20" s="36">
        <v>16</v>
      </c>
      <c r="B20" s="20" t="s">
        <v>7565</v>
      </c>
      <c r="C20" s="23" t="s">
        <v>6442</v>
      </c>
      <c r="D20" s="45">
        <v>3.52</v>
      </c>
      <c r="E20" s="22">
        <v>3.52</v>
      </c>
      <c r="F20" s="22">
        <v>179.53</v>
      </c>
      <c r="G20" s="20">
        <f t="shared" si="0"/>
        <v>631.95</v>
      </c>
      <c r="H20" s="22" t="s">
        <v>10380</v>
      </c>
    </row>
    <row r="21" s="16" customFormat="1" customHeight="1" spans="1:8">
      <c r="A21" s="36">
        <v>17</v>
      </c>
      <c r="B21" s="20" t="s">
        <v>10393</v>
      </c>
      <c r="C21" s="23" t="s">
        <v>6274</v>
      </c>
      <c r="D21" s="45">
        <v>0.61</v>
      </c>
      <c r="E21" s="22">
        <v>0.61</v>
      </c>
      <c r="F21" s="22">
        <v>179.53</v>
      </c>
      <c r="G21" s="20">
        <f t="shared" si="0"/>
        <v>109.51</v>
      </c>
      <c r="H21" s="22" t="s">
        <v>10380</v>
      </c>
    </row>
    <row r="22" s="16" customFormat="1" customHeight="1" spans="1:8">
      <c r="A22" s="36">
        <v>18</v>
      </c>
      <c r="B22" s="20" t="s">
        <v>10394</v>
      </c>
      <c r="C22" s="23" t="s">
        <v>6312</v>
      </c>
      <c r="D22" s="45">
        <v>2.16</v>
      </c>
      <c r="E22" s="22">
        <v>2.16</v>
      </c>
      <c r="F22" s="22">
        <v>179.53</v>
      </c>
      <c r="G22" s="20">
        <f t="shared" si="0"/>
        <v>387.78</v>
      </c>
      <c r="H22" s="22" t="s">
        <v>10380</v>
      </c>
    </row>
    <row r="23" s="16" customFormat="1" customHeight="1" spans="1:8">
      <c r="A23" s="36">
        <v>19</v>
      </c>
      <c r="B23" s="20" t="s">
        <v>10395</v>
      </c>
      <c r="C23" s="23" t="s">
        <v>6298</v>
      </c>
      <c r="D23" s="45">
        <v>6.18</v>
      </c>
      <c r="E23" s="22">
        <v>5.91</v>
      </c>
      <c r="F23" s="22">
        <v>179.53</v>
      </c>
      <c r="G23" s="20">
        <f t="shared" si="0"/>
        <v>1061.02</v>
      </c>
      <c r="H23" s="22" t="s">
        <v>10380</v>
      </c>
    </row>
    <row r="24" s="16" customFormat="1" customHeight="1" spans="1:8">
      <c r="A24" s="36">
        <v>20</v>
      </c>
      <c r="B24" s="20" t="s">
        <v>10396</v>
      </c>
      <c r="C24" s="23" t="s">
        <v>6467</v>
      </c>
      <c r="D24" s="45">
        <v>2.26</v>
      </c>
      <c r="E24" s="22">
        <v>2.26</v>
      </c>
      <c r="F24" s="22">
        <v>179.53</v>
      </c>
      <c r="G24" s="20">
        <f t="shared" si="0"/>
        <v>405.74</v>
      </c>
      <c r="H24" s="22" t="s">
        <v>10380</v>
      </c>
    </row>
    <row r="25" s="16" customFormat="1" customHeight="1" spans="1:8">
      <c r="A25" s="36">
        <v>21</v>
      </c>
      <c r="B25" s="20" t="s">
        <v>4943</v>
      </c>
      <c r="C25" s="23" t="s">
        <v>6271</v>
      </c>
      <c r="D25" s="45">
        <v>2.95</v>
      </c>
      <c r="E25" s="22">
        <v>2.95</v>
      </c>
      <c r="F25" s="22">
        <v>179.53</v>
      </c>
      <c r="G25" s="20">
        <f t="shared" si="0"/>
        <v>529.61</v>
      </c>
      <c r="H25" s="22" t="s">
        <v>10380</v>
      </c>
    </row>
    <row r="26" s="16" customFormat="1" customHeight="1" spans="1:8">
      <c r="A26" s="36">
        <v>22</v>
      </c>
      <c r="B26" s="20" t="s">
        <v>10397</v>
      </c>
      <c r="C26" s="23" t="s">
        <v>6286</v>
      </c>
      <c r="D26" s="45">
        <v>6.6</v>
      </c>
      <c r="E26" s="22">
        <v>6.6</v>
      </c>
      <c r="F26" s="22">
        <v>179.53</v>
      </c>
      <c r="G26" s="20">
        <f t="shared" si="0"/>
        <v>1184.9</v>
      </c>
      <c r="H26" s="22" t="s">
        <v>10380</v>
      </c>
    </row>
    <row r="27" s="16" customFormat="1" customHeight="1" spans="1:8">
      <c r="A27" s="36">
        <v>23</v>
      </c>
      <c r="B27" s="20" t="s">
        <v>10398</v>
      </c>
      <c r="C27" s="23" t="s">
        <v>6274</v>
      </c>
      <c r="D27" s="45">
        <v>1.85</v>
      </c>
      <c r="E27" s="22">
        <v>1.85</v>
      </c>
      <c r="F27" s="22">
        <v>179.53</v>
      </c>
      <c r="G27" s="20">
        <f t="shared" si="0"/>
        <v>332.13</v>
      </c>
      <c r="H27" s="22" t="s">
        <v>10380</v>
      </c>
    </row>
    <row r="28" s="16" customFormat="1" customHeight="1" spans="1:8">
      <c r="A28" s="36">
        <v>24</v>
      </c>
      <c r="B28" s="20" t="s">
        <v>6290</v>
      </c>
      <c r="C28" s="23" t="s">
        <v>6248</v>
      </c>
      <c r="D28" s="45">
        <v>1.06</v>
      </c>
      <c r="E28" s="22">
        <v>2.22</v>
      </c>
      <c r="F28" s="22">
        <v>179.53</v>
      </c>
      <c r="G28" s="20">
        <f t="shared" si="0"/>
        <v>398.56</v>
      </c>
      <c r="H28" s="22" t="s">
        <v>10380</v>
      </c>
    </row>
    <row r="29" s="16" customFormat="1" customHeight="1" spans="1:8">
      <c r="A29" s="36">
        <v>25</v>
      </c>
      <c r="B29" s="20" t="s">
        <v>10399</v>
      </c>
      <c r="C29" s="23" t="s">
        <v>6248</v>
      </c>
      <c r="D29" s="45">
        <v>2.9</v>
      </c>
      <c r="E29" s="22">
        <v>2.9</v>
      </c>
      <c r="F29" s="22">
        <v>179.53</v>
      </c>
      <c r="G29" s="20">
        <f t="shared" si="0"/>
        <v>520.64</v>
      </c>
      <c r="H29" s="22" t="s">
        <v>10380</v>
      </c>
    </row>
    <row r="30" s="16" customFormat="1" customHeight="1" spans="1:8">
      <c r="A30" s="36">
        <v>26</v>
      </c>
      <c r="B30" s="20" t="s">
        <v>10400</v>
      </c>
      <c r="C30" s="23" t="s">
        <v>6271</v>
      </c>
      <c r="D30" s="45">
        <v>3.98</v>
      </c>
      <c r="E30" s="22">
        <v>3.48</v>
      </c>
      <c r="F30" s="22">
        <v>179.53</v>
      </c>
      <c r="G30" s="20">
        <f t="shared" si="0"/>
        <v>624.76</v>
      </c>
      <c r="H30" s="22" t="s">
        <v>10380</v>
      </c>
    </row>
    <row r="31" s="16" customFormat="1" customHeight="1" spans="1:8">
      <c r="A31" s="36">
        <v>27</v>
      </c>
      <c r="B31" s="20" t="s">
        <v>10401</v>
      </c>
      <c r="C31" s="23" t="s">
        <v>6492</v>
      </c>
      <c r="D31" s="45">
        <v>1.37</v>
      </c>
      <c r="E31" s="22">
        <v>1.37</v>
      </c>
      <c r="F31" s="22">
        <v>179.53</v>
      </c>
      <c r="G31" s="20">
        <f t="shared" si="0"/>
        <v>245.96</v>
      </c>
      <c r="H31" s="22" t="s">
        <v>10380</v>
      </c>
    </row>
    <row r="32" s="16" customFormat="1" customHeight="1" spans="1:8">
      <c r="A32" s="36">
        <v>28</v>
      </c>
      <c r="B32" s="20" t="s">
        <v>10402</v>
      </c>
      <c r="C32" s="23" t="s">
        <v>6259</v>
      </c>
      <c r="D32" s="45">
        <v>1.67</v>
      </c>
      <c r="E32" s="22">
        <v>1.67</v>
      </c>
      <c r="F32" s="22">
        <v>179.53</v>
      </c>
      <c r="G32" s="20">
        <f t="shared" si="0"/>
        <v>299.82</v>
      </c>
      <c r="H32" s="22" t="s">
        <v>10380</v>
      </c>
    </row>
    <row r="33" s="16" customFormat="1" customHeight="1" spans="1:8">
      <c r="A33" s="36">
        <v>29</v>
      </c>
      <c r="B33" s="20" t="s">
        <v>10403</v>
      </c>
      <c r="C33" s="23" t="s">
        <v>6259</v>
      </c>
      <c r="D33" s="45">
        <v>1.32</v>
      </c>
      <c r="E33" s="22">
        <v>1.32</v>
      </c>
      <c r="F33" s="22">
        <v>179.53</v>
      </c>
      <c r="G33" s="20">
        <f t="shared" si="0"/>
        <v>236.98</v>
      </c>
      <c r="H33" s="22" t="s">
        <v>10380</v>
      </c>
    </row>
    <row r="34" s="16" customFormat="1" customHeight="1" spans="1:8">
      <c r="A34" s="36">
        <v>30</v>
      </c>
      <c r="B34" s="20" t="s">
        <v>10404</v>
      </c>
      <c r="C34" s="23" t="s">
        <v>6322</v>
      </c>
      <c r="D34" s="45">
        <v>1.8</v>
      </c>
      <c r="E34" s="22">
        <v>1.57</v>
      </c>
      <c r="F34" s="22">
        <v>179.53</v>
      </c>
      <c r="G34" s="20">
        <f t="shared" si="0"/>
        <v>281.86</v>
      </c>
      <c r="H34" s="22" t="s">
        <v>10380</v>
      </c>
    </row>
    <row r="35" s="16" customFormat="1" customHeight="1" spans="1:8">
      <c r="A35" s="36">
        <v>31</v>
      </c>
      <c r="B35" s="20" t="s">
        <v>10405</v>
      </c>
      <c r="C35" s="23" t="s">
        <v>6322</v>
      </c>
      <c r="D35" s="45">
        <v>5.58</v>
      </c>
      <c r="E35" s="22">
        <v>4.447</v>
      </c>
      <c r="F35" s="22">
        <v>179.53</v>
      </c>
      <c r="G35" s="20">
        <f t="shared" si="0"/>
        <v>798.37</v>
      </c>
      <c r="H35" s="22" t="s">
        <v>10380</v>
      </c>
    </row>
    <row r="36" s="16" customFormat="1" customHeight="1" spans="1:8">
      <c r="A36" s="36">
        <v>32</v>
      </c>
      <c r="B36" s="20" t="s">
        <v>10406</v>
      </c>
      <c r="C36" s="23" t="s">
        <v>6398</v>
      </c>
      <c r="D36" s="45">
        <v>2.41</v>
      </c>
      <c r="E36" s="22">
        <v>2.41</v>
      </c>
      <c r="F36" s="22">
        <v>179.53</v>
      </c>
      <c r="G36" s="20">
        <f t="shared" si="0"/>
        <v>432.67</v>
      </c>
      <c r="H36" s="22" t="s">
        <v>10380</v>
      </c>
    </row>
    <row r="37" s="16" customFormat="1" customHeight="1" spans="1:8">
      <c r="A37" s="36">
        <v>33</v>
      </c>
      <c r="B37" s="20" t="s">
        <v>10407</v>
      </c>
      <c r="C37" s="23" t="s">
        <v>6286</v>
      </c>
      <c r="D37" s="45">
        <v>3.71</v>
      </c>
      <c r="E37" s="22">
        <v>2.38</v>
      </c>
      <c r="F37" s="22">
        <v>179.53</v>
      </c>
      <c r="G37" s="20">
        <f t="shared" si="0"/>
        <v>427.28</v>
      </c>
      <c r="H37" s="22" t="s">
        <v>10380</v>
      </c>
    </row>
    <row r="38" s="16" customFormat="1" customHeight="1" spans="1:8">
      <c r="A38" s="36">
        <v>34</v>
      </c>
      <c r="B38" s="20" t="s">
        <v>10408</v>
      </c>
      <c r="C38" s="23" t="s">
        <v>6280</v>
      </c>
      <c r="D38" s="45">
        <v>1.29</v>
      </c>
      <c r="E38" s="22">
        <v>1.29</v>
      </c>
      <c r="F38" s="22">
        <v>179.53</v>
      </c>
      <c r="G38" s="20">
        <f t="shared" si="0"/>
        <v>231.59</v>
      </c>
      <c r="H38" s="22" t="s">
        <v>10380</v>
      </c>
    </row>
    <row r="39" s="16" customFormat="1" customHeight="1" spans="1:8">
      <c r="A39" s="36">
        <v>35</v>
      </c>
      <c r="B39" s="20" t="s">
        <v>9656</v>
      </c>
      <c r="C39" s="23" t="s">
        <v>6248</v>
      </c>
      <c r="D39" s="45">
        <v>2.02</v>
      </c>
      <c r="E39" s="22">
        <v>1.71</v>
      </c>
      <c r="F39" s="22">
        <v>179.53</v>
      </c>
      <c r="G39" s="20">
        <f t="shared" si="0"/>
        <v>307</v>
      </c>
      <c r="H39" s="22" t="s">
        <v>10380</v>
      </c>
    </row>
    <row r="40" s="16" customFormat="1" customHeight="1" spans="1:8">
      <c r="A40" s="36">
        <v>36</v>
      </c>
      <c r="B40" s="20" t="s">
        <v>437</v>
      </c>
      <c r="C40" s="23" t="s">
        <v>6344</v>
      </c>
      <c r="D40" s="45">
        <v>2.51</v>
      </c>
      <c r="E40" s="22">
        <v>2.51</v>
      </c>
      <c r="F40" s="22">
        <v>179.53</v>
      </c>
      <c r="G40" s="20">
        <f t="shared" si="0"/>
        <v>450.62</v>
      </c>
      <c r="H40" s="22" t="s">
        <v>10380</v>
      </c>
    </row>
    <row r="41" s="16" customFormat="1" ht="28" customHeight="1" spans="1:8">
      <c r="A41" s="36">
        <v>37</v>
      </c>
      <c r="B41" s="20" t="s">
        <v>8868</v>
      </c>
      <c r="C41" s="23" t="s">
        <v>6387</v>
      </c>
      <c r="D41" s="45">
        <v>1.3</v>
      </c>
      <c r="E41" s="22">
        <v>1.3</v>
      </c>
      <c r="F41" s="22">
        <v>179.53</v>
      </c>
      <c r="G41" s="20">
        <f t="shared" si="0"/>
        <v>233.39</v>
      </c>
      <c r="H41" s="22" t="s">
        <v>10380</v>
      </c>
    </row>
    <row r="42" s="16" customFormat="1" customHeight="1" spans="1:8">
      <c r="A42" s="36">
        <v>38</v>
      </c>
      <c r="B42" s="20" t="s">
        <v>10409</v>
      </c>
      <c r="C42" s="23" t="s">
        <v>6261</v>
      </c>
      <c r="D42" s="45">
        <v>2.22</v>
      </c>
      <c r="E42" s="22">
        <v>2.22</v>
      </c>
      <c r="F42" s="22">
        <v>179.53</v>
      </c>
      <c r="G42" s="20">
        <f t="shared" si="0"/>
        <v>398.56</v>
      </c>
      <c r="H42" s="22" t="s">
        <v>10380</v>
      </c>
    </row>
    <row r="43" s="16" customFormat="1" customHeight="1" spans="1:8">
      <c r="A43" s="36">
        <v>39</v>
      </c>
      <c r="B43" s="20" t="s">
        <v>10410</v>
      </c>
      <c r="C43" s="23" t="s">
        <v>6523</v>
      </c>
      <c r="D43" s="45">
        <v>0.74</v>
      </c>
      <c r="E43" s="22">
        <v>0.74</v>
      </c>
      <c r="F43" s="22">
        <v>179.53</v>
      </c>
      <c r="G43" s="20">
        <f t="shared" si="0"/>
        <v>132.85</v>
      </c>
      <c r="H43" s="22" t="s">
        <v>10380</v>
      </c>
    </row>
    <row r="44" s="16" customFormat="1" customHeight="1" spans="1:8">
      <c r="A44" s="36">
        <v>40</v>
      </c>
      <c r="B44" s="20" t="s">
        <v>10411</v>
      </c>
      <c r="C44" s="23" t="s">
        <v>5673</v>
      </c>
      <c r="D44" s="45">
        <v>1.41</v>
      </c>
      <c r="E44" s="22">
        <v>1.41</v>
      </c>
      <c r="F44" s="22">
        <v>179.53</v>
      </c>
      <c r="G44" s="20">
        <f t="shared" si="0"/>
        <v>253.14</v>
      </c>
      <c r="H44" s="22" t="s">
        <v>10380</v>
      </c>
    </row>
    <row r="45" s="16" customFormat="1" customHeight="1" spans="1:8">
      <c r="A45" s="36">
        <v>41</v>
      </c>
      <c r="B45" s="20" t="s">
        <v>8799</v>
      </c>
      <c r="C45" s="23" t="s">
        <v>6417</v>
      </c>
      <c r="D45" s="45">
        <v>2.74</v>
      </c>
      <c r="E45" s="22">
        <v>2.74</v>
      </c>
      <c r="F45" s="22">
        <v>179.53</v>
      </c>
      <c r="G45" s="20">
        <f t="shared" si="0"/>
        <v>491.91</v>
      </c>
      <c r="H45" s="22" t="s">
        <v>10380</v>
      </c>
    </row>
    <row r="46" s="16" customFormat="1" customHeight="1" spans="1:8">
      <c r="A46" s="36">
        <v>42</v>
      </c>
      <c r="B46" s="20" t="s">
        <v>10412</v>
      </c>
      <c r="C46" s="23" t="s">
        <v>6464</v>
      </c>
      <c r="D46" s="45">
        <v>1.05</v>
      </c>
      <c r="E46" s="22">
        <v>1.05</v>
      </c>
      <c r="F46" s="22">
        <v>179.53</v>
      </c>
      <c r="G46" s="20">
        <f t="shared" si="0"/>
        <v>188.51</v>
      </c>
      <c r="H46" s="22" t="s">
        <v>10380</v>
      </c>
    </row>
    <row r="47" s="16" customFormat="1" customHeight="1" spans="1:8">
      <c r="A47" s="36">
        <v>43</v>
      </c>
      <c r="B47" s="20" t="s">
        <v>10413</v>
      </c>
      <c r="C47" s="23" t="s">
        <v>6417</v>
      </c>
      <c r="D47" s="45">
        <v>5.48</v>
      </c>
      <c r="E47" s="22">
        <v>5.3</v>
      </c>
      <c r="F47" s="22">
        <v>179.53</v>
      </c>
      <c r="G47" s="20">
        <f t="shared" si="0"/>
        <v>951.51</v>
      </c>
      <c r="H47" s="22" t="s">
        <v>10380</v>
      </c>
    </row>
    <row r="48" s="16" customFormat="1" customHeight="1" spans="1:8">
      <c r="A48" s="36">
        <v>44</v>
      </c>
      <c r="B48" s="20" t="s">
        <v>10414</v>
      </c>
      <c r="C48" s="23" t="s">
        <v>6271</v>
      </c>
      <c r="D48" s="45">
        <v>4.98</v>
      </c>
      <c r="E48" s="22">
        <v>4.58</v>
      </c>
      <c r="F48" s="22">
        <v>179.53</v>
      </c>
      <c r="G48" s="20">
        <f t="shared" si="0"/>
        <v>822.25</v>
      </c>
      <c r="H48" s="22" t="s">
        <v>10380</v>
      </c>
    </row>
    <row r="49" s="16" customFormat="1" customHeight="1" spans="1:8">
      <c r="A49" s="36">
        <v>45</v>
      </c>
      <c r="B49" s="20" t="s">
        <v>10415</v>
      </c>
      <c r="C49" s="23" t="s">
        <v>6303</v>
      </c>
      <c r="D49" s="45">
        <v>2.35</v>
      </c>
      <c r="E49" s="22">
        <v>2.35</v>
      </c>
      <c r="F49" s="22">
        <v>179.53</v>
      </c>
      <c r="G49" s="20">
        <f t="shared" si="0"/>
        <v>421.9</v>
      </c>
      <c r="H49" s="22" t="s">
        <v>10380</v>
      </c>
    </row>
    <row r="50" s="16" customFormat="1" customHeight="1" spans="1:8">
      <c r="A50" s="36">
        <v>46</v>
      </c>
      <c r="B50" s="20" t="s">
        <v>10416</v>
      </c>
      <c r="C50" s="23" t="s">
        <v>6492</v>
      </c>
      <c r="D50" s="45">
        <v>1.5</v>
      </c>
      <c r="E50" s="22">
        <v>1.5</v>
      </c>
      <c r="F50" s="22">
        <v>179.53</v>
      </c>
      <c r="G50" s="20">
        <f t="shared" si="0"/>
        <v>269.3</v>
      </c>
      <c r="H50" s="22" t="s">
        <v>10380</v>
      </c>
    </row>
    <row r="51" s="16" customFormat="1" customHeight="1" spans="1:8">
      <c r="A51" s="36">
        <v>47</v>
      </c>
      <c r="B51" s="20" t="s">
        <v>3542</v>
      </c>
      <c r="C51" s="23" t="s">
        <v>6248</v>
      </c>
      <c r="D51" s="45">
        <v>4.2</v>
      </c>
      <c r="E51" s="22">
        <v>3.7</v>
      </c>
      <c r="F51" s="22">
        <v>179.53</v>
      </c>
      <c r="G51" s="20">
        <f t="shared" si="0"/>
        <v>664.26</v>
      </c>
      <c r="H51" s="22" t="s">
        <v>10380</v>
      </c>
    </row>
    <row r="52" s="16" customFormat="1" customHeight="1" spans="1:8">
      <c r="A52" s="36">
        <v>48</v>
      </c>
      <c r="B52" s="20" t="s">
        <v>10417</v>
      </c>
      <c r="C52" s="23" t="s">
        <v>6590</v>
      </c>
      <c r="D52" s="45">
        <v>2.44</v>
      </c>
      <c r="E52" s="22">
        <v>2.44</v>
      </c>
      <c r="F52" s="22">
        <v>179.53</v>
      </c>
      <c r="G52" s="20">
        <f t="shared" si="0"/>
        <v>438.05</v>
      </c>
      <c r="H52" s="22" t="s">
        <v>10380</v>
      </c>
    </row>
    <row r="53" s="16" customFormat="1" customHeight="1" spans="1:8">
      <c r="A53" s="36">
        <v>49</v>
      </c>
      <c r="B53" s="20" t="s">
        <v>10418</v>
      </c>
      <c r="C53" s="23" t="s">
        <v>6347</v>
      </c>
      <c r="D53" s="45">
        <v>0.62</v>
      </c>
      <c r="E53" s="22">
        <v>0.62</v>
      </c>
      <c r="F53" s="22">
        <v>179.53</v>
      </c>
      <c r="G53" s="20">
        <f t="shared" si="0"/>
        <v>111.31</v>
      </c>
      <c r="H53" s="22" t="s">
        <v>10380</v>
      </c>
    </row>
    <row r="54" s="16" customFormat="1" customHeight="1" spans="1:8">
      <c r="A54" s="36">
        <v>50</v>
      </c>
      <c r="B54" s="20" t="s">
        <v>10419</v>
      </c>
      <c r="C54" s="23" t="s">
        <v>6312</v>
      </c>
      <c r="D54" s="45">
        <v>1.01</v>
      </c>
      <c r="E54" s="22">
        <v>1.01</v>
      </c>
      <c r="F54" s="22">
        <v>179.53</v>
      </c>
      <c r="G54" s="20">
        <f t="shared" si="0"/>
        <v>181.33</v>
      </c>
      <c r="H54" s="22" t="s">
        <v>10380</v>
      </c>
    </row>
    <row r="55" s="16" customFormat="1" customHeight="1" spans="1:8">
      <c r="A55" s="36">
        <v>51</v>
      </c>
      <c r="B55" s="20" t="s">
        <v>10420</v>
      </c>
      <c r="C55" s="23" t="s">
        <v>6368</v>
      </c>
      <c r="D55" s="45">
        <v>2.88</v>
      </c>
      <c r="E55" s="22">
        <v>2.88</v>
      </c>
      <c r="F55" s="22">
        <v>179.53</v>
      </c>
      <c r="G55" s="20">
        <f t="shared" si="0"/>
        <v>517.05</v>
      </c>
      <c r="H55" s="22" t="s">
        <v>10380</v>
      </c>
    </row>
    <row r="56" s="16" customFormat="1" customHeight="1" spans="1:8">
      <c r="A56" s="36">
        <v>52</v>
      </c>
      <c r="B56" s="20" t="s">
        <v>10421</v>
      </c>
      <c r="C56" s="23" t="s">
        <v>7152</v>
      </c>
      <c r="D56" s="45">
        <v>1.76</v>
      </c>
      <c r="E56" s="22">
        <v>1.75</v>
      </c>
      <c r="F56" s="22">
        <v>179.53</v>
      </c>
      <c r="G56" s="20">
        <f t="shared" si="0"/>
        <v>314.18</v>
      </c>
      <c r="H56" s="22" t="s">
        <v>10380</v>
      </c>
    </row>
    <row r="57" s="16" customFormat="1" customHeight="1" spans="1:8">
      <c r="A57" s="36">
        <v>53</v>
      </c>
      <c r="B57" s="20" t="s">
        <v>10422</v>
      </c>
      <c r="C57" s="23" t="s">
        <v>1265</v>
      </c>
      <c r="D57" s="45">
        <v>7.76</v>
      </c>
      <c r="E57" s="22">
        <v>7.33</v>
      </c>
      <c r="F57" s="22">
        <v>179.53</v>
      </c>
      <c r="G57" s="20">
        <f t="shared" si="0"/>
        <v>1315.95</v>
      </c>
      <c r="H57" s="22" t="s">
        <v>10380</v>
      </c>
    </row>
    <row r="58" s="16" customFormat="1" customHeight="1" spans="1:8">
      <c r="A58" s="36">
        <v>54</v>
      </c>
      <c r="B58" s="20" t="s">
        <v>10423</v>
      </c>
      <c r="C58" s="23" t="s">
        <v>6263</v>
      </c>
      <c r="D58" s="45">
        <v>2.82</v>
      </c>
      <c r="E58" s="22">
        <v>1.64</v>
      </c>
      <c r="F58" s="22">
        <v>179.53</v>
      </c>
      <c r="G58" s="20">
        <f t="shared" si="0"/>
        <v>294.43</v>
      </c>
      <c r="H58" s="22" t="s">
        <v>10380</v>
      </c>
    </row>
    <row r="59" s="16" customFormat="1" customHeight="1" spans="1:8">
      <c r="A59" s="36">
        <v>55</v>
      </c>
      <c r="B59" s="20" t="s">
        <v>10424</v>
      </c>
      <c r="C59" s="23" t="s">
        <v>6276</v>
      </c>
      <c r="D59" s="45">
        <v>10.65</v>
      </c>
      <c r="E59" s="22">
        <v>10.16</v>
      </c>
      <c r="F59" s="22">
        <v>179.53</v>
      </c>
      <c r="G59" s="20">
        <f t="shared" si="0"/>
        <v>1824.02</v>
      </c>
      <c r="H59" s="22" t="s">
        <v>10380</v>
      </c>
    </row>
    <row r="60" s="16" customFormat="1" customHeight="1" spans="1:8">
      <c r="A60" s="36">
        <v>56</v>
      </c>
      <c r="B60" s="20" t="s">
        <v>10425</v>
      </c>
      <c r="C60" s="23" t="s">
        <v>6248</v>
      </c>
      <c r="D60" s="45">
        <v>5.79</v>
      </c>
      <c r="E60" s="22">
        <v>4.657</v>
      </c>
      <c r="F60" s="22">
        <v>179.53</v>
      </c>
      <c r="G60" s="20">
        <f t="shared" si="0"/>
        <v>836.07</v>
      </c>
      <c r="H60" s="22" t="s">
        <v>10380</v>
      </c>
    </row>
    <row r="61" s="16" customFormat="1" customHeight="1" spans="1:8">
      <c r="A61" s="36">
        <v>57</v>
      </c>
      <c r="B61" s="20" t="s">
        <v>10426</v>
      </c>
      <c r="C61" s="23" t="s">
        <v>6286</v>
      </c>
      <c r="D61" s="45">
        <v>1.22</v>
      </c>
      <c r="E61" s="22">
        <v>1.22</v>
      </c>
      <c r="F61" s="22">
        <v>179.53</v>
      </c>
      <c r="G61" s="20">
        <f t="shared" si="0"/>
        <v>219.03</v>
      </c>
      <c r="H61" s="22" t="s">
        <v>10380</v>
      </c>
    </row>
    <row r="62" s="16" customFormat="1" customHeight="1" spans="1:8">
      <c r="A62" s="36">
        <v>58</v>
      </c>
      <c r="B62" s="20" t="s">
        <v>10427</v>
      </c>
      <c r="C62" s="23" t="s">
        <v>6599</v>
      </c>
      <c r="D62" s="45">
        <v>2.17</v>
      </c>
      <c r="E62" s="22">
        <v>2.17</v>
      </c>
      <c r="F62" s="22">
        <v>179.53</v>
      </c>
      <c r="G62" s="20">
        <f t="shared" si="0"/>
        <v>389.58</v>
      </c>
      <c r="H62" s="22" t="s">
        <v>10380</v>
      </c>
    </row>
    <row r="63" s="16" customFormat="1" customHeight="1" spans="1:8">
      <c r="A63" s="36">
        <v>59</v>
      </c>
      <c r="B63" s="20" t="s">
        <v>10428</v>
      </c>
      <c r="C63" s="23" t="s">
        <v>6347</v>
      </c>
      <c r="D63" s="45">
        <v>2.61</v>
      </c>
      <c r="E63" s="22">
        <v>2.31</v>
      </c>
      <c r="F63" s="22">
        <v>179.53</v>
      </c>
      <c r="G63" s="20">
        <f t="shared" si="0"/>
        <v>414.71</v>
      </c>
      <c r="H63" s="22" t="s">
        <v>10380</v>
      </c>
    </row>
    <row r="64" s="16" customFormat="1" customHeight="1" spans="1:8">
      <c r="A64" s="36">
        <v>60</v>
      </c>
      <c r="B64" s="20" t="s">
        <v>10429</v>
      </c>
      <c r="C64" s="23" t="s">
        <v>6254</v>
      </c>
      <c r="D64" s="45">
        <v>0.96</v>
      </c>
      <c r="E64" s="22">
        <v>0.96</v>
      </c>
      <c r="F64" s="22">
        <v>179.53</v>
      </c>
      <c r="G64" s="20">
        <f t="shared" si="0"/>
        <v>172.35</v>
      </c>
      <c r="H64" s="22" t="s">
        <v>10380</v>
      </c>
    </row>
    <row r="65" s="16" customFormat="1" customHeight="1" spans="1:8">
      <c r="A65" s="36">
        <v>61</v>
      </c>
      <c r="B65" s="20" t="s">
        <v>10430</v>
      </c>
      <c r="C65" s="23" t="s">
        <v>6252</v>
      </c>
      <c r="D65" s="45">
        <v>3.08</v>
      </c>
      <c r="E65" s="22">
        <v>2.15</v>
      </c>
      <c r="F65" s="22">
        <v>179.53</v>
      </c>
      <c r="G65" s="20">
        <f t="shared" si="0"/>
        <v>385.99</v>
      </c>
      <c r="H65" s="22" t="s">
        <v>10380</v>
      </c>
    </row>
    <row r="66" s="16" customFormat="1" customHeight="1" spans="1:8">
      <c r="A66" s="36">
        <v>62</v>
      </c>
      <c r="B66" s="20" t="s">
        <v>10431</v>
      </c>
      <c r="C66" s="23" t="s">
        <v>6252</v>
      </c>
      <c r="D66" s="45">
        <v>1.85</v>
      </c>
      <c r="E66" s="22">
        <v>1.85</v>
      </c>
      <c r="F66" s="22">
        <v>179.53</v>
      </c>
      <c r="G66" s="20">
        <f t="shared" si="0"/>
        <v>332.13</v>
      </c>
      <c r="H66" s="22" t="s">
        <v>10380</v>
      </c>
    </row>
    <row r="67" s="16" customFormat="1" customHeight="1" spans="1:8">
      <c r="A67" s="36">
        <v>63</v>
      </c>
      <c r="B67" s="20" t="s">
        <v>10432</v>
      </c>
      <c r="C67" s="23" t="s">
        <v>6252</v>
      </c>
      <c r="D67" s="45">
        <v>0.5</v>
      </c>
      <c r="E67" s="22">
        <v>0.5</v>
      </c>
      <c r="F67" s="22">
        <v>179.53</v>
      </c>
      <c r="G67" s="20">
        <f t="shared" si="0"/>
        <v>89.77</v>
      </c>
      <c r="H67" s="22" t="s">
        <v>10380</v>
      </c>
    </row>
    <row r="68" s="16" customFormat="1" customHeight="1" spans="1:8">
      <c r="A68" s="36">
        <v>64</v>
      </c>
      <c r="B68" s="20" t="s">
        <v>10433</v>
      </c>
      <c r="C68" s="23" t="s">
        <v>6252</v>
      </c>
      <c r="D68" s="45">
        <v>2.32</v>
      </c>
      <c r="E68" s="22">
        <v>1.11</v>
      </c>
      <c r="F68" s="22">
        <v>179.53</v>
      </c>
      <c r="G68" s="20">
        <f t="shared" si="0"/>
        <v>199.28</v>
      </c>
      <c r="H68" s="22" t="s">
        <v>10380</v>
      </c>
    </row>
    <row r="69" s="16" customFormat="1" customHeight="1" spans="1:8">
      <c r="A69" s="36">
        <v>65</v>
      </c>
      <c r="B69" s="20" t="s">
        <v>10434</v>
      </c>
      <c r="C69" s="23" t="s">
        <v>6254</v>
      </c>
      <c r="D69" s="45">
        <v>4.61</v>
      </c>
      <c r="E69" s="22">
        <v>2.238</v>
      </c>
      <c r="F69" s="22">
        <v>179.53</v>
      </c>
      <c r="G69" s="20">
        <f t="shared" ref="G69:G132" si="1">ROUND(E69*F69,2)</f>
        <v>401.79</v>
      </c>
      <c r="H69" s="22" t="s">
        <v>10380</v>
      </c>
    </row>
    <row r="70" s="16" customFormat="1" customHeight="1" spans="1:8">
      <c r="A70" s="36">
        <v>66</v>
      </c>
      <c r="B70" s="20" t="s">
        <v>10435</v>
      </c>
      <c r="C70" s="23" t="s">
        <v>6757</v>
      </c>
      <c r="D70" s="45">
        <v>5.22</v>
      </c>
      <c r="E70" s="22">
        <v>5.22</v>
      </c>
      <c r="F70" s="22">
        <v>179.53</v>
      </c>
      <c r="G70" s="20">
        <f t="shared" si="1"/>
        <v>937.15</v>
      </c>
      <c r="H70" s="22" t="s">
        <v>10380</v>
      </c>
    </row>
    <row r="71" s="16" customFormat="1" customHeight="1" spans="1:8">
      <c r="A71" s="36">
        <v>67</v>
      </c>
      <c r="B71" s="20" t="s">
        <v>10436</v>
      </c>
      <c r="C71" s="23" t="s">
        <v>6344</v>
      </c>
      <c r="D71" s="45">
        <v>10.33</v>
      </c>
      <c r="E71" s="22">
        <v>9.368</v>
      </c>
      <c r="F71" s="22">
        <v>179.53</v>
      </c>
      <c r="G71" s="20">
        <f t="shared" si="1"/>
        <v>1681.84</v>
      </c>
      <c r="H71" s="22" t="s">
        <v>10380</v>
      </c>
    </row>
    <row r="72" s="16" customFormat="1" customHeight="1" spans="1:8">
      <c r="A72" s="36">
        <v>68</v>
      </c>
      <c r="B72" s="20" t="s">
        <v>10437</v>
      </c>
      <c r="C72" s="23" t="s">
        <v>6298</v>
      </c>
      <c r="D72" s="45">
        <v>2.62</v>
      </c>
      <c r="E72" s="22">
        <v>2.62</v>
      </c>
      <c r="F72" s="22">
        <v>179.53</v>
      </c>
      <c r="G72" s="20">
        <f t="shared" si="1"/>
        <v>470.37</v>
      </c>
      <c r="H72" s="22" t="s">
        <v>10380</v>
      </c>
    </row>
    <row r="73" s="16" customFormat="1" customHeight="1" spans="1:8">
      <c r="A73" s="36">
        <v>69</v>
      </c>
      <c r="B73" s="20" t="s">
        <v>10438</v>
      </c>
      <c r="C73" s="23" t="s">
        <v>6344</v>
      </c>
      <c r="D73" s="45">
        <v>4.55</v>
      </c>
      <c r="E73" s="22">
        <v>4.55</v>
      </c>
      <c r="F73" s="22">
        <v>179.53</v>
      </c>
      <c r="G73" s="20">
        <f t="shared" si="1"/>
        <v>816.86</v>
      </c>
      <c r="H73" s="22" t="s">
        <v>10380</v>
      </c>
    </row>
    <row r="74" s="16" customFormat="1" customHeight="1" spans="1:8">
      <c r="A74" s="36">
        <v>70</v>
      </c>
      <c r="B74" s="20" t="s">
        <v>7948</v>
      </c>
      <c r="C74" s="23" t="s">
        <v>6631</v>
      </c>
      <c r="D74" s="45">
        <v>8.12</v>
      </c>
      <c r="E74" s="22">
        <v>7.87</v>
      </c>
      <c r="F74" s="22">
        <v>179.53</v>
      </c>
      <c r="G74" s="20">
        <f t="shared" si="1"/>
        <v>1412.9</v>
      </c>
      <c r="H74" s="22" t="s">
        <v>10380</v>
      </c>
    </row>
    <row r="75" s="16" customFormat="1" customHeight="1" spans="1:8">
      <c r="A75" s="36">
        <v>71</v>
      </c>
      <c r="B75" s="20" t="s">
        <v>10439</v>
      </c>
      <c r="C75" s="23" t="s">
        <v>8377</v>
      </c>
      <c r="D75" s="45">
        <v>7.24</v>
      </c>
      <c r="E75" s="22">
        <v>6.14</v>
      </c>
      <c r="F75" s="22">
        <v>179.53</v>
      </c>
      <c r="G75" s="20">
        <f t="shared" si="1"/>
        <v>1102.31</v>
      </c>
      <c r="H75" s="22" t="s">
        <v>10380</v>
      </c>
    </row>
    <row r="76" s="16" customFormat="1" customHeight="1" spans="1:8">
      <c r="A76" s="36">
        <v>72</v>
      </c>
      <c r="B76" s="20" t="s">
        <v>10440</v>
      </c>
      <c r="C76" s="23" t="s">
        <v>6523</v>
      </c>
      <c r="D76" s="45">
        <v>2.49</v>
      </c>
      <c r="E76" s="22">
        <v>1.754</v>
      </c>
      <c r="F76" s="22">
        <v>179.53</v>
      </c>
      <c r="G76" s="20">
        <f t="shared" si="1"/>
        <v>314.9</v>
      </c>
      <c r="H76" s="22" t="s">
        <v>10380</v>
      </c>
    </row>
    <row r="77" s="16" customFormat="1" customHeight="1" spans="1:8">
      <c r="A77" s="36">
        <v>73</v>
      </c>
      <c r="B77" s="20" t="s">
        <v>8376</v>
      </c>
      <c r="C77" s="23" t="s">
        <v>5673</v>
      </c>
      <c r="D77" s="45">
        <v>3.87</v>
      </c>
      <c r="E77" s="22">
        <v>3.87</v>
      </c>
      <c r="F77" s="22">
        <v>179.53</v>
      </c>
      <c r="G77" s="20">
        <f t="shared" si="1"/>
        <v>694.78</v>
      </c>
      <c r="H77" s="22" t="s">
        <v>10380</v>
      </c>
    </row>
    <row r="78" s="16" customFormat="1" customHeight="1" spans="1:8">
      <c r="A78" s="36">
        <v>74</v>
      </c>
      <c r="B78" s="20" t="s">
        <v>10441</v>
      </c>
      <c r="C78" s="23" t="s">
        <v>6863</v>
      </c>
      <c r="D78" s="45">
        <v>3.99</v>
      </c>
      <c r="E78" s="22">
        <v>3.99</v>
      </c>
      <c r="F78" s="22">
        <v>179.53</v>
      </c>
      <c r="G78" s="20">
        <f t="shared" si="1"/>
        <v>716.32</v>
      </c>
      <c r="H78" s="22" t="s">
        <v>10380</v>
      </c>
    </row>
    <row r="79" s="16" customFormat="1" customHeight="1" spans="1:8">
      <c r="A79" s="36">
        <v>75</v>
      </c>
      <c r="B79" s="20" t="s">
        <v>5132</v>
      </c>
      <c r="C79" s="23" t="s">
        <v>6417</v>
      </c>
      <c r="D79" s="45">
        <v>4.85</v>
      </c>
      <c r="E79" s="22">
        <v>4.85</v>
      </c>
      <c r="F79" s="22">
        <v>179.53</v>
      </c>
      <c r="G79" s="20">
        <f t="shared" si="1"/>
        <v>870.72</v>
      </c>
      <c r="H79" s="22" t="s">
        <v>10380</v>
      </c>
    </row>
    <row r="80" s="16" customFormat="1" customHeight="1" spans="1:8">
      <c r="A80" s="36">
        <v>76</v>
      </c>
      <c r="B80" s="20" t="s">
        <v>6936</v>
      </c>
      <c r="C80" s="23" t="s">
        <v>6263</v>
      </c>
      <c r="D80" s="45">
        <v>3.44</v>
      </c>
      <c r="E80" s="22">
        <v>1.742</v>
      </c>
      <c r="F80" s="22">
        <v>179.53</v>
      </c>
      <c r="G80" s="20">
        <f t="shared" si="1"/>
        <v>312.74</v>
      </c>
      <c r="H80" s="22" t="s">
        <v>10380</v>
      </c>
    </row>
    <row r="81" s="16" customFormat="1" customHeight="1" spans="1:8">
      <c r="A81" s="36">
        <v>77</v>
      </c>
      <c r="B81" s="27" t="s">
        <v>10442</v>
      </c>
      <c r="C81" s="27" t="s">
        <v>6332</v>
      </c>
      <c r="D81" s="46">
        <v>0.67</v>
      </c>
      <c r="E81" s="48">
        <v>0.67</v>
      </c>
      <c r="F81" s="22">
        <v>179.53</v>
      </c>
      <c r="G81" s="20">
        <f t="shared" si="1"/>
        <v>120.29</v>
      </c>
      <c r="H81" s="22" t="s">
        <v>10380</v>
      </c>
    </row>
    <row r="82" s="16" customFormat="1" customHeight="1" spans="1:8">
      <c r="A82" s="36">
        <v>78</v>
      </c>
      <c r="B82" s="27" t="s">
        <v>10443</v>
      </c>
      <c r="C82" s="27" t="s">
        <v>6276</v>
      </c>
      <c r="D82" s="46">
        <v>1.88</v>
      </c>
      <c r="E82" s="48">
        <v>0.884</v>
      </c>
      <c r="F82" s="22">
        <v>179.53</v>
      </c>
      <c r="G82" s="20">
        <f t="shared" si="1"/>
        <v>158.7</v>
      </c>
      <c r="H82" s="22" t="s">
        <v>10380</v>
      </c>
    </row>
    <row r="83" s="16" customFormat="1" customHeight="1" spans="1:8">
      <c r="A83" s="36">
        <v>79</v>
      </c>
      <c r="B83" s="27" t="s">
        <v>10444</v>
      </c>
      <c r="C83" s="27" t="s">
        <v>6368</v>
      </c>
      <c r="D83" s="46">
        <v>1.35</v>
      </c>
      <c r="E83" s="48">
        <v>1.35</v>
      </c>
      <c r="F83" s="22">
        <v>179.53</v>
      </c>
      <c r="G83" s="20">
        <f t="shared" si="1"/>
        <v>242.37</v>
      </c>
      <c r="H83" s="22" t="s">
        <v>10380</v>
      </c>
    </row>
    <row r="84" s="16" customFormat="1" customHeight="1" spans="1:8">
      <c r="A84" s="36">
        <v>80</v>
      </c>
      <c r="B84" s="25" t="s">
        <v>10445</v>
      </c>
      <c r="C84" s="25" t="s">
        <v>6316</v>
      </c>
      <c r="D84" s="22">
        <v>1.71</v>
      </c>
      <c r="E84" s="25">
        <v>1.71</v>
      </c>
      <c r="F84" s="22">
        <v>179.53</v>
      </c>
      <c r="G84" s="20">
        <f t="shared" si="1"/>
        <v>307</v>
      </c>
      <c r="H84" s="22" t="s">
        <v>10380</v>
      </c>
    </row>
    <row r="85" s="16" customFormat="1" customHeight="1" spans="1:8">
      <c r="A85" s="36">
        <v>81</v>
      </c>
      <c r="B85" s="20" t="s">
        <v>10446</v>
      </c>
      <c r="C85" s="23" t="s">
        <v>6387</v>
      </c>
      <c r="D85" s="47">
        <v>1.8</v>
      </c>
      <c r="E85" s="22">
        <v>1.8</v>
      </c>
      <c r="F85" s="22">
        <v>179.53</v>
      </c>
      <c r="G85" s="20">
        <f t="shared" si="1"/>
        <v>323.15</v>
      </c>
      <c r="H85" s="22" t="s">
        <v>10447</v>
      </c>
    </row>
    <row r="86" s="16" customFormat="1" customHeight="1" spans="1:8">
      <c r="A86" s="36">
        <v>82</v>
      </c>
      <c r="B86" s="20" t="s">
        <v>10448</v>
      </c>
      <c r="C86" s="23" t="s">
        <v>10449</v>
      </c>
      <c r="D86" s="47">
        <v>2.86</v>
      </c>
      <c r="E86" s="22">
        <v>2.86</v>
      </c>
      <c r="F86" s="22">
        <v>179.53</v>
      </c>
      <c r="G86" s="20">
        <f t="shared" si="1"/>
        <v>513.46</v>
      </c>
      <c r="H86" s="22" t="s">
        <v>10447</v>
      </c>
    </row>
    <row r="87" s="16" customFormat="1" customHeight="1" spans="1:8">
      <c r="A87" s="36">
        <v>83</v>
      </c>
      <c r="B87" s="20" t="s">
        <v>10450</v>
      </c>
      <c r="C87" s="23" t="s">
        <v>6697</v>
      </c>
      <c r="D87" s="47">
        <v>2.21</v>
      </c>
      <c r="E87" s="22">
        <v>2.21</v>
      </c>
      <c r="F87" s="22">
        <v>179.53</v>
      </c>
      <c r="G87" s="20">
        <f t="shared" si="1"/>
        <v>396.76</v>
      </c>
      <c r="H87" s="22" t="s">
        <v>10447</v>
      </c>
    </row>
    <row r="88" s="16" customFormat="1" customHeight="1" spans="1:8">
      <c r="A88" s="36">
        <v>84</v>
      </c>
      <c r="B88" s="20" t="s">
        <v>10451</v>
      </c>
      <c r="C88" s="23" t="s">
        <v>7671</v>
      </c>
      <c r="D88" s="47">
        <v>1.97</v>
      </c>
      <c r="E88" s="22">
        <v>1.41</v>
      </c>
      <c r="F88" s="22">
        <v>179.53</v>
      </c>
      <c r="G88" s="20">
        <f t="shared" si="1"/>
        <v>253.14</v>
      </c>
      <c r="H88" s="22" t="s">
        <v>10447</v>
      </c>
    </row>
    <row r="89" s="16" customFormat="1" customHeight="1" spans="1:8">
      <c r="A89" s="36">
        <v>85</v>
      </c>
      <c r="B89" s="20" t="s">
        <v>10452</v>
      </c>
      <c r="C89" s="23" t="s">
        <v>7529</v>
      </c>
      <c r="D89" s="47">
        <v>2.26</v>
      </c>
      <c r="E89" s="22">
        <v>1.76</v>
      </c>
      <c r="F89" s="22">
        <v>179.53</v>
      </c>
      <c r="G89" s="20">
        <f t="shared" si="1"/>
        <v>315.97</v>
      </c>
      <c r="H89" s="22" t="s">
        <v>10447</v>
      </c>
    </row>
    <row r="90" s="16" customFormat="1" customHeight="1" spans="1:8">
      <c r="A90" s="36">
        <v>86</v>
      </c>
      <c r="B90" s="20" t="s">
        <v>10453</v>
      </c>
      <c r="C90" s="23" t="s">
        <v>5065</v>
      </c>
      <c r="D90" s="47">
        <v>2.92</v>
      </c>
      <c r="E90" s="22">
        <v>2.36</v>
      </c>
      <c r="F90" s="22">
        <v>179.53</v>
      </c>
      <c r="G90" s="20">
        <f t="shared" si="1"/>
        <v>423.69</v>
      </c>
      <c r="H90" s="22" t="s">
        <v>10447</v>
      </c>
    </row>
    <row r="91" s="16" customFormat="1" customHeight="1" spans="1:8">
      <c r="A91" s="36">
        <v>87</v>
      </c>
      <c r="B91" s="20" t="s">
        <v>3990</v>
      </c>
      <c r="C91" s="23" t="s">
        <v>6474</v>
      </c>
      <c r="D91" s="47">
        <v>2.51</v>
      </c>
      <c r="E91" s="22">
        <v>2.09</v>
      </c>
      <c r="F91" s="22">
        <v>179.53</v>
      </c>
      <c r="G91" s="20">
        <f t="shared" si="1"/>
        <v>375.22</v>
      </c>
      <c r="H91" s="22" t="s">
        <v>10447</v>
      </c>
    </row>
    <row r="92" s="16" customFormat="1" customHeight="1" spans="1:8">
      <c r="A92" s="36">
        <v>88</v>
      </c>
      <c r="B92" s="20" t="s">
        <v>10454</v>
      </c>
      <c r="C92" s="23" t="s">
        <v>6387</v>
      </c>
      <c r="D92" s="47">
        <v>2.05</v>
      </c>
      <c r="E92" s="22">
        <v>1.42</v>
      </c>
      <c r="F92" s="22">
        <v>179.53</v>
      </c>
      <c r="G92" s="20">
        <f t="shared" si="1"/>
        <v>254.93</v>
      </c>
      <c r="H92" s="22" t="s">
        <v>10447</v>
      </c>
    </row>
    <row r="93" s="16" customFormat="1" customHeight="1" spans="1:8">
      <c r="A93" s="36">
        <v>89</v>
      </c>
      <c r="B93" s="20" t="s">
        <v>10455</v>
      </c>
      <c r="C93" s="23" t="s">
        <v>7249</v>
      </c>
      <c r="D93" s="47">
        <v>1.04</v>
      </c>
      <c r="E93" s="22">
        <v>1.04</v>
      </c>
      <c r="F93" s="22">
        <v>179.53</v>
      </c>
      <c r="G93" s="20">
        <f t="shared" si="1"/>
        <v>186.71</v>
      </c>
      <c r="H93" s="22" t="s">
        <v>10447</v>
      </c>
    </row>
    <row r="94" s="16" customFormat="1" customHeight="1" spans="1:8">
      <c r="A94" s="36">
        <v>90</v>
      </c>
      <c r="B94" s="20" t="s">
        <v>10456</v>
      </c>
      <c r="C94" s="23" t="s">
        <v>6889</v>
      </c>
      <c r="D94" s="47">
        <v>1.53</v>
      </c>
      <c r="E94" s="22">
        <v>1.53</v>
      </c>
      <c r="F94" s="22">
        <v>179.53</v>
      </c>
      <c r="G94" s="20">
        <f t="shared" si="1"/>
        <v>274.68</v>
      </c>
      <c r="H94" s="22" t="s">
        <v>10447</v>
      </c>
    </row>
    <row r="95" s="16" customFormat="1" customHeight="1" spans="1:8">
      <c r="A95" s="36">
        <v>91</v>
      </c>
      <c r="B95" s="20" t="s">
        <v>7474</v>
      </c>
      <c r="C95" s="23" t="s">
        <v>10457</v>
      </c>
      <c r="D95" s="47">
        <v>1.84</v>
      </c>
      <c r="E95" s="22">
        <v>1.84</v>
      </c>
      <c r="F95" s="22">
        <v>179.53</v>
      </c>
      <c r="G95" s="20">
        <f t="shared" si="1"/>
        <v>330.34</v>
      </c>
      <c r="H95" s="22" t="s">
        <v>10447</v>
      </c>
    </row>
    <row r="96" s="16" customFormat="1" customHeight="1" spans="1:8">
      <c r="A96" s="36">
        <v>92</v>
      </c>
      <c r="B96" s="20" t="s">
        <v>10458</v>
      </c>
      <c r="C96" s="23" t="s">
        <v>6296</v>
      </c>
      <c r="D96" s="47">
        <v>1.3</v>
      </c>
      <c r="E96" s="22">
        <v>1.25</v>
      </c>
      <c r="F96" s="22">
        <v>179.53</v>
      </c>
      <c r="G96" s="20">
        <f t="shared" si="1"/>
        <v>224.41</v>
      </c>
      <c r="H96" s="22" t="s">
        <v>10447</v>
      </c>
    </row>
    <row r="97" s="16" customFormat="1" customHeight="1" spans="1:8">
      <c r="A97" s="36">
        <v>93</v>
      </c>
      <c r="B97" s="20" t="s">
        <v>10459</v>
      </c>
      <c r="C97" s="23" t="s">
        <v>6474</v>
      </c>
      <c r="D97" s="47">
        <v>2.07</v>
      </c>
      <c r="E97" s="22">
        <v>2.07</v>
      </c>
      <c r="F97" s="22">
        <v>179.53</v>
      </c>
      <c r="G97" s="20">
        <f t="shared" si="1"/>
        <v>371.63</v>
      </c>
      <c r="H97" s="22" t="s">
        <v>10447</v>
      </c>
    </row>
    <row r="98" s="16" customFormat="1" customHeight="1" spans="1:8">
      <c r="A98" s="36">
        <v>94</v>
      </c>
      <c r="B98" s="20" t="s">
        <v>10460</v>
      </c>
      <c r="C98" s="23" t="s">
        <v>7371</v>
      </c>
      <c r="D98" s="47">
        <v>1.31</v>
      </c>
      <c r="E98" s="22">
        <v>1.31</v>
      </c>
      <c r="F98" s="22">
        <v>179.53</v>
      </c>
      <c r="G98" s="20">
        <f t="shared" si="1"/>
        <v>235.18</v>
      </c>
      <c r="H98" s="22" t="s">
        <v>10447</v>
      </c>
    </row>
    <row r="99" s="16" customFormat="1" customHeight="1" spans="1:8">
      <c r="A99" s="36">
        <v>95</v>
      </c>
      <c r="B99" s="20" t="s">
        <v>10461</v>
      </c>
      <c r="C99" s="23" t="s">
        <v>6897</v>
      </c>
      <c r="D99" s="47">
        <v>1.18</v>
      </c>
      <c r="E99" s="22">
        <v>1.18</v>
      </c>
      <c r="F99" s="22">
        <v>179.53</v>
      </c>
      <c r="G99" s="20">
        <f t="shared" si="1"/>
        <v>211.85</v>
      </c>
      <c r="H99" s="22" t="s">
        <v>10447</v>
      </c>
    </row>
    <row r="100" s="16" customFormat="1" customHeight="1" spans="1:8">
      <c r="A100" s="36">
        <v>96</v>
      </c>
      <c r="B100" s="20" t="s">
        <v>10462</v>
      </c>
      <c r="C100" s="23" t="s">
        <v>1265</v>
      </c>
      <c r="D100" s="47">
        <v>1.27</v>
      </c>
      <c r="E100" s="22">
        <v>1.27</v>
      </c>
      <c r="F100" s="22">
        <v>179.53</v>
      </c>
      <c r="G100" s="20">
        <f t="shared" si="1"/>
        <v>228</v>
      </c>
      <c r="H100" s="22" t="s">
        <v>10447</v>
      </c>
    </row>
    <row r="101" s="16" customFormat="1" customHeight="1" spans="1:8">
      <c r="A101" s="36">
        <v>97</v>
      </c>
      <c r="B101" s="20" t="s">
        <v>10463</v>
      </c>
      <c r="C101" s="23" t="s">
        <v>6298</v>
      </c>
      <c r="D101" s="47">
        <v>2.78</v>
      </c>
      <c r="E101" s="22">
        <v>2.78</v>
      </c>
      <c r="F101" s="22">
        <v>179.53</v>
      </c>
      <c r="G101" s="20">
        <f t="shared" si="1"/>
        <v>499.09</v>
      </c>
      <c r="H101" s="22" t="s">
        <v>10447</v>
      </c>
    </row>
    <row r="102" s="16" customFormat="1" customHeight="1" spans="1:8">
      <c r="A102" s="36">
        <v>98</v>
      </c>
      <c r="B102" s="20" t="s">
        <v>10464</v>
      </c>
      <c r="C102" s="23" t="s">
        <v>6467</v>
      </c>
      <c r="D102" s="47">
        <v>2.17</v>
      </c>
      <c r="E102" s="22">
        <v>2.17</v>
      </c>
      <c r="F102" s="22">
        <v>179.53</v>
      </c>
      <c r="G102" s="20">
        <f t="shared" si="1"/>
        <v>389.58</v>
      </c>
      <c r="H102" s="22" t="s">
        <v>10447</v>
      </c>
    </row>
    <row r="103" s="16" customFormat="1" customHeight="1" spans="1:8">
      <c r="A103" s="36">
        <v>99</v>
      </c>
      <c r="B103" s="20" t="s">
        <v>10465</v>
      </c>
      <c r="C103" s="23" t="s">
        <v>6261</v>
      </c>
      <c r="D103" s="47">
        <v>3.61</v>
      </c>
      <c r="E103" s="22">
        <v>3.28</v>
      </c>
      <c r="F103" s="22">
        <v>179.53</v>
      </c>
      <c r="G103" s="20">
        <f t="shared" si="1"/>
        <v>588.86</v>
      </c>
      <c r="H103" s="22" t="s">
        <v>10447</v>
      </c>
    </row>
    <row r="104" s="16" customFormat="1" customHeight="1" spans="1:8">
      <c r="A104" s="36">
        <v>100</v>
      </c>
      <c r="B104" s="20" t="s">
        <v>6021</v>
      </c>
      <c r="C104" s="23" t="s">
        <v>8553</v>
      </c>
      <c r="D104" s="47">
        <v>4.25</v>
      </c>
      <c r="E104" s="22">
        <v>4.25</v>
      </c>
      <c r="F104" s="22">
        <v>179.53</v>
      </c>
      <c r="G104" s="20">
        <f t="shared" si="1"/>
        <v>763</v>
      </c>
      <c r="H104" s="22" t="s">
        <v>10447</v>
      </c>
    </row>
    <row r="105" s="16" customFormat="1" customHeight="1" spans="1:8">
      <c r="A105" s="36">
        <v>101</v>
      </c>
      <c r="B105" s="20" t="s">
        <v>10466</v>
      </c>
      <c r="C105" s="23" t="s">
        <v>6259</v>
      </c>
      <c r="D105" s="47">
        <v>2.09</v>
      </c>
      <c r="E105" s="22">
        <v>2.09</v>
      </c>
      <c r="F105" s="22">
        <v>179.53</v>
      </c>
      <c r="G105" s="20">
        <f t="shared" si="1"/>
        <v>375.22</v>
      </c>
      <c r="H105" s="22" t="s">
        <v>10447</v>
      </c>
    </row>
    <row r="106" s="16" customFormat="1" customHeight="1" spans="1:8">
      <c r="A106" s="36">
        <v>102</v>
      </c>
      <c r="B106" s="20" t="s">
        <v>10467</v>
      </c>
      <c r="C106" s="23" t="s">
        <v>6332</v>
      </c>
      <c r="D106" s="47">
        <v>2.04</v>
      </c>
      <c r="E106" s="22">
        <v>2.04</v>
      </c>
      <c r="F106" s="22">
        <v>179.53</v>
      </c>
      <c r="G106" s="20">
        <f t="shared" si="1"/>
        <v>366.24</v>
      </c>
      <c r="H106" s="22" t="s">
        <v>10447</v>
      </c>
    </row>
    <row r="107" s="16" customFormat="1" customHeight="1" spans="1:8">
      <c r="A107" s="36">
        <v>103</v>
      </c>
      <c r="B107" s="20" t="s">
        <v>645</v>
      </c>
      <c r="C107" s="23" t="s">
        <v>6248</v>
      </c>
      <c r="D107" s="47">
        <v>5.13</v>
      </c>
      <c r="E107" s="22">
        <v>4.81</v>
      </c>
      <c r="F107" s="22">
        <v>179.53</v>
      </c>
      <c r="G107" s="20">
        <f t="shared" si="1"/>
        <v>863.54</v>
      </c>
      <c r="H107" s="22" t="s">
        <v>10447</v>
      </c>
    </row>
    <row r="108" s="16" customFormat="1" customHeight="1" spans="1:8">
      <c r="A108" s="36">
        <v>104</v>
      </c>
      <c r="B108" s="20" t="s">
        <v>10468</v>
      </c>
      <c r="C108" s="23" t="s">
        <v>10469</v>
      </c>
      <c r="D108" s="47">
        <v>3.32</v>
      </c>
      <c r="E108" s="22">
        <v>2.87</v>
      </c>
      <c r="F108" s="22">
        <v>179.53</v>
      </c>
      <c r="G108" s="20">
        <f t="shared" si="1"/>
        <v>515.25</v>
      </c>
      <c r="H108" s="22" t="s">
        <v>10447</v>
      </c>
    </row>
    <row r="109" s="16" customFormat="1" customHeight="1" spans="1:8">
      <c r="A109" s="36">
        <v>105</v>
      </c>
      <c r="B109" s="20" t="s">
        <v>4767</v>
      </c>
      <c r="C109" s="23" t="s">
        <v>6599</v>
      </c>
      <c r="D109" s="47">
        <v>9.4</v>
      </c>
      <c r="E109" s="22">
        <v>8.22</v>
      </c>
      <c r="F109" s="22">
        <v>179.53</v>
      </c>
      <c r="G109" s="20">
        <f t="shared" si="1"/>
        <v>1475.74</v>
      </c>
      <c r="H109" s="22" t="s">
        <v>10447</v>
      </c>
    </row>
    <row r="110" s="16" customFormat="1" customHeight="1" spans="1:8">
      <c r="A110" s="36">
        <v>106</v>
      </c>
      <c r="B110" s="20" t="s">
        <v>10470</v>
      </c>
      <c r="C110" s="23" t="s">
        <v>6631</v>
      </c>
      <c r="D110" s="47">
        <v>3.5</v>
      </c>
      <c r="E110" s="22">
        <v>3.5</v>
      </c>
      <c r="F110" s="22">
        <v>179.53</v>
      </c>
      <c r="G110" s="20">
        <f t="shared" si="1"/>
        <v>628.36</v>
      </c>
      <c r="H110" s="22" t="s">
        <v>10447</v>
      </c>
    </row>
    <row r="111" s="16" customFormat="1" customHeight="1" spans="1:8">
      <c r="A111" s="36">
        <v>107</v>
      </c>
      <c r="B111" s="20" t="s">
        <v>3801</v>
      </c>
      <c r="C111" s="23" t="s">
        <v>6923</v>
      </c>
      <c r="D111" s="47">
        <v>5.6</v>
      </c>
      <c r="E111" s="22">
        <v>4.65</v>
      </c>
      <c r="F111" s="22">
        <v>179.53</v>
      </c>
      <c r="G111" s="20">
        <f t="shared" si="1"/>
        <v>834.81</v>
      </c>
      <c r="H111" s="22" t="s">
        <v>10447</v>
      </c>
    </row>
    <row r="112" s="16" customFormat="1" customHeight="1" spans="1:8">
      <c r="A112" s="36">
        <v>108</v>
      </c>
      <c r="B112" s="20" t="s">
        <v>10471</v>
      </c>
      <c r="C112" s="23" t="s">
        <v>6411</v>
      </c>
      <c r="D112" s="47">
        <v>2.84</v>
      </c>
      <c r="E112" s="22">
        <v>2.84</v>
      </c>
      <c r="F112" s="22">
        <v>179.53</v>
      </c>
      <c r="G112" s="20">
        <f t="shared" si="1"/>
        <v>509.87</v>
      </c>
      <c r="H112" s="22" t="s">
        <v>10447</v>
      </c>
    </row>
    <row r="113" s="16" customFormat="1" customHeight="1" spans="1:8">
      <c r="A113" s="36">
        <v>109</v>
      </c>
      <c r="B113" s="20" t="s">
        <v>10472</v>
      </c>
      <c r="C113" s="23" t="s">
        <v>6280</v>
      </c>
      <c r="D113" s="47">
        <v>5.59</v>
      </c>
      <c r="E113" s="22">
        <v>5.59</v>
      </c>
      <c r="F113" s="22">
        <v>179.53</v>
      </c>
      <c r="G113" s="20">
        <f t="shared" si="1"/>
        <v>1003.57</v>
      </c>
      <c r="H113" s="22" t="s">
        <v>10447</v>
      </c>
    </row>
    <row r="114" s="16" customFormat="1" customHeight="1" spans="1:8">
      <c r="A114" s="36">
        <v>110</v>
      </c>
      <c r="B114" s="20" t="s">
        <v>9215</v>
      </c>
      <c r="C114" s="23" t="s">
        <v>6620</v>
      </c>
      <c r="D114" s="47">
        <v>2.72</v>
      </c>
      <c r="E114" s="22">
        <v>2.72</v>
      </c>
      <c r="F114" s="22">
        <v>179.53</v>
      </c>
      <c r="G114" s="20">
        <f t="shared" si="1"/>
        <v>488.32</v>
      </c>
      <c r="H114" s="22" t="s">
        <v>10447</v>
      </c>
    </row>
    <row r="115" s="16" customFormat="1" customHeight="1" spans="1:8">
      <c r="A115" s="36">
        <v>111</v>
      </c>
      <c r="B115" s="20" t="s">
        <v>10473</v>
      </c>
      <c r="C115" s="23" t="s">
        <v>6254</v>
      </c>
      <c r="D115" s="47">
        <v>8.35</v>
      </c>
      <c r="E115" s="22">
        <v>8.35</v>
      </c>
      <c r="F115" s="22">
        <v>179.53</v>
      </c>
      <c r="G115" s="20">
        <f t="shared" si="1"/>
        <v>1499.08</v>
      </c>
      <c r="H115" s="22" t="s">
        <v>10447</v>
      </c>
    </row>
    <row r="116" s="16" customFormat="1" customHeight="1" spans="1:8">
      <c r="A116" s="36">
        <v>112</v>
      </c>
      <c r="B116" s="20" t="s">
        <v>10474</v>
      </c>
      <c r="C116" s="23" t="s">
        <v>6286</v>
      </c>
      <c r="D116" s="47">
        <v>4.78</v>
      </c>
      <c r="E116" s="22">
        <v>4.41</v>
      </c>
      <c r="F116" s="22">
        <v>179.53</v>
      </c>
      <c r="G116" s="20">
        <f t="shared" si="1"/>
        <v>791.73</v>
      </c>
      <c r="H116" s="22" t="s">
        <v>10447</v>
      </c>
    </row>
    <row r="117" s="16" customFormat="1" customHeight="1" spans="1:8">
      <c r="A117" s="36">
        <v>113</v>
      </c>
      <c r="B117" s="20" t="s">
        <v>1441</v>
      </c>
      <c r="C117" s="23" t="s">
        <v>10475</v>
      </c>
      <c r="D117" s="47">
        <v>5.92</v>
      </c>
      <c r="E117" s="22">
        <v>5.67</v>
      </c>
      <c r="F117" s="22">
        <v>179.53</v>
      </c>
      <c r="G117" s="20">
        <f t="shared" si="1"/>
        <v>1017.94</v>
      </c>
      <c r="H117" s="22" t="s">
        <v>10447</v>
      </c>
    </row>
    <row r="118" s="16" customFormat="1" customHeight="1" spans="1:8">
      <c r="A118" s="36">
        <v>114</v>
      </c>
      <c r="B118" s="20" t="s">
        <v>10476</v>
      </c>
      <c r="C118" s="23" t="s">
        <v>6332</v>
      </c>
      <c r="D118" s="47">
        <v>2.37</v>
      </c>
      <c r="E118" s="22">
        <v>2.37</v>
      </c>
      <c r="F118" s="22">
        <v>179.53</v>
      </c>
      <c r="G118" s="20">
        <f t="shared" si="1"/>
        <v>425.49</v>
      </c>
      <c r="H118" s="22" t="s">
        <v>10447</v>
      </c>
    </row>
    <row r="119" s="16" customFormat="1" customHeight="1" spans="1:8">
      <c r="A119" s="36">
        <v>115</v>
      </c>
      <c r="B119" s="20" t="s">
        <v>10477</v>
      </c>
      <c r="C119" s="23" t="s">
        <v>6276</v>
      </c>
      <c r="D119" s="47">
        <v>7.74</v>
      </c>
      <c r="E119" s="22">
        <v>7.14</v>
      </c>
      <c r="F119" s="22">
        <v>179.53</v>
      </c>
      <c r="G119" s="20">
        <f t="shared" si="1"/>
        <v>1281.84</v>
      </c>
      <c r="H119" s="22" t="s">
        <v>10447</v>
      </c>
    </row>
    <row r="120" s="16" customFormat="1" customHeight="1" spans="1:8">
      <c r="A120" s="36">
        <v>116</v>
      </c>
      <c r="B120" s="20" t="s">
        <v>10478</v>
      </c>
      <c r="C120" s="23" t="s">
        <v>6577</v>
      </c>
      <c r="D120" s="47">
        <v>5.23</v>
      </c>
      <c r="E120" s="22">
        <v>5.23</v>
      </c>
      <c r="F120" s="22">
        <v>179.53</v>
      </c>
      <c r="G120" s="20">
        <f t="shared" si="1"/>
        <v>938.94</v>
      </c>
      <c r="H120" s="22" t="s">
        <v>10447</v>
      </c>
    </row>
    <row r="121" s="16" customFormat="1" customHeight="1" spans="1:8">
      <c r="A121" s="36">
        <v>117</v>
      </c>
      <c r="B121" s="20" t="s">
        <v>9797</v>
      </c>
      <c r="C121" s="23" t="s">
        <v>6294</v>
      </c>
      <c r="D121" s="47">
        <v>4.12</v>
      </c>
      <c r="E121" s="22">
        <v>4.12</v>
      </c>
      <c r="F121" s="22">
        <v>179.53</v>
      </c>
      <c r="G121" s="20">
        <f t="shared" si="1"/>
        <v>739.66</v>
      </c>
      <c r="H121" s="22" t="s">
        <v>10447</v>
      </c>
    </row>
    <row r="122" s="16" customFormat="1" customHeight="1" spans="1:8">
      <c r="A122" s="36">
        <v>118</v>
      </c>
      <c r="B122" s="20" t="s">
        <v>8415</v>
      </c>
      <c r="C122" s="23" t="s">
        <v>10479</v>
      </c>
      <c r="D122" s="47">
        <v>4.82</v>
      </c>
      <c r="E122" s="22">
        <v>4.62</v>
      </c>
      <c r="F122" s="22">
        <v>179.53</v>
      </c>
      <c r="G122" s="20">
        <f t="shared" si="1"/>
        <v>829.43</v>
      </c>
      <c r="H122" s="22" t="s">
        <v>10447</v>
      </c>
    </row>
    <row r="123" s="16" customFormat="1" customHeight="1" spans="1:8">
      <c r="A123" s="36">
        <v>119</v>
      </c>
      <c r="B123" s="20" t="s">
        <v>10480</v>
      </c>
      <c r="C123" s="23" t="s">
        <v>6757</v>
      </c>
      <c r="D123" s="47">
        <v>5.04</v>
      </c>
      <c r="E123" s="22">
        <v>5.04</v>
      </c>
      <c r="F123" s="22">
        <v>179.53</v>
      </c>
      <c r="G123" s="20">
        <f t="shared" si="1"/>
        <v>904.83</v>
      </c>
      <c r="H123" s="22" t="s">
        <v>10447</v>
      </c>
    </row>
    <row r="124" s="16" customFormat="1" customHeight="1" spans="1:8">
      <c r="A124" s="36">
        <v>120</v>
      </c>
      <c r="B124" s="20" t="s">
        <v>10481</v>
      </c>
      <c r="C124" s="23" t="s">
        <v>6464</v>
      </c>
      <c r="D124" s="47">
        <v>4.84</v>
      </c>
      <c r="E124" s="22">
        <v>4.14</v>
      </c>
      <c r="F124" s="22">
        <v>179.53</v>
      </c>
      <c r="G124" s="20">
        <f t="shared" si="1"/>
        <v>743.25</v>
      </c>
      <c r="H124" s="22" t="s">
        <v>10447</v>
      </c>
    </row>
    <row r="125" s="16" customFormat="1" customHeight="1" spans="1:8">
      <c r="A125" s="36">
        <v>121</v>
      </c>
      <c r="B125" s="20" t="s">
        <v>10482</v>
      </c>
      <c r="C125" s="23" t="s">
        <v>6322</v>
      </c>
      <c r="D125" s="47">
        <v>4.28</v>
      </c>
      <c r="E125" s="22">
        <v>3.53</v>
      </c>
      <c r="F125" s="22">
        <v>179.53</v>
      </c>
      <c r="G125" s="20">
        <f t="shared" si="1"/>
        <v>633.74</v>
      </c>
      <c r="H125" s="22" t="s">
        <v>10447</v>
      </c>
    </row>
    <row r="126" s="16" customFormat="1" customHeight="1" spans="1:8">
      <c r="A126" s="36">
        <v>122</v>
      </c>
      <c r="B126" s="20" t="s">
        <v>10483</v>
      </c>
      <c r="C126" s="23" t="s">
        <v>6577</v>
      </c>
      <c r="D126" s="47">
        <v>4.9</v>
      </c>
      <c r="E126" s="22">
        <v>4.57</v>
      </c>
      <c r="F126" s="22">
        <v>179.53</v>
      </c>
      <c r="G126" s="20">
        <f t="shared" si="1"/>
        <v>820.45</v>
      </c>
      <c r="H126" s="22" t="s">
        <v>10447</v>
      </c>
    </row>
    <row r="127" s="16" customFormat="1" customHeight="1" spans="1:8">
      <c r="A127" s="36">
        <v>123</v>
      </c>
      <c r="B127" s="20" t="s">
        <v>10484</v>
      </c>
      <c r="C127" s="23" t="s">
        <v>6972</v>
      </c>
      <c r="D127" s="47">
        <v>1.04</v>
      </c>
      <c r="E127" s="22">
        <v>0.08</v>
      </c>
      <c r="F127" s="22">
        <v>179.53</v>
      </c>
      <c r="G127" s="20">
        <f t="shared" si="1"/>
        <v>14.36</v>
      </c>
      <c r="H127" s="22" t="s">
        <v>10447</v>
      </c>
    </row>
    <row r="128" s="16" customFormat="1" customHeight="1" spans="1:8">
      <c r="A128" s="36">
        <v>124</v>
      </c>
      <c r="B128" s="20" t="s">
        <v>10485</v>
      </c>
      <c r="C128" s="23" t="s">
        <v>6248</v>
      </c>
      <c r="D128" s="47">
        <v>1.47</v>
      </c>
      <c r="E128" s="22">
        <v>0.9</v>
      </c>
      <c r="F128" s="22">
        <v>179.53</v>
      </c>
      <c r="G128" s="20">
        <f t="shared" si="1"/>
        <v>161.58</v>
      </c>
      <c r="H128" s="22" t="s">
        <v>10447</v>
      </c>
    </row>
    <row r="129" s="16" customFormat="1" customHeight="1" spans="1:8">
      <c r="A129" s="36">
        <v>125</v>
      </c>
      <c r="B129" s="20" t="s">
        <v>10486</v>
      </c>
      <c r="C129" s="23" t="s">
        <v>6957</v>
      </c>
      <c r="D129" s="47">
        <v>4</v>
      </c>
      <c r="E129" s="22">
        <v>2.15</v>
      </c>
      <c r="F129" s="22">
        <v>179.53</v>
      </c>
      <c r="G129" s="20">
        <f t="shared" si="1"/>
        <v>385.99</v>
      </c>
      <c r="H129" s="22" t="s">
        <v>10447</v>
      </c>
    </row>
    <row r="130" s="16" customFormat="1" customHeight="1" spans="1:8">
      <c r="A130" s="36">
        <v>126</v>
      </c>
      <c r="B130" s="20" t="s">
        <v>10487</v>
      </c>
      <c r="C130" s="23" t="s">
        <v>8223</v>
      </c>
      <c r="D130" s="47">
        <v>1.75</v>
      </c>
      <c r="E130" s="22">
        <v>1.75</v>
      </c>
      <c r="F130" s="22">
        <v>179.53</v>
      </c>
      <c r="G130" s="20">
        <f t="shared" si="1"/>
        <v>314.18</v>
      </c>
      <c r="H130" s="22" t="s">
        <v>10447</v>
      </c>
    </row>
    <row r="131" s="16" customFormat="1" customHeight="1" spans="1:8">
      <c r="A131" s="36">
        <v>127</v>
      </c>
      <c r="B131" s="20" t="s">
        <v>10488</v>
      </c>
      <c r="C131" s="23" t="s">
        <v>6254</v>
      </c>
      <c r="D131" s="47">
        <v>3.19</v>
      </c>
      <c r="E131" s="22">
        <v>2.27</v>
      </c>
      <c r="F131" s="22">
        <v>179.53</v>
      </c>
      <c r="G131" s="20">
        <f t="shared" si="1"/>
        <v>407.53</v>
      </c>
      <c r="H131" s="22" t="s">
        <v>10447</v>
      </c>
    </row>
    <row r="132" s="16" customFormat="1" customHeight="1" spans="1:8">
      <c r="A132" s="36">
        <v>128</v>
      </c>
      <c r="B132" s="20" t="s">
        <v>5076</v>
      </c>
      <c r="C132" s="23" t="s">
        <v>6254</v>
      </c>
      <c r="D132" s="47">
        <v>1.4</v>
      </c>
      <c r="E132" s="22">
        <v>1.4</v>
      </c>
      <c r="F132" s="22">
        <v>179.53</v>
      </c>
      <c r="G132" s="20">
        <f t="shared" si="1"/>
        <v>251.34</v>
      </c>
      <c r="H132" s="22" t="s">
        <v>10447</v>
      </c>
    </row>
    <row r="133" s="16" customFormat="1" customHeight="1" spans="1:8">
      <c r="A133" s="36">
        <v>129</v>
      </c>
      <c r="B133" s="20" t="s">
        <v>10489</v>
      </c>
      <c r="C133" s="23" t="s">
        <v>6296</v>
      </c>
      <c r="D133" s="47">
        <v>5.72</v>
      </c>
      <c r="E133" s="22">
        <v>5.72</v>
      </c>
      <c r="F133" s="22">
        <v>179.53</v>
      </c>
      <c r="G133" s="20">
        <f t="shared" ref="G133:G196" si="2">ROUND(E133*F133,2)</f>
        <v>1026.91</v>
      </c>
      <c r="H133" s="22" t="s">
        <v>10447</v>
      </c>
    </row>
    <row r="134" s="16" customFormat="1" customHeight="1" spans="1:8">
      <c r="A134" s="36">
        <v>130</v>
      </c>
      <c r="B134" s="20" t="s">
        <v>10490</v>
      </c>
      <c r="C134" s="23" t="s">
        <v>6615</v>
      </c>
      <c r="D134" s="47">
        <v>6.14</v>
      </c>
      <c r="E134" s="22">
        <v>5.14</v>
      </c>
      <c r="F134" s="22">
        <v>179.53</v>
      </c>
      <c r="G134" s="20">
        <f t="shared" si="2"/>
        <v>922.78</v>
      </c>
      <c r="H134" s="22" t="s">
        <v>10447</v>
      </c>
    </row>
    <row r="135" s="16" customFormat="1" customHeight="1" spans="1:8">
      <c r="A135" s="36">
        <v>131</v>
      </c>
      <c r="B135" s="20" t="s">
        <v>10491</v>
      </c>
      <c r="C135" s="23" t="s">
        <v>6478</v>
      </c>
      <c r="D135" s="47">
        <v>1.93</v>
      </c>
      <c r="E135" s="22">
        <v>1.93</v>
      </c>
      <c r="F135" s="22">
        <v>179.53</v>
      </c>
      <c r="G135" s="20">
        <f t="shared" si="2"/>
        <v>346.49</v>
      </c>
      <c r="H135" s="22" t="s">
        <v>10447</v>
      </c>
    </row>
    <row r="136" s="16" customFormat="1" customHeight="1" spans="1:8">
      <c r="A136" s="36">
        <v>132</v>
      </c>
      <c r="B136" s="20" t="s">
        <v>10492</v>
      </c>
      <c r="C136" s="23" t="s">
        <v>6624</v>
      </c>
      <c r="D136" s="47">
        <v>6.36</v>
      </c>
      <c r="E136" s="22">
        <v>5.85</v>
      </c>
      <c r="F136" s="22">
        <v>179.53</v>
      </c>
      <c r="G136" s="20">
        <f t="shared" si="2"/>
        <v>1050.25</v>
      </c>
      <c r="H136" s="22" t="s">
        <v>10447</v>
      </c>
    </row>
    <row r="137" s="16" customFormat="1" customHeight="1" spans="1:8">
      <c r="A137" s="36">
        <v>133</v>
      </c>
      <c r="B137" s="20" t="s">
        <v>9907</v>
      </c>
      <c r="C137" s="23" t="s">
        <v>6269</v>
      </c>
      <c r="D137" s="47">
        <v>7.54</v>
      </c>
      <c r="E137" s="22">
        <v>6.59</v>
      </c>
      <c r="F137" s="22">
        <v>179.53</v>
      </c>
      <c r="G137" s="20">
        <f t="shared" si="2"/>
        <v>1183.1</v>
      </c>
      <c r="H137" s="22" t="s">
        <v>10447</v>
      </c>
    </row>
    <row r="138" s="16" customFormat="1" customHeight="1" spans="1:8">
      <c r="A138" s="36">
        <v>134</v>
      </c>
      <c r="B138" s="20" t="s">
        <v>780</v>
      </c>
      <c r="C138" s="23" t="s">
        <v>10493</v>
      </c>
      <c r="D138" s="47">
        <v>1.04</v>
      </c>
      <c r="E138" s="22">
        <v>1.04</v>
      </c>
      <c r="F138" s="22">
        <v>179.53</v>
      </c>
      <c r="G138" s="20">
        <f t="shared" si="2"/>
        <v>186.71</v>
      </c>
      <c r="H138" s="22" t="s">
        <v>10447</v>
      </c>
    </row>
    <row r="139" s="16" customFormat="1" customHeight="1" spans="1:8">
      <c r="A139" s="36">
        <v>135</v>
      </c>
      <c r="B139" s="20" t="s">
        <v>10494</v>
      </c>
      <c r="C139" s="23" t="s">
        <v>6387</v>
      </c>
      <c r="D139" s="47">
        <v>2.49</v>
      </c>
      <c r="E139" s="22">
        <v>2.05</v>
      </c>
      <c r="F139" s="22">
        <v>179.53</v>
      </c>
      <c r="G139" s="20">
        <f t="shared" si="2"/>
        <v>368.04</v>
      </c>
      <c r="H139" s="22" t="s">
        <v>10447</v>
      </c>
    </row>
    <row r="140" s="16" customFormat="1" customHeight="1" spans="1:8">
      <c r="A140" s="36">
        <v>136</v>
      </c>
      <c r="B140" s="20" t="s">
        <v>10495</v>
      </c>
      <c r="C140" s="23" t="s">
        <v>1265</v>
      </c>
      <c r="D140" s="47">
        <v>5.07</v>
      </c>
      <c r="E140" s="22">
        <v>4.92</v>
      </c>
      <c r="F140" s="22">
        <v>179.53</v>
      </c>
      <c r="G140" s="20">
        <f t="shared" si="2"/>
        <v>883.29</v>
      </c>
      <c r="H140" s="22" t="s">
        <v>10447</v>
      </c>
    </row>
    <row r="141" s="16" customFormat="1" customHeight="1" spans="1:8">
      <c r="A141" s="36">
        <v>137</v>
      </c>
      <c r="B141" s="20" t="s">
        <v>4346</v>
      </c>
      <c r="C141" s="23" t="s">
        <v>6474</v>
      </c>
      <c r="D141" s="47">
        <v>2.97</v>
      </c>
      <c r="E141" s="22">
        <v>2.97</v>
      </c>
      <c r="F141" s="22">
        <v>179.53</v>
      </c>
      <c r="G141" s="20">
        <f t="shared" si="2"/>
        <v>533.2</v>
      </c>
      <c r="H141" s="22" t="s">
        <v>10447</v>
      </c>
    </row>
    <row r="142" s="16" customFormat="1" customHeight="1" spans="1:8">
      <c r="A142" s="36">
        <v>138</v>
      </c>
      <c r="B142" s="20" t="s">
        <v>10496</v>
      </c>
      <c r="C142" s="23" t="s">
        <v>6344</v>
      </c>
      <c r="D142" s="47">
        <v>3.22</v>
      </c>
      <c r="E142" s="22">
        <v>2.3</v>
      </c>
      <c r="F142" s="22">
        <v>179.53</v>
      </c>
      <c r="G142" s="20">
        <f t="shared" si="2"/>
        <v>412.92</v>
      </c>
      <c r="H142" s="22" t="s">
        <v>10447</v>
      </c>
    </row>
    <row r="143" s="16" customFormat="1" customHeight="1" spans="1:8">
      <c r="A143" s="36">
        <v>139</v>
      </c>
      <c r="B143" s="20" t="s">
        <v>10497</v>
      </c>
      <c r="C143" s="23" t="s">
        <v>6398</v>
      </c>
      <c r="D143" s="47">
        <v>4.36</v>
      </c>
      <c r="E143" s="22">
        <v>4.36</v>
      </c>
      <c r="F143" s="22">
        <v>179.53</v>
      </c>
      <c r="G143" s="20">
        <f t="shared" si="2"/>
        <v>782.75</v>
      </c>
      <c r="H143" s="22" t="s">
        <v>10447</v>
      </c>
    </row>
    <row r="144" s="16" customFormat="1" customHeight="1" spans="1:8">
      <c r="A144" s="36">
        <v>140</v>
      </c>
      <c r="B144" s="20" t="s">
        <v>10498</v>
      </c>
      <c r="C144" s="23" t="s">
        <v>6577</v>
      </c>
      <c r="D144" s="47">
        <v>1.7</v>
      </c>
      <c r="E144" s="22">
        <v>1.7</v>
      </c>
      <c r="F144" s="22">
        <v>179.53</v>
      </c>
      <c r="G144" s="20">
        <f t="shared" si="2"/>
        <v>305.2</v>
      </c>
      <c r="H144" s="22" t="s">
        <v>10447</v>
      </c>
    </row>
    <row r="145" s="16" customFormat="1" customHeight="1" spans="1:8">
      <c r="A145" s="36">
        <v>141</v>
      </c>
      <c r="B145" s="20" t="s">
        <v>10499</v>
      </c>
      <c r="C145" s="23" t="s">
        <v>7371</v>
      </c>
      <c r="D145" s="47">
        <v>3.21</v>
      </c>
      <c r="E145" s="22">
        <v>3.21</v>
      </c>
      <c r="F145" s="22">
        <v>179.53</v>
      </c>
      <c r="G145" s="20">
        <f t="shared" si="2"/>
        <v>576.29</v>
      </c>
      <c r="H145" s="22" t="s">
        <v>10447</v>
      </c>
    </row>
    <row r="146" s="16" customFormat="1" customHeight="1" spans="1:8">
      <c r="A146" s="36">
        <v>142</v>
      </c>
      <c r="B146" s="23" t="s">
        <v>10500</v>
      </c>
      <c r="C146" s="23" t="s">
        <v>6951</v>
      </c>
      <c r="D146" s="47">
        <v>5.67</v>
      </c>
      <c r="E146" s="22">
        <v>4.85</v>
      </c>
      <c r="F146" s="22">
        <v>179.53</v>
      </c>
      <c r="G146" s="20">
        <f t="shared" si="2"/>
        <v>870.72</v>
      </c>
      <c r="H146" s="22" t="s">
        <v>10447</v>
      </c>
    </row>
    <row r="147" s="16" customFormat="1" customHeight="1" spans="1:8">
      <c r="A147" s="36">
        <v>143</v>
      </c>
      <c r="B147" s="23" t="s">
        <v>10501</v>
      </c>
      <c r="C147" s="23" t="s">
        <v>6298</v>
      </c>
      <c r="D147" s="47">
        <v>7.84</v>
      </c>
      <c r="E147" s="22">
        <v>7.84</v>
      </c>
      <c r="F147" s="22">
        <v>179.53</v>
      </c>
      <c r="G147" s="20">
        <f t="shared" si="2"/>
        <v>1407.52</v>
      </c>
      <c r="H147" s="22" t="s">
        <v>10447</v>
      </c>
    </row>
    <row r="148" s="16" customFormat="1" customHeight="1" spans="1:8">
      <c r="A148" s="36">
        <v>144</v>
      </c>
      <c r="B148" s="23" t="s">
        <v>10502</v>
      </c>
      <c r="C148" s="23" t="s">
        <v>7853</v>
      </c>
      <c r="D148" s="47">
        <v>3.1</v>
      </c>
      <c r="E148" s="22">
        <v>3.1</v>
      </c>
      <c r="F148" s="22">
        <v>179.53</v>
      </c>
      <c r="G148" s="20">
        <f t="shared" si="2"/>
        <v>556.54</v>
      </c>
      <c r="H148" s="22" t="s">
        <v>10447</v>
      </c>
    </row>
    <row r="149" s="16" customFormat="1" customHeight="1" spans="1:8">
      <c r="A149" s="36">
        <v>145</v>
      </c>
      <c r="B149" s="23" t="s">
        <v>10503</v>
      </c>
      <c r="C149" s="23" t="s">
        <v>7371</v>
      </c>
      <c r="D149" s="47">
        <v>3.84</v>
      </c>
      <c r="E149" s="22">
        <v>3.84</v>
      </c>
      <c r="F149" s="22">
        <v>179.53</v>
      </c>
      <c r="G149" s="20">
        <f t="shared" si="2"/>
        <v>689.4</v>
      </c>
      <c r="H149" s="22" t="s">
        <v>10447</v>
      </c>
    </row>
    <row r="150" s="16" customFormat="1" customHeight="1" spans="1:8">
      <c r="A150" s="36">
        <v>146</v>
      </c>
      <c r="B150" s="23" t="s">
        <v>10504</v>
      </c>
      <c r="C150" s="23" t="s">
        <v>6344</v>
      </c>
      <c r="D150" s="47">
        <v>4.79</v>
      </c>
      <c r="E150" s="22">
        <v>4.02</v>
      </c>
      <c r="F150" s="22">
        <v>179.53</v>
      </c>
      <c r="G150" s="20">
        <f t="shared" si="2"/>
        <v>721.71</v>
      </c>
      <c r="H150" s="22" t="s">
        <v>10447</v>
      </c>
    </row>
    <row r="151" s="16" customFormat="1" customHeight="1" spans="1:8">
      <c r="A151" s="36">
        <v>147</v>
      </c>
      <c r="B151" s="23" t="s">
        <v>2506</v>
      </c>
      <c r="C151" s="23" t="s">
        <v>6349</v>
      </c>
      <c r="D151" s="47">
        <v>6.95</v>
      </c>
      <c r="E151" s="22">
        <v>6.75</v>
      </c>
      <c r="F151" s="22">
        <v>179.53</v>
      </c>
      <c r="G151" s="20">
        <f t="shared" si="2"/>
        <v>1211.83</v>
      </c>
      <c r="H151" s="22" t="s">
        <v>10447</v>
      </c>
    </row>
    <row r="152" s="16" customFormat="1" customHeight="1" spans="1:8">
      <c r="A152" s="36">
        <v>148</v>
      </c>
      <c r="B152" s="23" t="s">
        <v>10505</v>
      </c>
      <c r="C152" s="23" t="s">
        <v>9323</v>
      </c>
      <c r="D152" s="47">
        <v>2.14</v>
      </c>
      <c r="E152" s="22">
        <v>2.14</v>
      </c>
      <c r="F152" s="22">
        <v>179.53</v>
      </c>
      <c r="G152" s="20">
        <f t="shared" si="2"/>
        <v>384.19</v>
      </c>
      <c r="H152" s="22" t="s">
        <v>10447</v>
      </c>
    </row>
    <row r="153" s="16" customFormat="1" customHeight="1" spans="1:8">
      <c r="A153" s="36">
        <v>149</v>
      </c>
      <c r="B153" s="23" t="s">
        <v>10506</v>
      </c>
      <c r="C153" s="23" t="s">
        <v>6329</v>
      </c>
      <c r="D153" s="47">
        <v>2.05</v>
      </c>
      <c r="E153" s="22">
        <v>2.05</v>
      </c>
      <c r="F153" s="22">
        <v>179.53</v>
      </c>
      <c r="G153" s="20">
        <f t="shared" si="2"/>
        <v>368.04</v>
      </c>
      <c r="H153" s="22" t="s">
        <v>10447</v>
      </c>
    </row>
    <row r="154" s="16" customFormat="1" customHeight="1" spans="1:8">
      <c r="A154" s="36">
        <v>150</v>
      </c>
      <c r="B154" s="23" t="s">
        <v>10507</v>
      </c>
      <c r="C154" s="23" t="s">
        <v>6286</v>
      </c>
      <c r="D154" s="47">
        <v>3.94</v>
      </c>
      <c r="E154" s="22">
        <v>3.38</v>
      </c>
      <c r="F154" s="22">
        <v>179.53</v>
      </c>
      <c r="G154" s="20">
        <f t="shared" si="2"/>
        <v>606.81</v>
      </c>
      <c r="H154" s="22" t="s">
        <v>10447</v>
      </c>
    </row>
    <row r="155" s="16" customFormat="1" customHeight="1" spans="1:8">
      <c r="A155" s="36">
        <v>151</v>
      </c>
      <c r="B155" s="23" t="s">
        <v>885</v>
      </c>
      <c r="C155" s="23" t="s">
        <v>6631</v>
      </c>
      <c r="D155" s="47">
        <v>1.1</v>
      </c>
      <c r="E155" s="22">
        <v>1.1</v>
      </c>
      <c r="F155" s="22">
        <v>179.53</v>
      </c>
      <c r="G155" s="20">
        <f t="shared" si="2"/>
        <v>197.48</v>
      </c>
      <c r="H155" s="22" t="s">
        <v>10447</v>
      </c>
    </row>
    <row r="156" s="16" customFormat="1" customHeight="1" spans="1:8">
      <c r="A156" s="36">
        <v>152</v>
      </c>
      <c r="B156" s="23" t="s">
        <v>4166</v>
      </c>
      <c r="C156" s="23" t="s">
        <v>6462</v>
      </c>
      <c r="D156" s="47">
        <v>1.84</v>
      </c>
      <c r="E156" s="22">
        <v>1.84</v>
      </c>
      <c r="F156" s="22">
        <v>179.53</v>
      </c>
      <c r="G156" s="20">
        <f t="shared" si="2"/>
        <v>330.34</v>
      </c>
      <c r="H156" s="22" t="s">
        <v>10447</v>
      </c>
    </row>
    <row r="157" s="16" customFormat="1" customHeight="1" spans="1:8">
      <c r="A157" s="36">
        <v>153</v>
      </c>
      <c r="B157" s="23" t="s">
        <v>10508</v>
      </c>
      <c r="C157" s="23" t="s">
        <v>6267</v>
      </c>
      <c r="D157" s="47">
        <v>2.98</v>
      </c>
      <c r="E157" s="22">
        <v>2.98</v>
      </c>
      <c r="F157" s="22">
        <v>179.53</v>
      </c>
      <c r="G157" s="20">
        <f t="shared" si="2"/>
        <v>535</v>
      </c>
      <c r="H157" s="22" t="s">
        <v>10447</v>
      </c>
    </row>
    <row r="158" s="16" customFormat="1" customHeight="1" spans="1:8">
      <c r="A158" s="36">
        <v>154</v>
      </c>
      <c r="B158" s="23" t="s">
        <v>10509</v>
      </c>
      <c r="C158" s="23" t="s">
        <v>6300</v>
      </c>
      <c r="D158" s="47">
        <v>0.42</v>
      </c>
      <c r="E158" s="22">
        <v>0.42</v>
      </c>
      <c r="F158" s="22">
        <v>179.53</v>
      </c>
      <c r="G158" s="20">
        <f t="shared" si="2"/>
        <v>75.4</v>
      </c>
      <c r="H158" s="22" t="s">
        <v>10447</v>
      </c>
    </row>
    <row r="159" s="16" customFormat="1" customHeight="1" spans="1:8">
      <c r="A159" s="36">
        <v>155</v>
      </c>
      <c r="B159" s="23" t="s">
        <v>10510</v>
      </c>
      <c r="C159" s="23" t="s">
        <v>6590</v>
      </c>
      <c r="D159" s="47">
        <v>1.31</v>
      </c>
      <c r="E159" s="22">
        <v>1.31</v>
      </c>
      <c r="F159" s="22">
        <v>179.53</v>
      </c>
      <c r="G159" s="20">
        <f t="shared" si="2"/>
        <v>235.18</v>
      </c>
      <c r="H159" s="22" t="s">
        <v>10447</v>
      </c>
    </row>
    <row r="160" s="16" customFormat="1" customHeight="1" spans="1:8">
      <c r="A160" s="36">
        <v>156</v>
      </c>
      <c r="B160" s="23" t="s">
        <v>10511</v>
      </c>
      <c r="C160" s="23" t="s">
        <v>6322</v>
      </c>
      <c r="D160" s="47">
        <v>0.43</v>
      </c>
      <c r="E160" s="22">
        <v>0.43</v>
      </c>
      <c r="F160" s="22">
        <v>179.53</v>
      </c>
      <c r="G160" s="20">
        <f t="shared" si="2"/>
        <v>77.2</v>
      </c>
      <c r="H160" s="22" t="s">
        <v>10447</v>
      </c>
    </row>
    <row r="161" s="16" customFormat="1" customHeight="1" spans="1:8">
      <c r="A161" s="36">
        <v>157</v>
      </c>
      <c r="B161" s="23" t="s">
        <v>10512</v>
      </c>
      <c r="C161" s="23" t="s">
        <v>6624</v>
      </c>
      <c r="D161" s="47">
        <v>1.71</v>
      </c>
      <c r="E161" s="22">
        <v>1.41</v>
      </c>
      <c r="F161" s="22">
        <v>179.53</v>
      </c>
      <c r="G161" s="20">
        <f t="shared" si="2"/>
        <v>253.14</v>
      </c>
      <c r="H161" s="22" t="s">
        <v>10447</v>
      </c>
    </row>
    <row r="162" s="16" customFormat="1" customHeight="1" spans="1:8">
      <c r="A162" s="36">
        <v>158</v>
      </c>
      <c r="B162" s="23" t="s">
        <v>10513</v>
      </c>
      <c r="C162" s="23" t="s">
        <v>6863</v>
      </c>
      <c r="D162" s="47">
        <v>1.3</v>
      </c>
      <c r="E162" s="22">
        <v>1</v>
      </c>
      <c r="F162" s="22">
        <v>179.53</v>
      </c>
      <c r="G162" s="20">
        <f t="shared" si="2"/>
        <v>179.53</v>
      </c>
      <c r="H162" s="22" t="s">
        <v>10447</v>
      </c>
    </row>
    <row r="163" s="16" customFormat="1" customHeight="1" spans="1:8">
      <c r="A163" s="36">
        <v>159</v>
      </c>
      <c r="B163" s="23" t="s">
        <v>10514</v>
      </c>
      <c r="C163" s="23" t="s">
        <v>7781</v>
      </c>
      <c r="D163" s="47">
        <v>1.3</v>
      </c>
      <c r="E163" s="22">
        <v>1.3</v>
      </c>
      <c r="F163" s="22">
        <v>179.53</v>
      </c>
      <c r="G163" s="20">
        <f t="shared" si="2"/>
        <v>233.39</v>
      </c>
      <c r="H163" s="22" t="s">
        <v>10447</v>
      </c>
    </row>
    <row r="164" s="16" customFormat="1" customHeight="1" spans="1:8">
      <c r="A164" s="36">
        <v>160</v>
      </c>
      <c r="B164" s="23" t="s">
        <v>2576</v>
      </c>
      <c r="C164" s="23" t="s">
        <v>6312</v>
      </c>
      <c r="D164" s="47">
        <v>7.58</v>
      </c>
      <c r="E164" s="22">
        <v>7.58</v>
      </c>
      <c r="F164" s="22">
        <v>179.53</v>
      </c>
      <c r="G164" s="20">
        <f t="shared" si="2"/>
        <v>1360.84</v>
      </c>
      <c r="H164" s="22" t="s">
        <v>10447</v>
      </c>
    </row>
    <row r="165" s="16" customFormat="1" customHeight="1" spans="1:8">
      <c r="A165" s="36">
        <v>161</v>
      </c>
      <c r="B165" s="23" t="s">
        <v>10515</v>
      </c>
      <c r="C165" s="23" t="s">
        <v>6329</v>
      </c>
      <c r="D165" s="47">
        <v>0.31</v>
      </c>
      <c r="E165" s="22">
        <v>0.31</v>
      </c>
      <c r="F165" s="22">
        <v>179.53</v>
      </c>
      <c r="G165" s="20">
        <f t="shared" si="2"/>
        <v>55.65</v>
      </c>
      <c r="H165" s="22" t="s">
        <v>10447</v>
      </c>
    </row>
    <row r="166" s="16" customFormat="1" customHeight="1" spans="1:8">
      <c r="A166" s="36">
        <v>162</v>
      </c>
      <c r="B166" s="23" t="s">
        <v>10516</v>
      </c>
      <c r="C166" s="23" t="s">
        <v>6462</v>
      </c>
      <c r="D166" s="47">
        <v>5.2</v>
      </c>
      <c r="E166" s="22">
        <v>5.2</v>
      </c>
      <c r="F166" s="22">
        <v>179.53</v>
      </c>
      <c r="G166" s="20">
        <f t="shared" si="2"/>
        <v>933.56</v>
      </c>
      <c r="H166" s="22" t="s">
        <v>10447</v>
      </c>
    </row>
    <row r="167" s="16" customFormat="1" customHeight="1" spans="1:8">
      <c r="A167" s="36">
        <v>163</v>
      </c>
      <c r="B167" s="23" t="s">
        <v>10517</v>
      </c>
      <c r="C167" s="23" t="s">
        <v>6298</v>
      </c>
      <c r="D167" s="47">
        <v>1.32</v>
      </c>
      <c r="E167" s="22">
        <v>1.32</v>
      </c>
      <c r="F167" s="22">
        <v>179.53</v>
      </c>
      <c r="G167" s="20">
        <f t="shared" si="2"/>
        <v>236.98</v>
      </c>
      <c r="H167" s="22" t="s">
        <v>10447</v>
      </c>
    </row>
    <row r="168" s="16" customFormat="1" customHeight="1" spans="1:8">
      <c r="A168" s="36">
        <v>164</v>
      </c>
      <c r="B168" s="23" t="s">
        <v>4198</v>
      </c>
      <c r="C168" s="23" t="s">
        <v>6271</v>
      </c>
      <c r="D168" s="47">
        <v>6.3</v>
      </c>
      <c r="E168" s="22">
        <v>5.5</v>
      </c>
      <c r="F168" s="22">
        <v>179.53</v>
      </c>
      <c r="G168" s="20">
        <f t="shared" si="2"/>
        <v>987.42</v>
      </c>
      <c r="H168" s="22" t="s">
        <v>10447</v>
      </c>
    </row>
    <row r="169" s="16" customFormat="1" customHeight="1" spans="1:8">
      <c r="A169" s="36">
        <v>165</v>
      </c>
      <c r="B169" s="23" t="s">
        <v>10518</v>
      </c>
      <c r="C169" s="23" t="s">
        <v>6349</v>
      </c>
      <c r="D169" s="47">
        <v>1.34</v>
      </c>
      <c r="E169" s="22">
        <v>1.34</v>
      </c>
      <c r="F169" s="22">
        <v>179.53</v>
      </c>
      <c r="G169" s="20">
        <f t="shared" si="2"/>
        <v>240.57</v>
      </c>
      <c r="H169" s="22" t="s">
        <v>10447</v>
      </c>
    </row>
    <row r="170" s="16" customFormat="1" customHeight="1" spans="1:8">
      <c r="A170" s="36">
        <v>166</v>
      </c>
      <c r="B170" s="20" t="s">
        <v>10519</v>
      </c>
      <c r="C170" s="23" t="s">
        <v>1265</v>
      </c>
      <c r="D170" s="45">
        <v>1.72</v>
      </c>
      <c r="E170" s="22">
        <v>1.72</v>
      </c>
      <c r="F170" s="22">
        <v>179.53</v>
      </c>
      <c r="G170" s="20">
        <f t="shared" si="2"/>
        <v>308.79</v>
      </c>
      <c r="H170" s="22" t="s">
        <v>10520</v>
      </c>
    </row>
    <row r="171" s="16" customFormat="1" customHeight="1" spans="1:8">
      <c r="A171" s="36">
        <v>167</v>
      </c>
      <c r="B171" s="20" t="s">
        <v>10521</v>
      </c>
      <c r="C171" s="23" t="s">
        <v>6620</v>
      </c>
      <c r="D171" s="45">
        <v>5.2</v>
      </c>
      <c r="E171" s="22">
        <v>5.1</v>
      </c>
      <c r="F171" s="22">
        <v>179.53</v>
      </c>
      <c r="G171" s="20">
        <f t="shared" si="2"/>
        <v>915.6</v>
      </c>
      <c r="H171" s="22" t="s">
        <v>10520</v>
      </c>
    </row>
    <row r="172" s="16" customFormat="1" customHeight="1" spans="1:8">
      <c r="A172" s="36">
        <v>168</v>
      </c>
      <c r="B172" s="20" t="s">
        <v>10522</v>
      </c>
      <c r="C172" s="23" t="s">
        <v>6312</v>
      </c>
      <c r="D172" s="45">
        <v>6.01</v>
      </c>
      <c r="E172" s="22">
        <v>6.01</v>
      </c>
      <c r="F172" s="22">
        <v>179.53</v>
      </c>
      <c r="G172" s="20">
        <f t="shared" si="2"/>
        <v>1078.98</v>
      </c>
      <c r="H172" s="22" t="s">
        <v>10520</v>
      </c>
    </row>
    <row r="173" s="16" customFormat="1" customHeight="1" spans="1:8">
      <c r="A173" s="36">
        <v>169</v>
      </c>
      <c r="B173" s="20" t="s">
        <v>9999</v>
      </c>
      <c r="C173" s="23" t="s">
        <v>6252</v>
      </c>
      <c r="D173" s="45">
        <v>2.59</v>
      </c>
      <c r="E173" s="22">
        <v>2.59</v>
      </c>
      <c r="F173" s="22">
        <v>179.53</v>
      </c>
      <c r="G173" s="20">
        <f t="shared" si="2"/>
        <v>464.98</v>
      </c>
      <c r="H173" s="22" t="s">
        <v>10520</v>
      </c>
    </row>
    <row r="174" s="16" customFormat="1" customHeight="1" spans="1:8">
      <c r="A174" s="36">
        <v>170</v>
      </c>
      <c r="B174" s="20" t="s">
        <v>10523</v>
      </c>
      <c r="C174" s="23" t="s">
        <v>6989</v>
      </c>
      <c r="D174" s="45">
        <v>2.33</v>
      </c>
      <c r="E174" s="22">
        <v>2.33</v>
      </c>
      <c r="F174" s="22">
        <v>179.53</v>
      </c>
      <c r="G174" s="20">
        <f t="shared" si="2"/>
        <v>418.3</v>
      </c>
      <c r="H174" s="22" t="s">
        <v>10520</v>
      </c>
    </row>
    <row r="175" s="16" customFormat="1" customHeight="1" spans="1:8">
      <c r="A175" s="36">
        <v>171</v>
      </c>
      <c r="B175" s="20" t="s">
        <v>10524</v>
      </c>
      <c r="C175" s="23" t="s">
        <v>6417</v>
      </c>
      <c r="D175" s="45">
        <v>2.55</v>
      </c>
      <c r="E175" s="22">
        <v>2.55</v>
      </c>
      <c r="F175" s="22">
        <v>179.53</v>
      </c>
      <c r="G175" s="20">
        <f t="shared" si="2"/>
        <v>457.8</v>
      </c>
      <c r="H175" s="22" t="s">
        <v>10520</v>
      </c>
    </row>
    <row r="176" s="16" customFormat="1" customHeight="1" spans="1:8">
      <c r="A176" s="36">
        <v>172</v>
      </c>
      <c r="B176" s="20" t="s">
        <v>10525</v>
      </c>
      <c r="C176" s="23" t="s">
        <v>6577</v>
      </c>
      <c r="D176" s="45">
        <v>2.44</v>
      </c>
      <c r="E176" s="22">
        <v>1.293</v>
      </c>
      <c r="F176" s="22">
        <v>179.53</v>
      </c>
      <c r="G176" s="20">
        <f t="shared" si="2"/>
        <v>232.13</v>
      </c>
      <c r="H176" s="22" t="s">
        <v>10520</v>
      </c>
    </row>
    <row r="177" s="16" customFormat="1" customHeight="1" spans="1:8">
      <c r="A177" s="36">
        <v>173</v>
      </c>
      <c r="B177" s="20" t="s">
        <v>10526</v>
      </c>
      <c r="C177" s="23" t="s">
        <v>6474</v>
      </c>
      <c r="D177" s="45">
        <v>4.98</v>
      </c>
      <c r="E177" s="22">
        <v>4.98</v>
      </c>
      <c r="F177" s="22">
        <v>179.53</v>
      </c>
      <c r="G177" s="20">
        <f t="shared" si="2"/>
        <v>894.06</v>
      </c>
      <c r="H177" s="22" t="s">
        <v>10520</v>
      </c>
    </row>
    <row r="178" s="16" customFormat="1" customHeight="1" spans="1:8">
      <c r="A178" s="36">
        <v>174</v>
      </c>
      <c r="B178" s="20" t="s">
        <v>10527</v>
      </c>
      <c r="C178" s="23" t="s">
        <v>6672</v>
      </c>
      <c r="D178" s="45">
        <v>2.2</v>
      </c>
      <c r="E178" s="22">
        <v>2.2</v>
      </c>
      <c r="F178" s="22">
        <v>179.53</v>
      </c>
      <c r="G178" s="20">
        <f t="shared" si="2"/>
        <v>394.97</v>
      </c>
      <c r="H178" s="22" t="s">
        <v>10520</v>
      </c>
    </row>
    <row r="179" s="16" customFormat="1" customHeight="1" spans="1:8">
      <c r="A179" s="36">
        <v>175</v>
      </c>
      <c r="B179" s="20" t="s">
        <v>10528</v>
      </c>
      <c r="C179" s="23" t="s">
        <v>6312</v>
      </c>
      <c r="D179" s="45">
        <v>3.3</v>
      </c>
      <c r="E179" s="22">
        <v>2.5</v>
      </c>
      <c r="F179" s="22">
        <v>179.53</v>
      </c>
      <c r="G179" s="20">
        <f t="shared" si="2"/>
        <v>448.83</v>
      </c>
      <c r="H179" s="22" t="s">
        <v>10520</v>
      </c>
    </row>
    <row r="180" s="16" customFormat="1" customHeight="1" spans="1:8">
      <c r="A180" s="36">
        <v>176</v>
      </c>
      <c r="B180" s="20" t="s">
        <v>10529</v>
      </c>
      <c r="C180" s="23" t="s">
        <v>6245</v>
      </c>
      <c r="D180" s="45">
        <v>5.3</v>
      </c>
      <c r="E180" s="22">
        <v>4.79</v>
      </c>
      <c r="F180" s="22">
        <v>179.53</v>
      </c>
      <c r="G180" s="20">
        <f t="shared" si="2"/>
        <v>859.95</v>
      </c>
      <c r="H180" s="22" t="s">
        <v>10520</v>
      </c>
    </row>
    <row r="181" s="16" customFormat="1" customHeight="1" spans="1:8">
      <c r="A181" s="36">
        <v>177</v>
      </c>
      <c r="B181" s="20" t="s">
        <v>3851</v>
      </c>
      <c r="C181" s="23" t="s">
        <v>6322</v>
      </c>
      <c r="D181" s="45">
        <v>6.35</v>
      </c>
      <c r="E181" s="22">
        <v>6.35</v>
      </c>
      <c r="F181" s="22">
        <v>179.53</v>
      </c>
      <c r="G181" s="20">
        <f t="shared" si="2"/>
        <v>1140.02</v>
      </c>
      <c r="H181" s="22" t="s">
        <v>10520</v>
      </c>
    </row>
    <row r="182" s="16" customFormat="1" customHeight="1" spans="1:8">
      <c r="A182" s="36">
        <v>178</v>
      </c>
      <c r="B182" s="20" t="s">
        <v>10530</v>
      </c>
      <c r="C182" s="23" t="s">
        <v>6329</v>
      </c>
      <c r="D182" s="45">
        <v>4.52</v>
      </c>
      <c r="E182" s="22">
        <v>4.31</v>
      </c>
      <c r="F182" s="22">
        <v>179.53</v>
      </c>
      <c r="G182" s="20">
        <f t="shared" si="2"/>
        <v>773.77</v>
      </c>
      <c r="H182" s="22" t="s">
        <v>10520</v>
      </c>
    </row>
    <row r="183" s="16" customFormat="1" customHeight="1" spans="1:8">
      <c r="A183" s="36">
        <v>179</v>
      </c>
      <c r="B183" s="20" t="s">
        <v>10531</v>
      </c>
      <c r="C183" s="23" t="s">
        <v>6271</v>
      </c>
      <c r="D183" s="45">
        <v>1.51</v>
      </c>
      <c r="E183" s="22">
        <v>1.51</v>
      </c>
      <c r="F183" s="22">
        <v>179.53</v>
      </c>
      <c r="G183" s="20">
        <f t="shared" si="2"/>
        <v>271.09</v>
      </c>
      <c r="H183" s="22" t="s">
        <v>10520</v>
      </c>
    </row>
    <row r="184" s="16" customFormat="1" customHeight="1" spans="1:8">
      <c r="A184" s="36">
        <v>180</v>
      </c>
      <c r="B184" s="20" t="s">
        <v>10532</v>
      </c>
      <c r="C184" s="23" t="s">
        <v>6252</v>
      </c>
      <c r="D184" s="45">
        <v>6.26</v>
      </c>
      <c r="E184" s="22">
        <v>6.01</v>
      </c>
      <c r="F184" s="22">
        <v>179.53</v>
      </c>
      <c r="G184" s="20">
        <f t="shared" si="2"/>
        <v>1078.98</v>
      </c>
      <c r="H184" s="22" t="s">
        <v>10520</v>
      </c>
    </row>
    <row r="185" s="16" customFormat="1" customHeight="1" spans="1:8">
      <c r="A185" s="36">
        <v>181</v>
      </c>
      <c r="B185" s="20" t="s">
        <v>4625</v>
      </c>
      <c r="C185" s="23" t="s">
        <v>6368</v>
      </c>
      <c r="D185" s="45">
        <v>7.14</v>
      </c>
      <c r="E185" s="22">
        <v>7.14</v>
      </c>
      <c r="F185" s="22">
        <v>179.53</v>
      </c>
      <c r="G185" s="20">
        <f t="shared" si="2"/>
        <v>1281.84</v>
      </c>
      <c r="H185" s="22" t="s">
        <v>10520</v>
      </c>
    </row>
    <row r="186" s="16" customFormat="1" customHeight="1" spans="1:8">
      <c r="A186" s="36">
        <v>182</v>
      </c>
      <c r="B186" s="20" t="s">
        <v>10533</v>
      </c>
      <c r="C186" s="23" t="s">
        <v>6252</v>
      </c>
      <c r="D186" s="45">
        <v>4.95</v>
      </c>
      <c r="E186" s="22">
        <v>4.95</v>
      </c>
      <c r="F186" s="22">
        <v>179.53</v>
      </c>
      <c r="G186" s="20">
        <f t="shared" si="2"/>
        <v>888.67</v>
      </c>
      <c r="H186" s="22" t="s">
        <v>10520</v>
      </c>
    </row>
    <row r="187" s="16" customFormat="1" customHeight="1" spans="1:8">
      <c r="A187" s="36">
        <v>183</v>
      </c>
      <c r="B187" s="20" t="s">
        <v>10534</v>
      </c>
      <c r="C187" s="23" t="s">
        <v>6303</v>
      </c>
      <c r="D187" s="45">
        <v>4.48</v>
      </c>
      <c r="E187" s="22">
        <v>4.48</v>
      </c>
      <c r="F187" s="22">
        <v>179.53</v>
      </c>
      <c r="G187" s="20">
        <f t="shared" si="2"/>
        <v>804.29</v>
      </c>
      <c r="H187" s="22" t="s">
        <v>10520</v>
      </c>
    </row>
    <row r="188" s="16" customFormat="1" customHeight="1" spans="1:8">
      <c r="A188" s="36">
        <v>184</v>
      </c>
      <c r="B188" s="20" t="s">
        <v>10535</v>
      </c>
      <c r="C188" s="23" t="s">
        <v>6286</v>
      </c>
      <c r="D188" s="45">
        <v>1.61</v>
      </c>
      <c r="E188" s="22">
        <v>1.61</v>
      </c>
      <c r="F188" s="22">
        <v>179.53</v>
      </c>
      <c r="G188" s="20">
        <f t="shared" si="2"/>
        <v>289.04</v>
      </c>
      <c r="H188" s="22" t="s">
        <v>10520</v>
      </c>
    </row>
    <row r="189" s="16" customFormat="1" customHeight="1" spans="1:8">
      <c r="A189" s="36">
        <v>185</v>
      </c>
      <c r="B189" s="20" t="s">
        <v>10536</v>
      </c>
      <c r="C189" s="23" t="s">
        <v>6329</v>
      </c>
      <c r="D189" s="45">
        <v>2.5</v>
      </c>
      <c r="E189" s="22">
        <v>2.5</v>
      </c>
      <c r="F189" s="22">
        <v>179.53</v>
      </c>
      <c r="G189" s="20">
        <f t="shared" si="2"/>
        <v>448.83</v>
      </c>
      <c r="H189" s="22" t="s">
        <v>10520</v>
      </c>
    </row>
    <row r="190" s="16" customFormat="1" customHeight="1" spans="1:8">
      <c r="A190" s="36">
        <v>186</v>
      </c>
      <c r="B190" s="20" t="s">
        <v>10537</v>
      </c>
      <c r="C190" s="23" t="s">
        <v>6737</v>
      </c>
      <c r="D190" s="45">
        <v>5.5</v>
      </c>
      <c r="E190" s="22">
        <v>5.5</v>
      </c>
      <c r="F190" s="22">
        <v>179.53</v>
      </c>
      <c r="G190" s="20">
        <f t="shared" si="2"/>
        <v>987.42</v>
      </c>
      <c r="H190" s="22" t="s">
        <v>10520</v>
      </c>
    </row>
    <row r="191" s="16" customFormat="1" customHeight="1" spans="1:8">
      <c r="A191" s="36">
        <v>187</v>
      </c>
      <c r="B191" s="20" t="s">
        <v>10538</v>
      </c>
      <c r="C191" s="23" t="s">
        <v>6312</v>
      </c>
      <c r="D191" s="45">
        <v>3.81</v>
      </c>
      <c r="E191" s="22">
        <v>3.81</v>
      </c>
      <c r="F191" s="22">
        <v>179.53</v>
      </c>
      <c r="G191" s="20">
        <f t="shared" si="2"/>
        <v>684.01</v>
      </c>
      <c r="H191" s="22" t="s">
        <v>10520</v>
      </c>
    </row>
    <row r="192" s="16" customFormat="1" customHeight="1" spans="1:8">
      <c r="A192" s="36">
        <v>188</v>
      </c>
      <c r="B192" s="20" t="s">
        <v>10198</v>
      </c>
      <c r="C192" s="23" t="s">
        <v>6624</v>
      </c>
      <c r="D192" s="45">
        <v>9.83</v>
      </c>
      <c r="E192" s="22">
        <v>7.73</v>
      </c>
      <c r="F192" s="22">
        <v>179.53</v>
      </c>
      <c r="G192" s="20">
        <f t="shared" si="2"/>
        <v>1387.77</v>
      </c>
      <c r="H192" s="22" t="s">
        <v>10520</v>
      </c>
    </row>
    <row r="193" s="16" customFormat="1" customHeight="1" spans="1:8">
      <c r="A193" s="36">
        <v>189</v>
      </c>
      <c r="B193" s="20" t="s">
        <v>10539</v>
      </c>
      <c r="C193" s="23" t="s">
        <v>6620</v>
      </c>
      <c r="D193" s="45">
        <v>3.47</v>
      </c>
      <c r="E193" s="22">
        <v>3.41</v>
      </c>
      <c r="F193" s="22">
        <v>179.53</v>
      </c>
      <c r="G193" s="20">
        <f t="shared" si="2"/>
        <v>612.2</v>
      </c>
      <c r="H193" s="22" t="s">
        <v>10520</v>
      </c>
    </row>
    <row r="194" s="16" customFormat="1" customHeight="1" spans="1:8">
      <c r="A194" s="36">
        <v>190</v>
      </c>
      <c r="B194" s="20" t="s">
        <v>10540</v>
      </c>
      <c r="C194" s="23" t="s">
        <v>6368</v>
      </c>
      <c r="D194" s="45">
        <v>2.21</v>
      </c>
      <c r="E194" s="22">
        <v>2.21</v>
      </c>
      <c r="F194" s="22">
        <v>179.53</v>
      </c>
      <c r="G194" s="20">
        <f t="shared" si="2"/>
        <v>396.76</v>
      </c>
      <c r="H194" s="22" t="s">
        <v>10520</v>
      </c>
    </row>
    <row r="195" s="16" customFormat="1" customHeight="1" spans="1:8">
      <c r="A195" s="36">
        <v>191</v>
      </c>
      <c r="B195" s="20" t="s">
        <v>10541</v>
      </c>
      <c r="C195" s="23" t="s">
        <v>6478</v>
      </c>
      <c r="D195" s="45">
        <v>4.25</v>
      </c>
      <c r="E195" s="22">
        <v>4.25</v>
      </c>
      <c r="F195" s="22">
        <v>179.53</v>
      </c>
      <c r="G195" s="20">
        <f t="shared" si="2"/>
        <v>763</v>
      </c>
      <c r="H195" s="22" t="s">
        <v>10520</v>
      </c>
    </row>
    <row r="196" s="16" customFormat="1" customHeight="1" spans="1:8">
      <c r="A196" s="36">
        <v>192</v>
      </c>
      <c r="B196" s="20" t="s">
        <v>10542</v>
      </c>
      <c r="C196" s="23" t="s">
        <v>6363</v>
      </c>
      <c r="D196" s="45">
        <v>4.86</v>
      </c>
      <c r="E196" s="22">
        <v>4.86</v>
      </c>
      <c r="F196" s="22">
        <v>179.53</v>
      </c>
      <c r="G196" s="20">
        <f t="shared" si="2"/>
        <v>872.52</v>
      </c>
      <c r="H196" s="22" t="s">
        <v>10520</v>
      </c>
    </row>
    <row r="197" s="16" customFormat="1" customHeight="1" spans="1:8">
      <c r="A197" s="36">
        <v>193</v>
      </c>
      <c r="B197" s="20" t="s">
        <v>10543</v>
      </c>
      <c r="C197" s="23" t="s">
        <v>6286</v>
      </c>
      <c r="D197" s="45">
        <v>2.64</v>
      </c>
      <c r="E197" s="22">
        <v>2.64</v>
      </c>
      <c r="F197" s="22">
        <v>179.53</v>
      </c>
      <c r="G197" s="20">
        <f t="shared" ref="G197:G260" si="3">ROUND(E197*F197,2)</f>
        <v>473.96</v>
      </c>
      <c r="H197" s="22" t="s">
        <v>10520</v>
      </c>
    </row>
    <row r="198" s="16" customFormat="1" customHeight="1" spans="1:8">
      <c r="A198" s="36">
        <v>194</v>
      </c>
      <c r="B198" s="20" t="s">
        <v>10544</v>
      </c>
      <c r="C198" s="23" t="s">
        <v>6464</v>
      </c>
      <c r="D198" s="45">
        <v>6.84</v>
      </c>
      <c r="E198" s="22">
        <v>6.38</v>
      </c>
      <c r="F198" s="22">
        <v>179.53</v>
      </c>
      <c r="G198" s="20">
        <f t="shared" si="3"/>
        <v>1145.4</v>
      </c>
      <c r="H198" s="22" t="s">
        <v>10520</v>
      </c>
    </row>
    <row r="199" s="16" customFormat="1" customHeight="1" spans="1:8">
      <c r="A199" s="36">
        <v>195</v>
      </c>
      <c r="B199" s="20" t="s">
        <v>10545</v>
      </c>
      <c r="C199" s="23" t="s">
        <v>6271</v>
      </c>
      <c r="D199" s="45">
        <v>4.88</v>
      </c>
      <c r="E199" s="22">
        <v>4.68</v>
      </c>
      <c r="F199" s="22">
        <v>179.53</v>
      </c>
      <c r="G199" s="20">
        <f t="shared" si="3"/>
        <v>840.2</v>
      </c>
      <c r="H199" s="22" t="s">
        <v>10520</v>
      </c>
    </row>
    <row r="200" s="16" customFormat="1" customHeight="1" spans="1:8">
      <c r="A200" s="36">
        <v>196</v>
      </c>
      <c r="B200" s="20" t="s">
        <v>10546</v>
      </c>
      <c r="C200" s="23" t="s">
        <v>6737</v>
      </c>
      <c r="D200" s="45">
        <v>3.23</v>
      </c>
      <c r="E200" s="22">
        <v>3.23</v>
      </c>
      <c r="F200" s="22">
        <v>179.53</v>
      </c>
      <c r="G200" s="20">
        <f t="shared" si="3"/>
        <v>579.88</v>
      </c>
      <c r="H200" s="22" t="s">
        <v>10520</v>
      </c>
    </row>
    <row r="201" s="16" customFormat="1" customHeight="1" spans="1:8">
      <c r="A201" s="36">
        <v>197</v>
      </c>
      <c r="B201" s="20" t="s">
        <v>10547</v>
      </c>
      <c r="C201" s="23" t="s">
        <v>6316</v>
      </c>
      <c r="D201" s="45">
        <v>2.02</v>
      </c>
      <c r="E201" s="22">
        <v>1.72</v>
      </c>
      <c r="F201" s="22">
        <v>179.53</v>
      </c>
      <c r="G201" s="20">
        <f t="shared" si="3"/>
        <v>308.79</v>
      </c>
      <c r="H201" s="22" t="s">
        <v>10520</v>
      </c>
    </row>
    <row r="202" s="16" customFormat="1" customHeight="1" spans="1:8">
      <c r="A202" s="36">
        <v>198</v>
      </c>
      <c r="B202" s="20" t="s">
        <v>10548</v>
      </c>
      <c r="C202" s="23" t="s">
        <v>6332</v>
      </c>
      <c r="D202" s="45">
        <v>1.63</v>
      </c>
      <c r="E202" s="22">
        <v>1.58</v>
      </c>
      <c r="F202" s="22">
        <v>179.53</v>
      </c>
      <c r="G202" s="20">
        <f t="shared" si="3"/>
        <v>283.66</v>
      </c>
      <c r="H202" s="22" t="s">
        <v>10520</v>
      </c>
    </row>
    <row r="203" s="16" customFormat="1" customHeight="1" spans="1:8">
      <c r="A203" s="36">
        <v>199</v>
      </c>
      <c r="B203" s="20" t="s">
        <v>10549</v>
      </c>
      <c r="C203" s="23" t="s">
        <v>6344</v>
      </c>
      <c r="D203" s="45">
        <v>10.39</v>
      </c>
      <c r="E203" s="22">
        <v>8.72</v>
      </c>
      <c r="F203" s="22">
        <v>179.53</v>
      </c>
      <c r="G203" s="20">
        <f t="shared" si="3"/>
        <v>1565.5</v>
      </c>
      <c r="H203" s="22" t="s">
        <v>10520</v>
      </c>
    </row>
    <row r="204" s="16" customFormat="1" customHeight="1" spans="1:8">
      <c r="A204" s="36">
        <v>200</v>
      </c>
      <c r="B204" s="20" t="s">
        <v>10550</v>
      </c>
      <c r="C204" s="23" t="s">
        <v>10551</v>
      </c>
      <c r="D204" s="45">
        <v>4.98</v>
      </c>
      <c r="E204" s="22">
        <v>4.98</v>
      </c>
      <c r="F204" s="22">
        <v>179.53</v>
      </c>
      <c r="G204" s="20">
        <f t="shared" si="3"/>
        <v>894.06</v>
      </c>
      <c r="H204" s="22" t="s">
        <v>10520</v>
      </c>
    </row>
    <row r="205" s="16" customFormat="1" customHeight="1" spans="1:8">
      <c r="A205" s="36">
        <v>201</v>
      </c>
      <c r="B205" s="20" t="s">
        <v>10552</v>
      </c>
      <c r="C205" s="23" t="s">
        <v>6332</v>
      </c>
      <c r="D205" s="45">
        <v>1.73</v>
      </c>
      <c r="E205" s="22">
        <v>1.73</v>
      </c>
      <c r="F205" s="22">
        <v>179.53</v>
      </c>
      <c r="G205" s="20">
        <f t="shared" si="3"/>
        <v>310.59</v>
      </c>
      <c r="H205" s="22" t="s">
        <v>10520</v>
      </c>
    </row>
    <row r="206" s="16" customFormat="1" customHeight="1" spans="1:8">
      <c r="A206" s="36">
        <v>202</v>
      </c>
      <c r="B206" s="20" t="s">
        <v>10553</v>
      </c>
      <c r="C206" s="23" t="s">
        <v>6363</v>
      </c>
      <c r="D206" s="45">
        <v>0.69</v>
      </c>
      <c r="E206" s="22">
        <v>0.69</v>
      </c>
      <c r="F206" s="22">
        <v>179.53</v>
      </c>
      <c r="G206" s="20">
        <f t="shared" si="3"/>
        <v>123.88</v>
      </c>
      <c r="H206" s="22" t="s">
        <v>10520</v>
      </c>
    </row>
    <row r="207" s="16" customFormat="1" customHeight="1" spans="1:8">
      <c r="A207" s="36">
        <v>203</v>
      </c>
      <c r="B207" s="20" t="s">
        <v>9569</v>
      </c>
      <c r="C207" s="23" t="s">
        <v>5673</v>
      </c>
      <c r="D207" s="45">
        <v>2.66</v>
      </c>
      <c r="E207" s="22">
        <v>2.57</v>
      </c>
      <c r="F207" s="22">
        <v>179.53</v>
      </c>
      <c r="G207" s="20">
        <f t="shared" si="3"/>
        <v>461.39</v>
      </c>
      <c r="H207" s="22" t="s">
        <v>10520</v>
      </c>
    </row>
    <row r="208" s="16" customFormat="1" customHeight="1" spans="1:8">
      <c r="A208" s="36">
        <v>204</v>
      </c>
      <c r="B208" s="20" t="s">
        <v>10554</v>
      </c>
      <c r="C208" s="23" t="s">
        <v>8553</v>
      </c>
      <c r="D208" s="45">
        <v>2.34</v>
      </c>
      <c r="E208" s="22">
        <v>2.34</v>
      </c>
      <c r="F208" s="22">
        <v>179.53</v>
      </c>
      <c r="G208" s="20">
        <f t="shared" si="3"/>
        <v>420.1</v>
      </c>
      <c r="H208" s="22" t="s">
        <v>10520</v>
      </c>
    </row>
    <row r="209" s="16" customFormat="1" customHeight="1" spans="1:8">
      <c r="A209" s="36">
        <v>205</v>
      </c>
      <c r="B209" s="20" t="s">
        <v>10555</v>
      </c>
      <c r="C209" s="23" t="s">
        <v>6261</v>
      </c>
      <c r="D209" s="45">
        <v>2.73</v>
      </c>
      <c r="E209" s="22">
        <v>2.73</v>
      </c>
      <c r="F209" s="22">
        <v>179.53</v>
      </c>
      <c r="G209" s="20">
        <f t="shared" si="3"/>
        <v>490.12</v>
      </c>
      <c r="H209" s="22" t="s">
        <v>10520</v>
      </c>
    </row>
    <row r="210" s="16" customFormat="1" customHeight="1" spans="1:8">
      <c r="A210" s="36">
        <v>206</v>
      </c>
      <c r="B210" s="20" t="s">
        <v>10556</v>
      </c>
      <c r="C210" s="23" t="s">
        <v>6294</v>
      </c>
      <c r="D210" s="45">
        <v>6.7</v>
      </c>
      <c r="E210" s="22">
        <v>6.153</v>
      </c>
      <c r="F210" s="22">
        <v>179.53</v>
      </c>
      <c r="G210" s="20">
        <f t="shared" si="3"/>
        <v>1104.65</v>
      </c>
      <c r="H210" s="22" t="s">
        <v>10520</v>
      </c>
    </row>
    <row r="211" s="16" customFormat="1" customHeight="1" spans="1:8">
      <c r="A211" s="36">
        <v>207</v>
      </c>
      <c r="B211" s="20" t="s">
        <v>10557</v>
      </c>
      <c r="C211" s="23" t="s">
        <v>6269</v>
      </c>
      <c r="D211" s="45">
        <v>6.92</v>
      </c>
      <c r="E211" s="22">
        <v>6.87</v>
      </c>
      <c r="F211" s="22">
        <v>179.53</v>
      </c>
      <c r="G211" s="20">
        <f t="shared" si="3"/>
        <v>1233.37</v>
      </c>
      <c r="H211" s="22" t="s">
        <v>10520</v>
      </c>
    </row>
    <row r="212" s="16" customFormat="1" customHeight="1" spans="1:8">
      <c r="A212" s="36">
        <v>208</v>
      </c>
      <c r="B212" s="20" t="s">
        <v>10558</v>
      </c>
      <c r="C212" s="23" t="s">
        <v>6411</v>
      </c>
      <c r="D212" s="45">
        <v>6.02</v>
      </c>
      <c r="E212" s="22">
        <v>6.02</v>
      </c>
      <c r="F212" s="22">
        <v>179.53</v>
      </c>
      <c r="G212" s="20">
        <f t="shared" si="3"/>
        <v>1080.77</v>
      </c>
      <c r="H212" s="22" t="s">
        <v>10520</v>
      </c>
    </row>
    <row r="213" s="16" customFormat="1" customHeight="1" spans="1:8">
      <c r="A213" s="36">
        <v>209</v>
      </c>
      <c r="B213" s="20" t="s">
        <v>10559</v>
      </c>
      <c r="C213" s="23" t="s">
        <v>6467</v>
      </c>
      <c r="D213" s="45">
        <v>6.01</v>
      </c>
      <c r="E213" s="22">
        <v>6.01</v>
      </c>
      <c r="F213" s="22">
        <v>179.53</v>
      </c>
      <c r="G213" s="20">
        <f t="shared" si="3"/>
        <v>1078.98</v>
      </c>
      <c r="H213" s="22" t="s">
        <v>10520</v>
      </c>
    </row>
    <row r="214" s="16" customFormat="1" customHeight="1" spans="1:8">
      <c r="A214" s="36">
        <v>210</v>
      </c>
      <c r="B214" s="20" t="s">
        <v>10560</v>
      </c>
      <c r="C214" s="23" t="s">
        <v>6695</v>
      </c>
      <c r="D214" s="45">
        <v>2.89</v>
      </c>
      <c r="E214" s="22">
        <v>2.47</v>
      </c>
      <c r="F214" s="22">
        <v>179.53</v>
      </c>
      <c r="G214" s="20">
        <f t="shared" si="3"/>
        <v>443.44</v>
      </c>
      <c r="H214" s="22" t="s">
        <v>10520</v>
      </c>
    </row>
    <row r="215" s="16" customFormat="1" customHeight="1" spans="1:8">
      <c r="A215" s="36">
        <v>211</v>
      </c>
      <c r="B215" s="20" t="s">
        <v>10561</v>
      </c>
      <c r="C215" s="23" t="s">
        <v>6259</v>
      </c>
      <c r="D215" s="45">
        <v>3.63</v>
      </c>
      <c r="E215" s="22">
        <v>3.38</v>
      </c>
      <c r="F215" s="22">
        <v>179.53</v>
      </c>
      <c r="G215" s="20">
        <f t="shared" si="3"/>
        <v>606.81</v>
      </c>
      <c r="H215" s="22" t="s">
        <v>10520</v>
      </c>
    </row>
    <row r="216" s="16" customFormat="1" customHeight="1" spans="1:8">
      <c r="A216" s="36">
        <v>212</v>
      </c>
      <c r="B216" s="20" t="s">
        <v>5211</v>
      </c>
      <c r="C216" s="23" t="s">
        <v>6347</v>
      </c>
      <c r="D216" s="45">
        <v>4.61</v>
      </c>
      <c r="E216" s="22">
        <v>4.61</v>
      </c>
      <c r="F216" s="22">
        <v>179.53</v>
      </c>
      <c r="G216" s="20">
        <f t="shared" si="3"/>
        <v>827.63</v>
      </c>
      <c r="H216" s="22" t="s">
        <v>10520</v>
      </c>
    </row>
    <row r="217" s="16" customFormat="1" customHeight="1" spans="1:8">
      <c r="A217" s="36">
        <v>213</v>
      </c>
      <c r="B217" s="20" t="s">
        <v>4346</v>
      </c>
      <c r="C217" s="23" t="s">
        <v>6624</v>
      </c>
      <c r="D217" s="45">
        <v>4.99</v>
      </c>
      <c r="E217" s="22">
        <v>4.92</v>
      </c>
      <c r="F217" s="22">
        <v>179.53</v>
      </c>
      <c r="G217" s="20">
        <f t="shared" si="3"/>
        <v>883.29</v>
      </c>
      <c r="H217" s="22" t="s">
        <v>10520</v>
      </c>
    </row>
    <row r="218" s="16" customFormat="1" customHeight="1" spans="1:8">
      <c r="A218" s="36">
        <v>214</v>
      </c>
      <c r="B218" s="20" t="s">
        <v>10562</v>
      </c>
      <c r="C218" s="23" t="s">
        <v>6254</v>
      </c>
      <c r="D218" s="45">
        <v>2.56</v>
      </c>
      <c r="E218" s="22">
        <v>2.56</v>
      </c>
      <c r="F218" s="22">
        <v>179.53</v>
      </c>
      <c r="G218" s="20">
        <f t="shared" si="3"/>
        <v>459.6</v>
      </c>
      <c r="H218" s="22" t="s">
        <v>10520</v>
      </c>
    </row>
    <row r="219" s="16" customFormat="1" customHeight="1" spans="1:8">
      <c r="A219" s="36">
        <v>215</v>
      </c>
      <c r="B219" s="20" t="s">
        <v>4880</v>
      </c>
      <c r="C219" s="23" t="s">
        <v>6620</v>
      </c>
      <c r="D219" s="45">
        <v>6.48</v>
      </c>
      <c r="E219" s="22">
        <v>6.36</v>
      </c>
      <c r="F219" s="22">
        <v>179.53</v>
      </c>
      <c r="G219" s="20">
        <f t="shared" si="3"/>
        <v>1141.81</v>
      </c>
      <c r="H219" s="22" t="s">
        <v>10520</v>
      </c>
    </row>
    <row r="220" s="16" customFormat="1" customHeight="1" spans="1:8">
      <c r="A220" s="36">
        <v>216</v>
      </c>
      <c r="B220" s="20" t="s">
        <v>3935</v>
      </c>
      <c r="C220" s="23" t="s">
        <v>6624</v>
      </c>
      <c r="D220" s="45">
        <v>4.6</v>
      </c>
      <c r="E220" s="22">
        <v>4.6</v>
      </c>
      <c r="F220" s="22">
        <v>179.53</v>
      </c>
      <c r="G220" s="20">
        <f t="shared" si="3"/>
        <v>825.84</v>
      </c>
      <c r="H220" s="22" t="s">
        <v>10520</v>
      </c>
    </row>
    <row r="221" s="16" customFormat="1" customHeight="1" spans="1:8">
      <c r="A221" s="36">
        <v>217</v>
      </c>
      <c r="B221" s="20" t="s">
        <v>10563</v>
      </c>
      <c r="C221" s="23" t="s">
        <v>6474</v>
      </c>
      <c r="D221" s="45">
        <v>6.34</v>
      </c>
      <c r="E221" s="22">
        <v>5.692</v>
      </c>
      <c r="F221" s="22">
        <v>179.53</v>
      </c>
      <c r="G221" s="20">
        <f t="shared" si="3"/>
        <v>1021.88</v>
      </c>
      <c r="H221" s="22" t="s">
        <v>10520</v>
      </c>
    </row>
    <row r="222" s="16" customFormat="1" customHeight="1" spans="1:8">
      <c r="A222" s="36">
        <v>218</v>
      </c>
      <c r="B222" s="20" t="s">
        <v>10564</v>
      </c>
      <c r="C222" s="23" t="s">
        <v>7690</v>
      </c>
      <c r="D222" s="45">
        <v>4.86</v>
      </c>
      <c r="E222" s="22">
        <v>3.23</v>
      </c>
      <c r="F222" s="22">
        <v>179.53</v>
      </c>
      <c r="G222" s="20">
        <f t="shared" si="3"/>
        <v>579.88</v>
      </c>
      <c r="H222" s="22" t="s">
        <v>10520</v>
      </c>
    </row>
    <row r="223" s="16" customFormat="1" customHeight="1" spans="1:8">
      <c r="A223" s="36">
        <v>219</v>
      </c>
      <c r="B223" s="20" t="s">
        <v>10565</v>
      </c>
      <c r="C223" s="23" t="s">
        <v>6265</v>
      </c>
      <c r="D223" s="45">
        <v>3.73</v>
      </c>
      <c r="E223" s="22">
        <v>3.73</v>
      </c>
      <c r="F223" s="22">
        <v>179.53</v>
      </c>
      <c r="G223" s="20">
        <f t="shared" si="3"/>
        <v>669.65</v>
      </c>
      <c r="H223" s="22" t="s">
        <v>10520</v>
      </c>
    </row>
    <row r="224" s="16" customFormat="1" customHeight="1" spans="1:8">
      <c r="A224" s="36">
        <v>220</v>
      </c>
      <c r="B224" s="20" t="s">
        <v>10566</v>
      </c>
      <c r="C224" s="21" t="s">
        <v>6515</v>
      </c>
      <c r="D224" s="45">
        <v>8.69</v>
      </c>
      <c r="E224" s="22">
        <v>7.9</v>
      </c>
      <c r="F224" s="22">
        <v>179.53</v>
      </c>
      <c r="G224" s="20">
        <f t="shared" si="3"/>
        <v>1418.29</v>
      </c>
      <c r="H224" s="22" t="s">
        <v>10520</v>
      </c>
    </row>
    <row r="225" s="16" customFormat="1" customHeight="1" spans="1:8">
      <c r="A225" s="36">
        <v>221</v>
      </c>
      <c r="B225" s="20" t="s">
        <v>10567</v>
      </c>
      <c r="C225" s="23" t="s">
        <v>6254</v>
      </c>
      <c r="D225" s="45">
        <v>4.01</v>
      </c>
      <c r="E225" s="22">
        <v>3.81</v>
      </c>
      <c r="F225" s="22">
        <v>179.53</v>
      </c>
      <c r="G225" s="20">
        <f t="shared" si="3"/>
        <v>684.01</v>
      </c>
      <c r="H225" s="22" t="s">
        <v>10520</v>
      </c>
    </row>
    <row r="226" s="16" customFormat="1" customHeight="1" spans="1:8">
      <c r="A226" s="36">
        <v>222</v>
      </c>
      <c r="B226" s="20" t="s">
        <v>10568</v>
      </c>
      <c r="C226" s="23" t="s">
        <v>6322</v>
      </c>
      <c r="D226" s="45">
        <v>1.55</v>
      </c>
      <c r="E226" s="22">
        <v>0.318</v>
      </c>
      <c r="F226" s="22">
        <v>179.53</v>
      </c>
      <c r="G226" s="20">
        <f t="shared" si="3"/>
        <v>57.09</v>
      </c>
      <c r="H226" s="22" t="s">
        <v>10520</v>
      </c>
    </row>
    <row r="227" s="16" customFormat="1" customHeight="1" spans="1:8">
      <c r="A227" s="36">
        <v>223</v>
      </c>
      <c r="B227" s="20" t="s">
        <v>10569</v>
      </c>
      <c r="C227" s="23" t="s">
        <v>6417</v>
      </c>
      <c r="D227" s="49">
        <v>3.05</v>
      </c>
      <c r="E227" s="22">
        <v>3.05</v>
      </c>
      <c r="F227" s="22">
        <v>179.53</v>
      </c>
      <c r="G227" s="20">
        <f t="shared" si="3"/>
        <v>547.57</v>
      </c>
      <c r="H227" s="22" t="s">
        <v>10570</v>
      </c>
    </row>
    <row r="228" s="16" customFormat="1" customHeight="1" spans="1:8">
      <c r="A228" s="36">
        <v>224</v>
      </c>
      <c r="B228" s="20" t="s">
        <v>10571</v>
      </c>
      <c r="C228" s="23" t="s">
        <v>108</v>
      </c>
      <c r="D228" s="49">
        <v>1.2</v>
      </c>
      <c r="E228" s="22">
        <v>1.2</v>
      </c>
      <c r="F228" s="22">
        <v>179.53</v>
      </c>
      <c r="G228" s="20">
        <f t="shared" si="3"/>
        <v>215.44</v>
      </c>
      <c r="H228" s="22" t="s">
        <v>10570</v>
      </c>
    </row>
    <row r="229" s="16" customFormat="1" customHeight="1" spans="1:8">
      <c r="A229" s="36">
        <v>225</v>
      </c>
      <c r="B229" s="20" t="s">
        <v>10572</v>
      </c>
      <c r="C229" s="23" t="s">
        <v>6590</v>
      </c>
      <c r="D229" s="49">
        <v>0.4</v>
      </c>
      <c r="E229" s="22">
        <v>0.4</v>
      </c>
      <c r="F229" s="22">
        <v>179.53</v>
      </c>
      <c r="G229" s="20">
        <f t="shared" si="3"/>
        <v>71.81</v>
      </c>
      <c r="H229" s="22" t="s">
        <v>10570</v>
      </c>
    </row>
    <row r="230" s="16" customFormat="1" customHeight="1" spans="1:8">
      <c r="A230" s="36">
        <v>226</v>
      </c>
      <c r="B230" s="20" t="s">
        <v>10573</v>
      </c>
      <c r="C230" s="23" t="s">
        <v>6344</v>
      </c>
      <c r="D230" s="49">
        <v>1.54</v>
      </c>
      <c r="E230" s="22">
        <v>1.54</v>
      </c>
      <c r="F230" s="22">
        <v>179.53</v>
      </c>
      <c r="G230" s="20">
        <f t="shared" si="3"/>
        <v>276.48</v>
      </c>
      <c r="H230" s="22" t="s">
        <v>10570</v>
      </c>
    </row>
    <row r="231" s="16" customFormat="1" customHeight="1" spans="1:8">
      <c r="A231" s="36">
        <v>227</v>
      </c>
      <c r="B231" s="20" t="s">
        <v>10574</v>
      </c>
      <c r="C231" s="23" t="s">
        <v>6478</v>
      </c>
      <c r="D231" s="49">
        <v>1.12</v>
      </c>
      <c r="E231" s="22">
        <v>1.12</v>
      </c>
      <c r="F231" s="22">
        <v>179.53</v>
      </c>
      <c r="G231" s="20">
        <f t="shared" si="3"/>
        <v>201.07</v>
      </c>
      <c r="H231" s="22" t="s">
        <v>10570</v>
      </c>
    </row>
    <row r="232" s="16" customFormat="1" customHeight="1" spans="1:8">
      <c r="A232" s="36">
        <v>228</v>
      </c>
      <c r="B232" s="20" t="s">
        <v>10575</v>
      </c>
      <c r="C232" s="23" t="s">
        <v>7349</v>
      </c>
      <c r="D232" s="49">
        <v>1.22</v>
      </c>
      <c r="E232" s="22">
        <v>1.22</v>
      </c>
      <c r="F232" s="22">
        <v>179.53</v>
      </c>
      <c r="G232" s="20">
        <f t="shared" si="3"/>
        <v>219.03</v>
      </c>
      <c r="H232" s="22" t="s">
        <v>10570</v>
      </c>
    </row>
    <row r="233" s="16" customFormat="1" customHeight="1" spans="1:8">
      <c r="A233" s="36">
        <v>229</v>
      </c>
      <c r="B233" s="20" t="s">
        <v>10576</v>
      </c>
      <c r="C233" s="23" t="s">
        <v>6276</v>
      </c>
      <c r="D233" s="49">
        <v>6.09</v>
      </c>
      <c r="E233" s="22">
        <v>6.09</v>
      </c>
      <c r="F233" s="22">
        <v>179.53</v>
      </c>
      <c r="G233" s="20">
        <f t="shared" si="3"/>
        <v>1093.34</v>
      </c>
      <c r="H233" s="22" t="s">
        <v>10570</v>
      </c>
    </row>
    <row r="234" s="16" customFormat="1" customHeight="1" spans="1:8">
      <c r="A234" s="36">
        <v>230</v>
      </c>
      <c r="B234" s="20" t="s">
        <v>10577</v>
      </c>
      <c r="C234" s="23" t="s">
        <v>6417</v>
      </c>
      <c r="D234" s="49">
        <v>7.59</v>
      </c>
      <c r="E234" s="22">
        <v>7.59</v>
      </c>
      <c r="F234" s="22">
        <v>179.53</v>
      </c>
      <c r="G234" s="20">
        <f t="shared" si="3"/>
        <v>1362.63</v>
      </c>
      <c r="H234" s="22" t="s">
        <v>10570</v>
      </c>
    </row>
    <row r="235" s="16" customFormat="1" customHeight="1" spans="1:8">
      <c r="A235" s="36">
        <v>231</v>
      </c>
      <c r="B235" s="20" t="s">
        <v>10578</v>
      </c>
      <c r="C235" s="23" t="s">
        <v>6624</v>
      </c>
      <c r="D235" s="49">
        <v>1.82</v>
      </c>
      <c r="E235" s="22">
        <v>1.82</v>
      </c>
      <c r="F235" s="22">
        <v>179.53</v>
      </c>
      <c r="G235" s="20">
        <f t="shared" si="3"/>
        <v>326.74</v>
      </c>
      <c r="H235" s="22" t="s">
        <v>10570</v>
      </c>
    </row>
    <row r="236" s="16" customFormat="1" customHeight="1" spans="1:8">
      <c r="A236" s="36">
        <v>232</v>
      </c>
      <c r="B236" s="20" t="s">
        <v>10579</v>
      </c>
      <c r="C236" s="23" t="s">
        <v>6298</v>
      </c>
      <c r="D236" s="49">
        <v>3.33</v>
      </c>
      <c r="E236" s="22">
        <v>3.33</v>
      </c>
      <c r="F236" s="22">
        <v>179.53</v>
      </c>
      <c r="G236" s="20">
        <f t="shared" si="3"/>
        <v>597.83</v>
      </c>
      <c r="H236" s="22" t="s">
        <v>10570</v>
      </c>
    </row>
    <row r="237" s="16" customFormat="1" customHeight="1" spans="1:8">
      <c r="A237" s="36">
        <v>233</v>
      </c>
      <c r="B237" s="20" t="s">
        <v>10580</v>
      </c>
      <c r="C237" s="23" t="s">
        <v>6332</v>
      </c>
      <c r="D237" s="49">
        <v>1.41</v>
      </c>
      <c r="E237" s="22">
        <v>1.41</v>
      </c>
      <c r="F237" s="22">
        <v>179.53</v>
      </c>
      <c r="G237" s="20">
        <f t="shared" si="3"/>
        <v>253.14</v>
      </c>
      <c r="H237" s="22" t="s">
        <v>10570</v>
      </c>
    </row>
    <row r="238" s="16" customFormat="1" customHeight="1" spans="1:8">
      <c r="A238" s="36">
        <v>234</v>
      </c>
      <c r="B238" s="20" t="s">
        <v>10581</v>
      </c>
      <c r="C238" s="23" t="s">
        <v>6365</v>
      </c>
      <c r="D238" s="49">
        <v>4.48</v>
      </c>
      <c r="E238" s="22">
        <v>4.48</v>
      </c>
      <c r="F238" s="22">
        <v>179.53</v>
      </c>
      <c r="G238" s="20">
        <f t="shared" si="3"/>
        <v>804.29</v>
      </c>
      <c r="H238" s="22" t="s">
        <v>10570</v>
      </c>
    </row>
    <row r="239" s="16" customFormat="1" customHeight="1" spans="1:8">
      <c r="A239" s="36">
        <v>235</v>
      </c>
      <c r="B239" s="20" t="s">
        <v>10582</v>
      </c>
      <c r="C239" s="23" t="s">
        <v>6298</v>
      </c>
      <c r="D239" s="49">
        <v>1.05</v>
      </c>
      <c r="E239" s="22">
        <v>1.05</v>
      </c>
      <c r="F239" s="22">
        <v>179.53</v>
      </c>
      <c r="G239" s="20">
        <f t="shared" si="3"/>
        <v>188.51</v>
      </c>
      <c r="H239" s="22" t="s">
        <v>10570</v>
      </c>
    </row>
    <row r="240" s="16" customFormat="1" customHeight="1" spans="1:8">
      <c r="A240" s="36">
        <v>236</v>
      </c>
      <c r="B240" s="20" t="s">
        <v>10583</v>
      </c>
      <c r="C240" s="23" t="s">
        <v>6492</v>
      </c>
      <c r="D240" s="49">
        <v>1.05</v>
      </c>
      <c r="E240" s="22">
        <v>1.05</v>
      </c>
      <c r="F240" s="22">
        <v>179.53</v>
      </c>
      <c r="G240" s="20">
        <f t="shared" si="3"/>
        <v>188.51</v>
      </c>
      <c r="H240" s="22" t="s">
        <v>10570</v>
      </c>
    </row>
    <row r="241" s="16" customFormat="1" customHeight="1" spans="1:8">
      <c r="A241" s="36">
        <v>237</v>
      </c>
      <c r="B241" s="20" t="s">
        <v>10584</v>
      </c>
      <c r="C241" s="23" t="s">
        <v>6245</v>
      </c>
      <c r="D241" s="49">
        <v>2.58</v>
      </c>
      <c r="E241" s="22">
        <v>2.58</v>
      </c>
      <c r="F241" s="22">
        <v>179.53</v>
      </c>
      <c r="G241" s="20">
        <f t="shared" si="3"/>
        <v>463.19</v>
      </c>
      <c r="H241" s="22" t="s">
        <v>10570</v>
      </c>
    </row>
    <row r="242" s="16" customFormat="1" customHeight="1" spans="1:8">
      <c r="A242" s="36">
        <v>238</v>
      </c>
      <c r="B242" s="20" t="s">
        <v>10585</v>
      </c>
      <c r="C242" s="23" t="s">
        <v>6252</v>
      </c>
      <c r="D242" s="49">
        <v>1.42</v>
      </c>
      <c r="E242" s="22">
        <v>1.42</v>
      </c>
      <c r="F242" s="22">
        <v>179.53</v>
      </c>
      <c r="G242" s="20">
        <f t="shared" si="3"/>
        <v>254.93</v>
      </c>
      <c r="H242" s="22" t="s">
        <v>10570</v>
      </c>
    </row>
    <row r="243" s="16" customFormat="1" customHeight="1" spans="1:8">
      <c r="A243" s="36">
        <v>239</v>
      </c>
      <c r="B243" s="20" t="s">
        <v>10586</v>
      </c>
      <c r="C243" s="23" t="s">
        <v>6274</v>
      </c>
      <c r="D243" s="49">
        <v>8.32</v>
      </c>
      <c r="E243" s="22">
        <v>8.32</v>
      </c>
      <c r="F243" s="22">
        <v>179.53</v>
      </c>
      <c r="G243" s="20">
        <f t="shared" si="3"/>
        <v>1493.69</v>
      </c>
      <c r="H243" s="22" t="s">
        <v>10570</v>
      </c>
    </row>
    <row r="244" s="16" customFormat="1" customHeight="1" spans="1:8">
      <c r="A244" s="36">
        <v>240</v>
      </c>
      <c r="B244" s="20" t="s">
        <v>10587</v>
      </c>
      <c r="C244" s="23" t="s">
        <v>6254</v>
      </c>
      <c r="D244" s="49">
        <v>7.19</v>
      </c>
      <c r="E244" s="22">
        <v>7.19</v>
      </c>
      <c r="F244" s="22">
        <v>179.53</v>
      </c>
      <c r="G244" s="20">
        <f t="shared" si="3"/>
        <v>1290.82</v>
      </c>
      <c r="H244" s="22" t="s">
        <v>10570</v>
      </c>
    </row>
    <row r="245" s="16" customFormat="1" customHeight="1" spans="1:8">
      <c r="A245" s="36">
        <v>241</v>
      </c>
      <c r="B245" s="20" t="s">
        <v>10588</v>
      </c>
      <c r="C245" s="23" t="s">
        <v>6417</v>
      </c>
      <c r="D245" s="49">
        <v>1.3</v>
      </c>
      <c r="E245" s="22">
        <v>1.3</v>
      </c>
      <c r="F245" s="22">
        <v>179.53</v>
      </c>
      <c r="G245" s="20">
        <f t="shared" si="3"/>
        <v>233.39</v>
      </c>
      <c r="H245" s="22" t="s">
        <v>10570</v>
      </c>
    </row>
    <row r="246" s="16" customFormat="1" customHeight="1" spans="1:8">
      <c r="A246" s="36">
        <v>242</v>
      </c>
      <c r="B246" s="23" t="s">
        <v>10589</v>
      </c>
      <c r="C246" s="23" t="s">
        <v>6312</v>
      </c>
      <c r="D246" s="49">
        <v>4.91</v>
      </c>
      <c r="E246" s="22">
        <v>4.91</v>
      </c>
      <c r="F246" s="22">
        <v>179.53</v>
      </c>
      <c r="G246" s="20">
        <f t="shared" si="3"/>
        <v>881.49</v>
      </c>
      <c r="H246" s="22" t="s">
        <v>10570</v>
      </c>
    </row>
    <row r="247" s="16" customFormat="1" customHeight="1" spans="1:8">
      <c r="A247" s="36">
        <v>243</v>
      </c>
      <c r="B247" s="20" t="s">
        <v>10590</v>
      </c>
      <c r="C247" s="23" t="s">
        <v>6312</v>
      </c>
      <c r="D247" s="49">
        <v>1.36</v>
      </c>
      <c r="E247" s="22">
        <v>1.36</v>
      </c>
      <c r="F247" s="22">
        <v>179.53</v>
      </c>
      <c r="G247" s="20">
        <f t="shared" si="3"/>
        <v>244.16</v>
      </c>
      <c r="H247" s="22" t="s">
        <v>10570</v>
      </c>
    </row>
    <row r="248" s="16" customFormat="1" customHeight="1" spans="1:8">
      <c r="A248" s="36">
        <v>244</v>
      </c>
      <c r="B248" s="23" t="s">
        <v>10591</v>
      </c>
      <c r="C248" s="23" t="s">
        <v>6863</v>
      </c>
      <c r="D248" s="49">
        <v>0.88</v>
      </c>
      <c r="E248" s="22">
        <v>0.88</v>
      </c>
      <c r="F248" s="22">
        <v>179.53</v>
      </c>
      <c r="G248" s="20">
        <f t="shared" si="3"/>
        <v>157.99</v>
      </c>
      <c r="H248" s="22" t="s">
        <v>10570</v>
      </c>
    </row>
    <row r="249" s="16" customFormat="1" customHeight="1" spans="1:8">
      <c r="A249" s="36">
        <v>245</v>
      </c>
      <c r="B249" s="20" t="s">
        <v>9943</v>
      </c>
      <c r="C249" s="23" t="s">
        <v>6737</v>
      </c>
      <c r="D249" s="49">
        <v>0.94</v>
      </c>
      <c r="E249" s="22">
        <v>0.94</v>
      </c>
      <c r="F249" s="22">
        <v>179.53</v>
      </c>
      <c r="G249" s="20">
        <f t="shared" si="3"/>
        <v>168.76</v>
      </c>
      <c r="H249" s="22" t="s">
        <v>10570</v>
      </c>
    </row>
    <row r="250" s="16" customFormat="1" customHeight="1" spans="1:8">
      <c r="A250" s="36">
        <v>246</v>
      </c>
      <c r="B250" s="20" t="s">
        <v>10592</v>
      </c>
      <c r="C250" s="23" t="s">
        <v>6368</v>
      </c>
      <c r="D250" s="49">
        <v>1.45</v>
      </c>
      <c r="E250" s="22">
        <v>1.45</v>
      </c>
      <c r="F250" s="22">
        <v>179.53</v>
      </c>
      <c r="G250" s="20">
        <f t="shared" si="3"/>
        <v>260.32</v>
      </c>
      <c r="H250" s="22" t="s">
        <v>10570</v>
      </c>
    </row>
    <row r="251" s="16" customFormat="1" customHeight="1" spans="1:8">
      <c r="A251" s="36">
        <v>247</v>
      </c>
      <c r="B251" s="20" t="s">
        <v>10593</v>
      </c>
      <c r="C251" s="23" t="s">
        <v>6417</v>
      </c>
      <c r="D251" s="49">
        <v>3.13</v>
      </c>
      <c r="E251" s="22">
        <v>3.13</v>
      </c>
      <c r="F251" s="22">
        <v>179.53</v>
      </c>
      <c r="G251" s="20">
        <f t="shared" si="3"/>
        <v>561.93</v>
      </c>
      <c r="H251" s="22" t="s">
        <v>10570</v>
      </c>
    </row>
    <row r="252" s="16" customFormat="1" customHeight="1" spans="1:8">
      <c r="A252" s="36">
        <v>248</v>
      </c>
      <c r="B252" s="20" t="s">
        <v>10594</v>
      </c>
      <c r="C252" s="23" t="s">
        <v>6347</v>
      </c>
      <c r="D252" s="49">
        <v>0.96</v>
      </c>
      <c r="E252" s="22">
        <v>0.96</v>
      </c>
      <c r="F252" s="22">
        <v>179.53</v>
      </c>
      <c r="G252" s="20">
        <f t="shared" si="3"/>
        <v>172.35</v>
      </c>
      <c r="H252" s="22" t="s">
        <v>10570</v>
      </c>
    </row>
    <row r="253" s="16" customFormat="1" customHeight="1" spans="1:8">
      <c r="A253" s="36">
        <v>249</v>
      </c>
      <c r="B253" s="20" t="s">
        <v>10595</v>
      </c>
      <c r="C253" s="23" t="s">
        <v>6344</v>
      </c>
      <c r="D253" s="49">
        <v>1.2</v>
      </c>
      <c r="E253" s="22">
        <v>1.2</v>
      </c>
      <c r="F253" s="22">
        <v>179.53</v>
      </c>
      <c r="G253" s="20">
        <f t="shared" si="3"/>
        <v>215.44</v>
      </c>
      <c r="H253" s="22" t="s">
        <v>10570</v>
      </c>
    </row>
    <row r="254" s="16" customFormat="1" customHeight="1" spans="1:8">
      <c r="A254" s="36">
        <v>250</v>
      </c>
      <c r="B254" s="20" t="s">
        <v>10596</v>
      </c>
      <c r="C254" s="23" t="s">
        <v>6368</v>
      </c>
      <c r="D254" s="49">
        <v>2.35</v>
      </c>
      <c r="E254" s="22">
        <v>2.35</v>
      </c>
      <c r="F254" s="22">
        <v>179.53</v>
      </c>
      <c r="G254" s="20">
        <f t="shared" si="3"/>
        <v>421.9</v>
      </c>
      <c r="H254" s="22" t="s">
        <v>10570</v>
      </c>
    </row>
    <row r="255" s="16" customFormat="1" customHeight="1" spans="1:8">
      <c r="A255" s="36">
        <v>251</v>
      </c>
      <c r="B255" s="20" t="s">
        <v>1576</v>
      </c>
      <c r="C255" s="23" t="s">
        <v>1898</v>
      </c>
      <c r="D255" s="49">
        <v>5.33</v>
      </c>
      <c r="E255" s="22">
        <v>5.33</v>
      </c>
      <c r="F255" s="22">
        <v>179.53</v>
      </c>
      <c r="G255" s="20">
        <f t="shared" si="3"/>
        <v>956.89</v>
      </c>
      <c r="H255" s="22" t="s">
        <v>10570</v>
      </c>
    </row>
    <row r="256" s="16" customFormat="1" customHeight="1" spans="1:8">
      <c r="A256" s="36">
        <v>252</v>
      </c>
      <c r="B256" s="20" t="s">
        <v>10597</v>
      </c>
      <c r="C256" s="23" t="s">
        <v>6577</v>
      </c>
      <c r="D256" s="49">
        <v>1.2</v>
      </c>
      <c r="E256" s="22">
        <v>1.2</v>
      </c>
      <c r="F256" s="22">
        <v>179.53</v>
      </c>
      <c r="G256" s="20">
        <f t="shared" si="3"/>
        <v>215.44</v>
      </c>
      <c r="H256" s="22" t="s">
        <v>10570</v>
      </c>
    </row>
    <row r="257" s="16" customFormat="1" customHeight="1" spans="1:8">
      <c r="A257" s="36">
        <v>253</v>
      </c>
      <c r="B257" s="20" t="s">
        <v>10598</v>
      </c>
      <c r="C257" s="23" t="s">
        <v>6620</v>
      </c>
      <c r="D257" s="49">
        <v>4.65</v>
      </c>
      <c r="E257" s="22">
        <v>4.65</v>
      </c>
      <c r="F257" s="22">
        <v>179.53</v>
      </c>
      <c r="G257" s="20">
        <f t="shared" si="3"/>
        <v>834.81</v>
      </c>
      <c r="H257" s="22" t="s">
        <v>10570</v>
      </c>
    </row>
    <row r="258" s="16" customFormat="1" customHeight="1" spans="1:8">
      <c r="A258" s="36">
        <v>254</v>
      </c>
      <c r="B258" s="20" t="s">
        <v>10599</v>
      </c>
      <c r="C258" s="23" t="s">
        <v>6624</v>
      </c>
      <c r="D258" s="49">
        <v>1.42</v>
      </c>
      <c r="E258" s="22">
        <v>1.42</v>
      </c>
      <c r="F258" s="22">
        <v>179.53</v>
      </c>
      <c r="G258" s="20">
        <f t="shared" si="3"/>
        <v>254.93</v>
      </c>
      <c r="H258" s="22" t="s">
        <v>10570</v>
      </c>
    </row>
    <row r="259" s="16" customFormat="1" customHeight="1" spans="1:8">
      <c r="A259" s="36">
        <v>255</v>
      </c>
      <c r="B259" s="20" t="s">
        <v>10600</v>
      </c>
      <c r="C259" s="23" t="s">
        <v>6286</v>
      </c>
      <c r="D259" s="49">
        <v>7.16</v>
      </c>
      <c r="E259" s="22">
        <v>7.16</v>
      </c>
      <c r="F259" s="22">
        <v>179.53</v>
      </c>
      <c r="G259" s="20">
        <f t="shared" si="3"/>
        <v>1285.43</v>
      </c>
      <c r="H259" s="22" t="s">
        <v>10570</v>
      </c>
    </row>
    <row r="260" s="16" customFormat="1" customHeight="1" spans="1:8">
      <c r="A260" s="36">
        <v>256</v>
      </c>
      <c r="B260" s="20" t="s">
        <v>3829</v>
      </c>
      <c r="C260" s="23" t="s">
        <v>6296</v>
      </c>
      <c r="D260" s="49">
        <v>1.63</v>
      </c>
      <c r="E260" s="22">
        <v>1.63</v>
      </c>
      <c r="F260" s="22">
        <v>179.53</v>
      </c>
      <c r="G260" s="20">
        <f t="shared" si="3"/>
        <v>292.63</v>
      </c>
      <c r="H260" s="22" t="s">
        <v>10570</v>
      </c>
    </row>
    <row r="261" s="16" customFormat="1" customHeight="1" spans="1:8">
      <c r="A261" s="36">
        <v>257</v>
      </c>
      <c r="B261" s="20" t="s">
        <v>10601</v>
      </c>
      <c r="C261" s="23" t="s">
        <v>6265</v>
      </c>
      <c r="D261" s="49">
        <v>4.72</v>
      </c>
      <c r="E261" s="22">
        <v>4.72</v>
      </c>
      <c r="F261" s="22">
        <v>179.53</v>
      </c>
      <c r="G261" s="20">
        <f t="shared" ref="G261:G324" si="4">ROUND(E261*F261,2)</f>
        <v>847.38</v>
      </c>
      <c r="H261" s="22" t="s">
        <v>10570</v>
      </c>
    </row>
    <row r="262" s="16" customFormat="1" customHeight="1" spans="1:8">
      <c r="A262" s="36">
        <v>258</v>
      </c>
      <c r="B262" s="20" t="s">
        <v>10602</v>
      </c>
      <c r="C262" s="23" t="s">
        <v>6252</v>
      </c>
      <c r="D262" s="49">
        <v>1.39</v>
      </c>
      <c r="E262" s="22">
        <v>1.39</v>
      </c>
      <c r="F262" s="22">
        <v>179.53</v>
      </c>
      <c r="G262" s="20">
        <f t="shared" si="4"/>
        <v>249.55</v>
      </c>
      <c r="H262" s="22" t="s">
        <v>10570</v>
      </c>
    </row>
    <row r="263" s="16" customFormat="1" customHeight="1" spans="1:8">
      <c r="A263" s="36">
        <v>259</v>
      </c>
      <c r="B263" s="20" t="s">
        <v>10603</v>
      </c>
      <c r="C263" s="23" t="s">
        <v>6387</v>
      </c>
      <c r="D263" s="49">
        <v>6.39</v>
      </c>
      <c r="E263" s="22">
        <v>6.39</v>
      </c>
      <c r="F263" s="22">
        <v>179.53</v>
      </c>
      <c r="G263" s="20">
        <f t="shared" si="4"/>
        <v>1147.2</v>
      </c>
      <c r="H263" s="22" t="s">
        <v>10570</v>
      </c>
    </row>
    <row r="264" s="16" customFormat="1" customHeight="1" spans="1:8">
      <c r="A264" s="36">
        <v>260</v>
      </c>
      <c r="B264" s="20" t="s">
        <v>10604</v>
      </c>
      <c r="C264" s="23" t="s">
        <v>7625</v>
      </c>
      <c r="D264" s="49">
        <v>4.99</v>
      </c>
      <c r="E264" s="22">
        <v>4.99</v>
      </c>
      <c r="F264" s="22">
        <v>179.53</v>
      </c>
      <c r="G264" s="20">
        <f t="shared" si="4"/>
        <v>895.85</v>
      </c>
      <c r="H264" s="22" t="s">
        <v>10570</v>
      </c>
    </row>
    <row r="265" s="16" customFormat="1" customHeight="1" spans="1:8">
      <c r="A265" s="36">
        <v>261</v>
      </c>
      <c r="B265" s="20" t="s">
        <v>10605</v>
      </c>
      <c r="C265" s="23" t="s">
        <v>6280</v>
      </c>
      <c r="D265" s="49">
        <v>3.59</v>
      </c>
      <c r="E265" s="22">
        <v>3.59</v>
      </c>
      <c r="F265" s="22">
        <v>179.53</v>
      </c>
      <c r="G265" s="20">
        <f t="shared" si="4"/>
        <v>644.51</v>
      </c>
      <c r="H265" s="22" t="s">
        <v>10570</v>
      </c>
    </row>
    <row r="266" s="16" customFormat="1" customHeight="1" spans="1:8">
      <c r="A266" s="36">
        <v>262</v>
      </c>
      <c r="B266" s="20" t="s">
        <v>10606</v>
      </c>
      <c r="C266" s="23" t="s">
        <v>6368</v>
      </c>
      <c r="D266" s="49">
        <v>3.51</v>
      </c>
      <c r="E266" s="22">
        <v>3.51</v>
      </c>
      <c r="F266" s="22">
        <v>179.53</v>
      </c>
      <c r="G266" s="20">
        <f t="shared" si="4"/>
        <v>630.15</v>
      </c>
      <c r="H266" s="22" t="s">
        <v>10570</v>
      </c>
    </row>
    <row r="267" s="16" customFormat="1" customHeight="1" spans="1:8">
      <c r="A267" s="36">
        <v>263</v>
      </c>
      <c r="B267" s="20" t="s">
        <v>10607</v>
      </c>
      <c r="C267" s="23" t="s">
        <v>6312</v>
      </c>
      <c r="D267" s="49">
        <v>4.53</v>
      </c>
      <c r="E267" s="22">
        <v>4.53</v>
      </c>
      <c r="F267" s="22">
        <v>179.53</v>
      </c>
      <c r="G267" s="20">
        <f t="shared" si="4"/>
        <v>813.27</v>
      </c>
      <c r="H267" s="22" t="s">
        <v>10570</v>
      </c>
    </row>
    <row r="268" s="16" customFormat="1" customHeight="1" spans="1:8">
      <c r="A268" s="36">
        <v>264</v>
      </c>
      <c r="B268" s="20" t="s">
        <v>10608</v>
      </c>
      <c r="C268" s="23" t="s">
        <v>6599</v>
      </c>
      <c r="D268" s="49">
        <v>6.22</v>
      </c>
      <c r="E268" s="22">
        <v>6.22</v>
      </c>
      <c r="F268" s="22">
        <v>179.53</v>
      </c>
      <c r="G268" s="20">
        <f t="shared" si="4"/>
        <v>1116.68</v>
      </c>
      <c r="H268" s="22" t="s">
        <v>10570</v>
      </c>
    </row>
    <row r="269" s="16" customFormat="1" customHeight="1" spans="1:8">
      <c r="A269" s="36">
        <v>265</v>
      </c>
      <c r="B269" s="20" t="s">
        <v>10609</v>
      </c>
      <c r="C269" s="23" t="s">
        <v>10610</v>
      </c>
      <c r="D269" s="49">
        <v>1.84</v>
      </c>
      <c r="E269" s="22">
        <v>1.84</v>
      </c>
      <c r="F269" s="22">
        <v>179.53</v>
      </c>
      <c r="G269" s="20">
        <f t="shared" si="4"/>
        <v>330.34</v>
      </c>
      <c r="H269" s="22" t="s">
        <v>10570</v>
      </c>
    </row>
    <row r="270" s="16" customFormat="1" customHeight="1" spans="1:8">
      <c r="A270" s="36">
        <v>266</v>
      </c>
      <c r="B270" s="20" t="s">
        <v>10611</v>
      </c>
      <c r="C270" s="23" t="s">
        <v>6387</v>
      </c>
      <c r="D270" s="49">
        <v>2.66</v>
      </c>
      <c r="E270" s="22">
        <v>2.66</v>
      </c>
      <c r="F270" s="22">
        <v>179.53</v>
      </c>
      <c r="G270" s="20">
        <f t="shared" si="4"/>
        <v>477.55</v>
      </c>
      <c r="H270" s="22" t="s">
        <v>10570</v>
      </c>
    </row>
    <row r="271" s="16" customFormat="1" customHeight="1" spans="1:8">
      <c r="A271" s="36">
        <v>267</v>
      </c>
      <c r="B271" s="20" t="s">
        <v>10612</v>
      </c>
      <c r="C271" s="23" t="s">
        <v>6737</v>
      </c>
      <c r="D271" s="49">
        <v>6.48</v>
      </c>
      <c r="E271" s="22">
        <v>6.48</v>
      </c>
      <c r="F271" s="22">
        <v>179.53</v>
      </c>
      <c r="G271" s="20">
        <f t="shared" si="4"/>
        <v>1163.35</v>
      </c>
      <c r="H271" s="22" t="s">
        <v>10570</v>
      </c>
    </row>
    <row r="272" s="16" customFormat="1" customHeight="1" spans="1:8">
      <c r="A272" s="36">
        <v>268</v>
      </c>
      <c r="B272" s="20" t="s">
        <v>10613</v>
      </c>
      <c r="C272" s="23" t="s">
        <v>6599</v>
      </c>
      <c r="D272" s="49">
        <v>4.91</v>
      </c>
      <c r="E272" s="22">
        <v>4.91</v>
      </c>
      <c r="F272" s="22">
        <v>179.53</v>
      </c>
      <c r="G272" s="20">
        <f t="shared" si="4"/>
        <v>881.49</v>
      </c>
      <c r="H272" s="22" t="s">
        <v>10570</v>
      </c>
    </row>
    <row r="273" s="16" customFormat="1" customHeight="1" spans="1:8">
      <c r="A273" s="36">
        <v>269</v>
      </c>
      <c r="B273" s="20" t="s">
        <v>1243</v>
      </c>
      <c r="C273" s="23" t="s">
        <v>6344</v>
      </c>
      <c r="D273" s="49">
        <v>4.05</v>
      </c>
      <c r="E273" s="22">
        <v>4.05</v>
      </c>
      <c r="F273" s="22">
        <v>179.53</v>
      </c>
      <c r="G273" s="20">
        <f t="shared" si="4"/>
        <v>727.1</v>
      </c>
      <c r="H273" s="22" t="s">
        <v>10570</v>
      </c>
    </row>
    <row r="274" s="16" customFormat="1" customHeight="1" spans="1:8">
      <c r="A274" s="36">
        <v>270</v>
      </c>
      <c r="B274" s="20" t="s">
        <v>10614</v>
      </c>
      <c r="C274" s="23" t="s">
        <v>6276</v>
      </c>
      <c r="D274" s="49">
        <v>1.49</v>
      </c>
      <c r="E274" s="22">
        <v>1.49</v>
      </c>
      <c r="F274" s="22">
        <v>179.53</v>
      </c>
      <c r="G274" s="20">
        <f t="shared" si="4"/>
        <v>267.5</v>
      </c>
      <c r="H274" s="22" t="s">
        <v>10570</v>
      </c>
    </row>
    <row r="275" s="16" customFormat="1" customHeight="1" spans="1:8">
      <c r="A275" s="36">
        <v>271</v>
      </c>
      <c r="B275" s="20" t="s">
        <v>10615</v>
      </c>
      <c r="C275" s="23" t="s">
        <v>6577</v>
      </c>
      <c r="D275" s="49">
        <v>7.77</v>
      </c>
      <c r="E275" s="22">
        <v>7.77</v>
      </c>
      <c r="F275" s="22">
        <v>179.53</v>
      </c>
      <c r="G275" s="20">
        <f t="shared" si="4"/>
        <v>1394.95</v>
      </c>
      <c r="H275" s="22" t="s">
        <v>10570</v>
      </c>
    </row>
    <row r="276" s="16" customFormat="1" customHeight="1" spans="1:8">
      <c r="A276" s="36">
        <v>272</v>
      </c>
      <c r="B276" s="20" t="s">
        <v>10616</v>
      </c>
      <c r="C276" s="23" t="s">
        <v>6478</v>
      </c>
      <c r="D276" s="49">
        <v>1.36</v>
      </c>
      <c r="E276" s="22">
        <v>1.36</v>
      </c>
      <c r="F276" s="22">
        <v>179.53</v>
      </c>
      <c r="G276" s="20">
        <f t="shared" si="4"/>
        <v>244.16</v>
      </c>
      <c r="H276" s="22" t="s">
        <v>10570</v>
      </c>
    </row>
    <row r="277" s="16" customFormat="1" customHeight="1" spans="1:8">
      <c r="A277" s="36">
        <v>273</v>
      </c>
      <c r="B277" s="20" t="s">
        <v>10617</v>
      </c>
      <c r="C277" s="23" t="s">
        <v>6344</v>
      </c>
      <c r="D277" s="49">
        <v>1.36</v>
      </c>
      <c r="E277" s="22">
        <v>1.36</v>
      </c>
      <c r="F277" s="22">
        <v>179.53</v>
      </c>
      <c r="G277" s="20">
        <f t="shared" si="4"/>
        <v>244.16</v>
      </c>
      <c r="H277" s="22" t="s">
        <v>10570</v>
      </c>
    </row>
    <row r="278" s="16" customFormat="1" customHeight="1" spans="1:8">
      <c r="A278" s="36">
        <v>274</v>
      </c>
      <c r="B278" s="20" t="s">
        <v>10618</v>
      </c>
      <c r="C278" s="23" t="s">
        <v>6347</v>
      </c>
      <c r="D278" s="49">
        <v>1.24</v>
      </c>
      <c r="E278" s="22">
        <v>1.24</v>
      </c>
      <c r="F278" s="22">
        <v>179.53</v>
      </c>
      <c r="G278" s="20">
        <f t="shared" si="4"/>
        <v>222.62</v>
      </c>
      <c r="H278" s="22" t="s">
        <v>10570</v>
      </c>
    </row>
    <row r="279" s="16" customFormat="1" customHeight="1" spans="1:8">
      <c r="A279" s="36">
        <v>275</v>
      </c>
      <c r="B279" s="20" t="s">
        <v>10619</v>
      </c>
      <c r="C279" s="23" t="s">
        <v>6417</v>
      </c>
      <c r="D279" s="49">
        <v>7.25</v>
      </c>
      <c r="E279" s="22">
        <v>7.25</v>
      </c>
      <c r="F279" s="22">
        <v>179.53</v>
      </c>
      <c r="G279" s="20">
        <f t="shared" si="4"/>
        <v>1301.59</v>
      </c>
      <c r="H279" s="22" t="s">
        <v>10570</v>
      </c>
    </row>
    <row r="280" s="16" customFormat="1" customHeight="1" spans="1:8">
      <c r="A280" s="36">
        <v>276</v>
      </c>
      <c r="B280" s="20" t="s">
        <v>10620</v>
      </c>
      <c r="C280" s="23" t="s">
        <v>6599</v>
      </c>
      <c r="D280" s="49">
        <v>7.27</v>
      </c>
      <c r="E280" s="22">
        <v>7.27</v>
      </c>
      <c r="F280" s="22">
        <v>179.53</v>
      </c>
      <c r="G280" s="20">
        <f t="shared" si="4"/>
        <v>1305.18</v>
      </c>
      <c r="H280" s="22" t="s">
        <v>10570</v>
      </c>
    </row>
    <row r="281" s="16" customFormat="1" customHeight="1" spans="1:8">
      <c r="A281" s="36">
        <v>277</v>
      </c>
      <c r="B281" s="20" t="s">
        <v>10621</v>
      </c>
      <c r="C281" s="23" t="s">
        <v>6263</v>
      </c>
      <c r="D281" s="49">
        <v>8.73</v>
      </c>
      <c r="E281" s="22">
        <v>8.73</v>
      </c>
      <c r="F281" s="22">
        <v>179.53</v>
      </c>
      <c r="G281" s="20">
        <f t="shared" si="4"/>
        <v>1567.3</v>
      </c>
      <c r="H281" s="22" t="s">
        <v>10570</v>
      </c>
    </row>
    <row r="282" s="16" customFormat="1" customHeight="1" spans="1:8">
      <c r="A282" s="36">
        <v>278</v>
      </c>
      <c r="B282" s="20" t="s">
        <v>10622</v>
      </c>
      <c r="C282" s="21" t="s">
        <v>6360</v>
      </c>
      <c r="D282" s="49">
        <v>7.89</v>
      </c>
      <c r="E282" s="22">
        <v>7.89</v>
      </c>
      <c r="F282" s="22">
        <v>179.53</v>
      </c>
      <c r="G282" s="20">
        <f t="shared" si="4"/>
        <v>1416.49</v>
      </c>
      <c r="H282" s="22" t="s">
        <v>10570</v>
      </c>
    </row>
    <row r="283" s="16" customFormat="1" customHeight="1" spans="1:8">
      <c r="A283" s="36">
        <v>279</v>
      </c>
      <c r="B283" s="20" t="s">
        <v>10623</v>
      </c>
      <c r="C283" s="23" t="s">
        <v>6957</v>
      </c>
      <c r="D283" s="49">
        <v>2.24</v>
      </c>
      <c r="E283" s="22">
        <v>2.24</v>
      </c>
      <c r="F283" s="22">
        <v>179.53</v>
      </c>
      <c r="G283" s="20">
        <f t="shared" si="4"/>
        <v>402.15</v>
      </c>
      <c r="H283" s="22" t="s">
        <v>10570</v>
      </c>
    </row>
    <row r="284" s="16" customFormat="1" customHeight="1" spans="1:8">
      <c r="A284" s="36">
        <v>280</v>
      </c>
      <c r="B284" s="20" t="s">
        <v>10624</v>
      </c>
      <c r="C284" s="23" t="s">
        <v>6923</v>
      </c>
      <c r="D284" s="49">
        <v>0.84</v>
      </c>
      <c r="E284" s="22">
        <v>0.84</v>
      </c>
      <c r="F284" s="22">
        <v>179.53</v>
      </c>
      <c r="G284" s="20">
        <f t="shared" si="4"/>
        <v>150.81</v>
      </c>
      <c r="H284" s="22" t="s">
        <v>10570</v>
      </c>
    </row>
    <row r="285" s="16" customFormat="1" customHeight="1" spans="1:8">
      <c r="A285" s="36">
        <v>281</v>
      </c>
      <c r="B285" s="20" t="s">
        <v>10625</v>
      </c>
      <c r="C285" s="23" t="s">
        <v>6631</v>
      </c>
      <c r="D285" s="49">
        <v>2.56</v>
      </c>
      <c r="E285" s="22">
        <v>2.56</v>
      </c>
      <c r="F285" s="22">
        <v>179.53</v>
      </c>
      <c r="G285" s="20">
        <f t="shared" si="4"/>
        <v>459.6</v>
      </c>
      <c r="H285" s="22" t="s">
        <v>10570</v>
      </c>
    </row>
    <row r="286" s="16" customFormat="1" customHeight="1" spans="1:8">
      <c r="A286" s="36">
        <v>282</v>
      </c>
      <c r="B286" s="20" t="s">
        <v>10626</v>
      </c>
      <c r="C286" s="23" t="s">
        <v>6417</v>
      </c>
      <c r="D286" s="49">
        <v>4.74</v>
      </c>
      <c r="E286" s="22">
        <v>4.74</v>
      </c>
      <c r="F286" s="22">
        <v>179.53</v>
      </c>
      <c r="G286" s="20">
        <f t="shared" si="4"/>
        <v>850.97</v>
      </c>
      <c r="H286" s="22" t="s">
        <v>10570</v>
      </c>
    </row>
    <row r="287" s="16" customFormat="1" customHeight="1" spans="1:8">
      <c r="A287" s="36">
        <v>283</v>
      </c>
      <c r="B287" s="20" t="s">
        <v>10627</v>
      </c>
      <c r="C287" s="23" t="s">
        <v>6368</v>
      </c>
      <c r="D287" s="49">
        <v>1.69</v>
      </c>
      <c r="E287" s="22">
        <v>1.69</v>
      </c>
      <c r="F287" s="22">
        <v>179.53</v>
      </c>
      <c r="G287" s="20">
        <f t="shared" si="4"/>
        <v>303.41</v>
      </c>
      <c r="H287" s="22" t="s">
        <v>10570</v>
      </c>
    </row>
    <row r="288" s="16" customFormat="1" customHeight="1" spans="1:8">
      <c r="A288" s="36">
        <v>284</v>
      </c>
      <c r="B288" s="20" t="s">
        <v>10628</v>
      </c>
      <c r="C288" s="23" t="s">
        <v>6322</v>
      </c>
      <c r="D288" s="49">
        <v>6.14</v>
      </c>
      <c r="E288" s="22">
        <v>6.14</v>
      </c>
      <c r="F288" s="22">
        <v>179.53</v>
      </c>
      <c r="G288" s="20">
        <f t="shared" si="4"/>
        <v>1102.31</v>
      </c>
      <c r="H288" s="22" t="s">
        <v>10570</v>
      </c>
    </row>
    <row r="289" s="16" customFormat="1" customHeight="1" spans="1:8">
      <c r="A289" s="36">
        <v>285</v>
      </c>
      <c r="B289" s="23" t="s">
        <v>10629</v>
      </c>
      <c r="C289" s="23" t="s">
        <v>6274</v>
      </c>
      <c r="D289" s="49">
        <v>1.77</v>
      </c>
      <c r="E289" s="22">
        <v>1.77</v>
      </c>
      <c r="F289" s="22">
        <v>179.53</v>
      </c>
      <c r="G289" s="20">
        <f t="shared" si="4"/>
        <v>317.77</v>
      </c>
      <c r="H289" s="22" t="s">
        <v>10570</v>
      </c>
    </row>
    <row r="290" s="16" customFormat="1" customHeight="1" spans="1:8">
      <c r="A290" s="36">
        <v>286</v>
      </c>
      <c r="B290" s="23" t="s">
        <v>10630</v>
      </c>
      <c r="C290" s="23" t="s">
        <v>6523</v>
      </c>
      <c r="D290" s="49">
        <v>1.09</v>
      </c>
      <c r="E290" s="22">
        <v>1.09</v>
      </c>
      <c r="F290" s="22">
        <v>179.53</v>
      </c>
      <c r="G290" s="20">
        <f t="shared" si="4"/>
        <v>195.69</v>
      </c>
      <c r="H290" s="22" t="s">
        <v>10570</v>
      </c>
    </row>
    <row r="291" s="16" customFormat="1" customHeight="1" spans="1:8">
      <c r="A291" s="36">
        <v>287</v>
      </c>
      <c r="B291" s="23" t="s">
        <v>6195</v>
      </c>
      <c r="C291" s="23" t="s">
        <v>7529</v>
      </c>
      <c r="D291" s="49">
        <v>1.21</v>
      </c>
      <c r="E291" s="22">
        <v>1.21</v>
      </c>
      <c r="F291" s="22">
        <v>179.53</v>
      </c>
      <c r="G291" s="20">
        <f t="shared" si="4"/>
        <v>217.23</v>
      </c>
      <c r="H291" s="22" t="s">
        <v>10570</v>
      </c>
    </row>
    <row r="292" s="16" customFormat="1" customHeight="1" spans="1:8">
      <c r="A292" s="36">
        <v>288</v>
      </c>
      <c r="B292" s="23" t="s">
        <v>7542</v>
      </c>
      <c r="C292" s="23" t="s">
        <v>6478</v>
      </c>
      <c r="D292" s="49">
        <v>4.88</v>
      </c>
      <c r="E292" s="22">
        <v>4.88</v>
      </c>
      <c r="F292" s="22">
        <v>179.53</v>
      </c>
      <c r="G292" s="20">
        <f t="shared" si="4"/>
        <v>876.11</v>
      </c>
      <c r="H292" s="22" t="s">
        <v>10570</v>
      </c>
    </row>
    <row r="293" s="16" customFormat="1" customHeight="1" spans="1:8">
      <c r="A293" s="36">
        <v>289</v>
      </c>
      <c r="B293" s="23" t="s">
        <v>10631</v>
      </c>
      <c r="C293" s="23" t="s">
        <v>6280</v>
      </c>
      <c r="D293" s="49">
        <v>1.48</v>
      </c>
      <c r="E293" s="22">
        <v>1.48</v>
      </c>
      <c r="F293" s="22">
        <v>179.53</v>
      </c>
      <c r="G293" s="20">
        <f t="shared" si="4"/>
        <v>265.7</v>
      </c>
      <c r="H293" s="22" t="s">
        <v>10570</v>
      </c>
    </row>
    <row r="294" s="16" customFormat="1" customHeight="1" spans="1:8">
      <c r="A294" s="36">
        <v>290</v>
      </c>
      <c r="B294" s="23" t="s">
        <v>10632</v>
      </c>
      <c r="C294" s="23" t="s">
        <v>7791</v>
      </c>
      <c r="D294" s="49">
        <v>1.11</v>
      </c>
      <c r="E294" s="22">
        <v>1.11</v>
      </c>
      <c r="F294" s="22">
        <v>179.53</v>
      </c>
      <c r="G294" s="20">
        <f t="shared" si="4"/>
        <v>199.28</v>
      </c>
      <c r="H294" s="22" t="s">
        <v>10570</v>
      </c>
    </row>
    <row r="295" s="16" customFormat="1" customHeight="1" spans="1:8">
      <c r="A295" s="36">
        <v>291</v>
      </c>
      <c r="B295" s="23" t="s">
        <v>10633</v>
      </c>
      <c r="C295" s="23" t="s">
        <v>6322</v>
      </c>
      <c r="D295" s="49">
        <v>2.06</v>
      </c>
      <c r="E295" s="22">
        <v>2.06</v>
      </c>
      <c r="F295" s="22">
        <v>179.53</v>
      </c>
      <c r="G295" s="20">
        <f t="shared" si="4"/>
        <v>369.83</v>
      </c>
      <c r="H295" s="22" t="s">
        <v>10570</v>
      </c>
    </row>
    <row r="296" s="16" customFormat="1" customHeight="1" spans="1:8">
      <c r="A296" s="36">
        <v>292</v>
      </c>
      <c r="B296" s="23" t="s">
        <v>10634</v>
      </c>
      <c r="C296" s="23" t="s">
        <v>6363</v>
      </c>
      <c r="D296" s="49">
        <v>4.71</v>
      </c>
      <c r="E296" s="22">
        <v>4.71</v>
      </c>
      <c r="F296" s="22">
        <v>179.53</v>
      </c>
      <c r="G296" s="20">
        <f t="shared" si="4"/>
        <v>845.59</v>
      </c>
      <c r="H296" s="22" t="s">
        <v>10570</v>
      </c>
    </row>
    <row r="297" s="16" customFormat="1" customHeight="1" spans="1:8">
      <c r="A297" s="36">
        <v>293</v>
      </c>
      <c r="B297" s="23" t="s">
        <v>5741</v>
      </c>
      <c r="C297" s="23" t="s">
        <v>6683</v>
      </c>
      <c r="D297" s="49">
        <v>4.7</v>
      </c>
      <c r="E297" s="22">
        <v>4.7</v>
      </c>
      <c r="F297" s="22">
        <v>179.53</v>
      </c>
      <c r="G297" s="20">
        <f t="shared" si="4"/>
        <v>843.79</v>
      </c>
      <c r="H297" s="22" t="s">
        <v>10570</v>
      </c>
    </row>
    <row r="298" s="16" customFormat="1" customHeight="1" spans="1:8">
      <c r="A298" s="36">
        <v>294</v>
      </c>
      <c r="B298" s="23" t="s">
        <v>4625</v>
      </c>
      <c r="C298" s="23" t="s">
        <v>6271</v>
      </c>
      <c r="D298" s="49">
        <v>9.38</v>
      </c>
      <c r="E298" s="22">
        <v>9.38</v>
      </c>
      <c r="F298" s="22">
        <v>179.53</v>
      </c>
      <c r="G298" s="20">
        <f t="shared" si="4"/>
        <v>1683.99</v>
      </c>
      <c r="H298" s="22" t="s">
        <v>10570</v>
      </c>
    </row>
    <row r="299" s="16" customFormat="1" customHeight="1" spans="1:8">
      <c r="A299" s="36">
        <v>295</v>
      </c>
      <c r="B299" s="23" t="s">
        <v>10635</v>
      </c>
      <c r="C299" s="23" t="s">
        <v>6252</v>
      </c>
      <c r="D299" s="49">
        <v>1.3</v>
      </c>
      <c r="E299" s="22">
        <v>1.3</v>
      </c>
      <c r="F299" s="22">
        <v>179.53</v>
      </c>
      <c r="G299" s="20">
        <f t="shared" si="4"/>
        <v>233.39</v>
      </c>
      <c r="H299" s="22" t="s">
        <v>10570</v>
      </c>
    </row>
    <row r="300" s="16" customFormat="1" customHeight="1" spans="1:8">
      <c r="A300" s="36">
        <v>296</v>
      </c>
      <c r="B300" s="23" t="s">
        <v>10636</v>
      </c>
      <c r="C300" s="23" t="s">
        <v>7179</v>
      </c>
      <c r="D300" s="49">
        <v>11.57</v>
      </c>
      <c r="E300" s="22">
        <v>11.57</v>
      </c>
      <c r="F300" s="22">
        <v>179.53</v>
      </c>
      <c r="G300" s="20">
        <f t="shared" si="4"/>
        <v>2077.16</v>
      </c>
      <c r="H300" s="22" t="s">
        <v>10570</v>
      </c>
    </row>
    <row r="301" s="16" customFormat="1" customHeight="1" spans="1:8">
      <c r="A301" s="36">
        <v>297</v>
      </c>
      <c r="B301" s="23" t="s">
        <v>10637</v>
      </c>
      <c r="C301" s="23" t="s">
        <v>6308</v>
      </c>
      <c r="D301" s="49">
        <v>1.88</v>
      </c>
      <c r="E301" s="22">
        <v>1.88</v>
      </c>
      <c r="F301" s="22">
        <v>179.53</v>
      </c>
      <c r="G301" s="20">
        <f t="shared" si="4"/>
        <v>337.52</v>
      </c>
      <c r="H301" s="22" t="s">
        <v>10570</v>
      </c>
    </row>
    <row r="302" s="16" customFormat="1" customHeight="1" spans="1:8">
      <c r="A302" s="36">
        <v>298</v>
      </c>
      <c r="B302" s="23" t="s">
        <v>10638</v>
      </c>
      <c r="C302" s="23" t="s">
        <v>6344</v>
      </c>
      <c r="D302" s="49">
        <v>7.03</v>
      </c>
      <c r="E302" s="22">
        <v>7.03</v>
      </c>
      <c r="F302" s="22">
        <v>179.53</v>
      </c>
      <c r="G302" s="20">
        <f t="shared" si="4"/>
        <v>1262.1</v>
      </c>
      <c r="H302" s="22" t="s">
        <v>10570</v>
      </c>
    </row>
    <row r="303" s="16" customFormat="1" customHeight="1" spans="1:8">
      <c r="A303" s="36">
        <v>299</v>
      </c>
      <c r="B303" s="23" t="s">
        <v>466</v>
      </c>
      <c r="C303" s="23" t="s">
        <v>1265</v>
      </c>
      <c r="D303" s="49">
        <v>3.34</v>
      </c>
      <c r="E303" s="22">
        <v>3.34</v>
      </c>
      <c r="F303" s="22">
        <v>179.53</v>
      </c>
      <c r="G303" s="20">
        <f t="shared" si="4"/>
        <v>599.63</v>
      </c>
      <c r="H303" s="22" t="s">
        <v>10570</v>
      </c>
    </row>
    <row r="304" s="16" customFormat="1" customHeight="1" spans="1:8">
      <c r="A304" s="36">
        <v>300</v>
      </c>
      <c r="B304" s="23" t="s">
        <v>10639</v>
      </c>
      <c r="C304" s="23" t="s">
        <v>8553</v>
      </c>
      <c r="D304" s="49">
        <v>1.72</v>
      </c>
      <c r="E304" s="22">
        <v>1.72</v>
      </c>
      <c r="F304" s="22">
        <v>179.53</v>
      </c>
      <c r="G304" s="20">
        <f t="shared" si="4"/>
        <v>308.79</v>
      </c>
      <c r="H304" s="22" t="s">
        <v>10570</v>
      </c>
    </row>
    <row r="305" s="16" customFormat="1" customHeight="1" spans="1:8">
      <c r="A305" s="36">
        <v>301</v>
      </c>
      <c r="B305" s="23" t="s">
        <v>10640</v>
      </c>
      <c r="C305" s="23" t="s">
        <v>6322</v>
      </c>
      <c r="D305" s="49">
        <v>1.69</v>
      </c>
      <c r="E305" s="22">
        <v>1.69</v>
      </c>
      <c r="F305" s="22">
        <v>179.53</v>
      </c>
      <c r="G305" s="20">
        <f t="shared" si="4"/>
        <v>303.41</v>
      </c>
      <c r="H305" s="22" t="s">
        <v>10570</v>
      </c>
    </row>
    <row r="306" s="16" customFormat="1" customHeight="1" spans="1:8">
      <c r="A306" s="36">
        <v>302</v>
      </c>
      <c r="B306" s="23" t="s">
        <v>10641</v>
      </c>
      <c r="C306" s="23" t="s">
        <v>6322</v>
      </c>
      <c r="D306" s="49">
        <v>1.55</v>
      </c>
      <c r="E306" s="22">
        <v>1.55</v>
      </c>
      <c r="F306" s="22">
        <v>179.53</v>
      </c>
      <c r="G306" s="20">
        <f t="shared" si="4"/>
        <v>278.27</v>
      </c>
      <c r="H306" s="22" t="s">
        <v>10570</v>
      </c>
    </row>
    <row r="307" s="16" customFormat="1" customHeight="1" spans="1:8">
      <c r="A307" s="36">
        <v>303</v>
      </c>
      <c r="B307" s="23" t="s">
        <v>10642</v>
      </c>
      <c r="C307" s="23" t="s">
        <v>6298</v>
      </c>
      <c r="D307" s="49">
        <v>4.75</v>
      </c>
      <c r="E307" s="22">
        <v>4.75</v>
      </c>
      <c r="F307" s="22">
        <v>179.53</v>
      </c>
      <c r="G307" s="20">
        <f t="shared" si="4"/>
        <v>852.77</v>
      </c>
      <c r="H307" s="22" t="s">
        <v>10570</v>
      </c>
    </row>
    <row r="308" s="16" customFormat="1" customHeight="1" spans="1:8">
      <c r="A308" s="36">
        <v>304</v>
      </c>
      <c r="B308" s="23" t="s">
        <v>10643</v>
      </c>
      <c r="C308" s="23" t="s">
        <v>6252</v>
      </c>
      <c r="D308" s="49">
        <v>2.14</v>
      </c>
      <c r="E308" s="22">
        <v>2.14</v>
      </c>
      <c r="F308" s="22">
        <v>179.53</v>
      </c>
      <c r="G308" s="20">
        <f t="shared" si="4"/>
        <v>384.19</v>
      </c>
      <c r="H308" s="22" t="s">
        <v>10570</v>
      </c>
    </row>
    <row r="309" s="16" customFormat="1" customHeight="1" spans="1:8">
      <c r="A309" s="36">
        <v>305</v>
      </c>
      <c r="B309" s="23" t="s">
        <v>10644</v>
      </c>
      <c r="C309" s="23" t="s">
        <v>6276</v>
      </c>
      <c r="D309" s="49">
        <v>7.04</v>
      </c>
      <c r="E309" s="22">
        <v>7.04</v>
      </c>
      <c r="F309" s="22">
        <v>179.53</v>
      </c>
      <c r="G309" s="20">
        <f t="shared" si="4"/>
        <v>1263.89</v>
      </c>
      <c r="H309" s="22" t="s">
        <v>10570</v>
      </c>
    </row>
    <row r="310" s="16" customFormat="1" customHeight="1" spans="1:8">
      <c r="A310" s="36">
        <v>306</v>
      </c>
      <c r="B310" s="23" t="s">
        <v>10645</v>
      </c>
      <c r="C310" s="23" t="s">
        <v>6296</v>
      </c>
      <c r="D310" s="49">
        <v>4.46</v>
      </c>
      <c r="E310" s="22">
        <v>4.46</v>
      </c>
      <c r="F310" s="22">
        <v>179.53</v>
      </c>
      <c r="G310" s="20">
        <f t="shared" si="4"/>
        <v>800.7</v>
      </c>
      <c r="H310" s="22" t="s">
        <v>10570</v>
      </c>
    </row>
    <row r="311" s="16" customFormat="1" customHeight="1" spans="1:8">
      <c r="A311" s="36">
        <v>307</v>
      </c>
      <c r="B311" s="23" t="s">
        <v>10646</v>
      </c>
      <c r="C311" s="23" t="s">
        <v>6322</v>
      </c>
      <c r="D311" s="49">
        <v>8.37</v>
      </c>
      <c r="E311" s="22">
        <v>8.37</v>
      </c>
      <c r="F311" s="22">
        <v>179.53</v>
      </c>
      <c r="G311" s="20">
        <f t="shared" si="4"/>
        <v>1502.67</v>
      </c>
      <c r="H311" s="22" t="s">
        <v>10570</v>
      </c>
    </row>
    <row r="312" s="16" customFormat="1" customHeight="1" spans="1:8">
      <c r="A312" s="36">
        <v>308</v>
      </c>
      <c r="B312" s="23" t="s">
        <v>10647</v>
      </c>
      <c r="C312" s="23" t="s">
        <v>6349</v>
      </c>
      <c r="D312" s="49">
        <v>1.19</v>
      </c>
      <c r="E312" s="22">
        <v>1.19</v>
      </c>
      <c r="F312" s="22">
        <v>179.53</v>
      </c>
      <c r="G312" s="20">
        <f t="shared" si="4"/>
        <v>213.64</v>
      </c>
      <c r="H312" s="22" t="s">
        <v>10570</v>
      </c>
    </row>
    <row r="313" s="16" customFormat="1" customHeight="1" spans="1:8">
      <c r="A313" s="36">
        <v>309</v>
      </c>
      <c r="B313" s="23" t="s">
        <v>10648</v>
      </c>
      <c r="C313" s="23" t="s">
        <v>6276</v>
      </c>
      <c r="D313" s="49">
        <v>2.33</v>
      </c>
      <c r="E313" s="22">
        <v>2.33</v>
      </c>
      <c r="F313" s="22">
        <v>179.53</v>
      </c>
      <c r="G313" s="20">
        <f t="shared" si="4"/>
        <v>418.3</v>
      </c>
      <c r="H313" s="22" t="s">
        <v>10570</v>
      </c>
    </row>
    <row r="314" s="16" customFormat="1" customHeight="1" spans="1:8">
      <c r="A314" s="36">
        <v>310</v>
      </c>
      <c r="B314" s="23" t="s">
        <v>8871</v>
      </c>
      <c r="C314" s="23" t="s">
        <v>6245</v>
      </c>
      <c r="D314" s="49">
        <v>3.77</v>
      </c>
      <c r="E314" s="22">
        <v>3.77</v>
      </c>
      <c r="F314" s="22">
        <v>179.53</v>
      </c>
      <c r="G314" s="20">
        <f t="shared" si="4"/>
        <v>676.83</v>
      </c>
      <c r="H314" s="22" t="s">
        <v>10570</v>
      </c>
    </row>
    <row r="315" s="16" customFormat="1" customHeight="1" spans="1:8">
      <c r="A315" s="36">
        <v>311</v>
      </c>
      <c r="B315" s="23" t="s">
        <v>8192</v>
      </c>
      <c r="C315" s="23" t="s">
        <v>6368</v>
      </c>
      <c r="D315" s="49">
        <v>1.01</v>
      </c>
      <c r="E315" s="22">
        <v>1.01</v>
      </c>
      <c r="F315" s="22">
        <v>179.53</v>
      </c>
      <c r="G315" s="20">
        <f t="shared" si="4"/>
        <v>181.33</v>
      </c>
      <c r="H315" s="22" t="s">
        <v>10570</v>
      </c>
    </row>
    <row r="316" s="16" customFormat="1" customHeight="1" spans="1:8">
      <c r="A316" s="36">
        <v>312</v>
      </c>
      <c r="B316" s="23" t="s">
        <v>10649</v>
      </c>
      <c r="C316" s="23" t="s">
        <v>6474</v>
      </c>
      <c r="D316" s="49">
        <v>1.44</v>
      </c>
      <c r="E316" s="22">
        <v>1.44</v>
      </c>
      <c r="F316" s="22">
        <v>179.53</v>
      </c>
      <c r="G316" s="20">
        <f t="shared" si="4"/>
        <v>258.52</v>
      </c>
      <c r="H316" s="22" t="s">
        <v>10570</v>
      </c>
    </row>
    <row r="317" s="16" customFormat="1" customHeight="1" spans="1:8">
      <c r="A317" s="36">
        <v>313</v>
      </c>
      <c r="B317" s="23" t="s">
        <v>10650</v>
      </c>
      <c r="C317" s="23" t="s">
        <v>6474</v>
      </c>
      <c r="D317" s="49">
        <v>1.21</v>
      </c>
      <c r="E317" s="22">
        <v>1.21</v>
      </c>
      <c r="F317" s="22">
        <v>179.53</v>
      </c>
      <c r="G317" s="20">
        <f t="shared" si="4"/>
        <v>217.23</v>
      </c>
      <c r="H317" s="22" t="s">
        <v>10570</v>
      </c>
    </row>
    <row r="318" s="16" customFormat="1" customHeight="1" spans="1:8">
      <c r="A318" s="36">
        <v>314</v>
      </c>
      <c r="B318" s="23" t="s">
        <v>9828</v>
      </c>
      <c r="C318" s="23" t="s">
        <v>6411</v>
      </c>
      <c r="D318" s="49">
        <v>5.31</v>
      </c>
      <c r="E318" s="22">
        <v>5.31</v>
      </c>
      <c r="F318" s="22">
        <v>179.53</v>
      </c>
      <c r="G318" s="20">
        <f t="shared" si="4"/>
        <v>953.3</v>
      </c>
      <c r="H318" s="22" t="s">
        <v>10570</v>
      </c>
    </row>
    <row r="319" s="16" customFormat="1" customHeight="1" spans="1:8">
      <c r="A319" s="36">
        <v>315</v>
      </c>
      <c r="B319" s="23" t="s">
        <v>10651</v>
      </c>
      <c r="C319" s="23" t="s">
        <v>6300</v>
      </c>
      <c r="D319" s="49">
        <v>1.43</v>
      </c>
      <c r="E319" s="22">
        <v>1.43</v>
      </c>
      <c r="F319" s="22">
        <v>179.53</v>
      </c>
      <c r="G319" s="20">
        <f t="shared" si="4"/>
        <v>256.73</v>
      </c>
      <c r="H319" s="22" t="s">
        <v>10570</v>
      </c>
    </row>
    <row r="320" s="16" customFormat="1" customHeight="1" spans="1:8">
      <c r="A320" s="36">
        <v>316</v>
      </c>
      <c r="B320" s="23" t="s">
        <v>10652</v>
      </c>
      <c r="C320" s="23" t="s">
        <v>6813</v>
      </c>
      <c r="D320" s="49">
        <v>3.1</v>
      </c>
      <c r="E320" s="22">
        <v>3.1</v>
      </c>
      <c r="F320" s="22">
        <v>179.53</v>
      </c>
      <c r="G320" s="20">
        <f t="shared" si="4"/>
        <v>556.54</v>
      </c>
      <c r="H320" s="22" t="s">
        <v>10570</v>
      </c>
    </row>
    <row r="321" s="16" customFormat="1" customHeight="1" spans="1:8">
      <c r="A321" s="36">
        <v>317</v>
      </c>
      <c r="B321" s="23" t="s">
        <v>10653</v>
      </c>
      <c r="C321" s="23" t="s">
        <v>6620</v>
      </c>
      <c r="D321" s="49">
        <v>5.97</v>
      </c>
      <c r="E321" s="22">
        <v>5.97</v>
      </c>
      <c r="F321" s="22">
        <v>179.53</v>
      </c>
      <c r="G321" s="20">
        <f t="shared" si="4"/>
        <v>1071.79</v>
      </c>
      <c r="H321" s="22" t="s">
        <v>10570</v>
      </c>
    </row>
    <row r="322" s="16" customFormat="1" customHeight="1" spans="1:8">
      <c r="A322" s="36">
        <v>318</v>
      </c>
      <c r="B322" s="23" t="s">
        <v>8184</v>
      </c>
      <c r="C322" s="23" t="s">
        <v>6276</v>
      </c>
      <c r="D322" s="49">
        <v>0.3</v>
      </c>
      <c r="E322" s="22">
        <v>0.3</v>
      </c>
      <c r="F322" s="22">
        <v>179.53</v>
      </c>
      <c r="G322" s="20">
        <f t="shared" si="4"/>
        <v>53.86</v>
      </c>
      <c r="H322" s="22" t="s">
        <v>10570</v>
      </c>
    </row>
    <row r="323" s="16" customFormat="1" customHeight="1" spans="1:8">
      <c r="A323" s="36">
        <v>319</v>
      </c>
      <c r="B323" s="23" t="s">
        <v>10654</v>
      </c>
      <c r="C323" s="23" t="s">
        <v>6387</v>
      </c>
      <c r="D323" s="49">
        <v>0.84</v>
      </c>
      <c r="E323" s="22">
        <v>0.84</v>
      </c>
      <c r="F323" s="22">
        <v>179.53</v>
      </c>
      <c r="G323" s="20">
        <f t="shared" si="4"/>
        <v>150.81</v>
      </c>
      <c r="H323" s="22" t="s">
        <v>10570</v>
      </c>
    </row>
    <row r="324" s="16" customFormat="1" customHeight="1" spans="1:8">
      <c r="A324" s="36">
        <v>320</v>
      </c>
      <c r="B324" s="23" t="s">
        <v>5847</v>
      </c>
      <c r="C324" s="27" t="s">
        <v>6308</v>
      </c>
      <c r="D324" s="49">
        <v>3.17</v>
      </c>
      <c r="E324" s="22">
        <v>3.17</v>
      </c>
      <c r="F324" s="22">
        <v>179.53</v>
      </c>
      <c r="G324" s="20">
        <f t="shared" si="4"/>
        <v>569.11</v>
      </c>
      <c r="H324" s="22" t="s">
        <v>10570</v>
      </c>
    </row>
    <row r="325" s="16" customFormat="1" customHeight="1" spans="1:8">
      <c r="A325" s="36">
        <v>321</v>
      </c>
      <c r="B325" s="23" t="s">
        <v>10655</v>
      </c>
      <c r="C325" s="23" t="s">
        <v>6312</v>
      </c>
      <c r="D325" s="49">
        <v>3.69</v>
      </c>
      <c r="E325" s="22">
        <v>3.69</v>
      </c>
      <c r="F325" s="22">
        <v>179.53</v>
      </c>
      <c r="G325" s="20">
        <f t="shared" ref="G325:G385" si="5">ROUND(E325*F325,2)</f>
        <v>662.47</v>
      </c>
      <c r="H325" s="22" t="s">
        <v>10570</v>
      </c>
    </row>
    <row r="326" s="16" customFormat="1" customHeight="1" spans="1:8">
      <c r="A326" s="36">
        <v>322</v>
      </c>
      <c r="B326" s="20" t="s">
        <v>10656</v>
      </c>
      <c r="C326" s="23" t="s">
        <v>6280</v>
      </c>
      <c r="D326" s="49">
        <v>2.48</v>
      </c>
      <c r="E326" s="22">
        <v>2.48</v>
      </c>
      <c r="F326" s="22">
        <v>179.53</v>
      </c>
      <c r="G326" s="20">
        <f t="shared" si="5"/>
        <v>445.23</v>
      </c>
      <c r="H326" s="22" t="s">
        <v>10570</v>
      </c>
    </row>
    <row r="327" s="16" customFormat="1" customHeight="1" spans="1:8">
      <c r="A327" s="36">
        <v>323</v>
      </c>
      <c r="B327" s="20" t="s">
        <v>10657</v>
      </c>
      <c r="C327" s="23" t="s">
        <v>6889</v>
      </c>
      <c r="D327" s="49">
        <v>9.46</v>
      </c>
      <c r="E327" s="22">
        <v>9.46</v>
      </c>
      <c r="F327" s="22">
        <v>179.53</v>
      </c>
      <c r="G327" s="20">
        <f t="shared" si="5"/>
        <v>1698.35</v>
      </c>
      <c r="H327" s="22" t="s">
        <v>10570</v>
      </c>
    </row>
    <row r="328" s="16" customFormat="1" customHeight="1" spans="1:8">
      <c r="A328" s="36">
        <v>324</v>
      </c>
      <c r="B328" s="20" t="s">
        <v>10658</v>
      </c>
      <c r="C328" s="23" t="s">
        <v>6344</v>
      </c>
      <c r="D328" s="49">
        <v>3.84</v>
      </c>
      <c r="E328" s="22">
        <v>3.84</v>
      </c>
      <c r="F328" s="22">
        <v>179.53</v>
      </c>
      <c r="G328" s="20">
        <f t="shared" si="5"/>
        <v>689.4</v>
      </c>
      <c r="H328" s="22" t="s">
        <v>10570</v>
      </c>
    </row>
    <row r="329" s="16" customFormat="1" customHeight="1" spans="1:8">
      <c r="A329" s="36">
        <v>325</v>
      </c>
      <c r="B329" s="20" t="s">
        <v>9209</v>
      </c>
      <c r="C329" s="23" t="s">
        <v>6349</v>
      </c>
      <c r="D329" s="45">
        <v>2.26</v>
      </c>
      <c r="E329" s="22">
        <v>2.26</v>
      </c>
      <c r="F329" s="22">
        <v>179.53</v>
      </c>
      <c r="G329" s="20">
        <f t="shared" si="5"/>
        <v>405.74</v>
      </c>
      <c r="H329" s="22" t="s">
        <v>10659</v>
      </c>
    </row>
    <row r="330" s="16" customFormat="1" customHeight="1" spans="1:8">
      <c r="A330" s="36">
        <v>326</v>
      </c>
      <c r="B330" s="20" t="s">
        <v>10660</v>
      </c>
      <c r="C330" s="23" t="s">
        <v>6462</v>
      </c>
      <c r="D330" s="45">
        <v>3.66</v>
      </c>
      <c r="E330" s="22">
        <v>3.66</v>
      </c>
      <c r="F330" s="22">
        <v>179.53</v>
      </c>
      <c r="G330" s="20">
        <f t="shared" si="5"/>
        <v>657.08</v>
      </c>
      <c r="H330" s="22" t="s">
        <v>10659</v>
      </c>
    </row>
    <row r="331" s="16" customFormat="1" customHeight="1" spans="1:8">
      <c r="A331" s="36">
        <v>327</v>
      </c>
      <c r="B331" s="20" t="s">
        <v>10661</v>
      </c>
      <c r="C331" s="23" t="s">
        <v>6332</v>
      </c>
      <c r="D331" s="45">
        <v>9.05</v>
      </c>
      <c r="E331" s="22">
        <v>9.05</v>
      </c>
      <c r="F331" s="22">
        <v>179.53</v>
      </c>
      <c r="G331" s="20">
        <f t="shared" si="5"/>
        <v>1624.75</v>
      </c>
      <c r="H331" s="22" t="s">
        <v>10659</v>
      </c>
    </row>
    <row r="332" s="16" customFormat="1" customHeight="1" spans="1:8">
      <c r="A332" s="36">
        <v>328</v>
      </c>
      <c r="B332" s="20" t="s">
        <v>10662</v>
      </c>
      <c r="C332" s="23" t="s">
        <v>6599</v>
      </c>
      <c r="D332" s="45">
        <v>5.83</v>
      </c>
      <c r="E332" s="22">
        <v>5.83</v>
      </c>
      <c r="F332" s="22">
        <v>179.53</v>
      </c>
      <c r="G332" s="20">
        <f t="shared" si="5"/>
        <v>1046.66</v>
      </c>
      <c r="H332" s="22" t="s">
        <v>10659</v>
      </c>
    </row>
    <row r="333" s="16" customFormat="1" customHeight="1" spans="1:8">
      <c r="A333" s="36">
        <v>329</v>
      </c>
      <c r="B333" s="20" t="s">
        <v>10663</v>
      </c>
      <c r="C333" s="23" t="s">
        <v>6261</v>
      </c>
      <c r="D333" s="45">
        <v>3.23</v>
      </c>
      <c r="E333" s="22">
        <v>3.23</v>
      </c>
      <c r="F333" s="22">
        <v>179.53</v>
      </c>
      <c r="G333" s="20">
        <f t="shared" si="5"/>
        <v>579.88</v>
      </c>
      <c r="H333" s="22" t="s">
        <v>10659</v>
      </c>
    </row>
    <row r="334" s="16" customFormat="1" customHeight="1" spans="1:8">
      <c r="A334" s="36">
        <v>330</v>
      </c>
      <c r="B334" s="20" t="s">
        <v>10664</v>
      </c>
      <c r="C334" s="23" t="s">
        <v>6298</v>
      </c>
      <c r="D334" s="45">
        <v>7.61</v>
      </c>
      <c r="E334" s="22">
        <v>7.61</v>
      </c>
      <c r="F334" s="22">
        <v>179.53</v>
      </c>
      <c r="G334" s="20">
        <f t="shared" si="5"/>
        <v>1366.22</v>
      </c>
      <c r="H334" s="22" t="s">
        <v>10659</v>
      </c>
    </row>
    <row r="335" s="16" customFormat="1" customHeight="1" spans="1:8">
      <c r="A335" s="36">
        <v>331</v>
      </c>
      <c r="B335" s="20" t="s">
        <v>10665</v>
      </c>
      <c r="C335" s="23" t="s">
        <v>6344</v>
      </c>
      <c r="D335" s="45">
        <v>3.75</v>
      </c>
      <c r="E335" s="22">
        <v>3.75</v>
      </c>
      <c r="F335" s="22">
        <v>179.53</v>
      </c>
      <c r="G335" s="20">
        <f t="shared" si="5"/>
        <v>673.24</v>
      </c>
      <c r="H335" s="22" t="s">
        <v>10659</v>
      </c>
    </row>
    <row r="336" s="16" customFormat="1" customHeight="1" spans="1:8">
      <c r="A336" s="36">
        <v>332</v>
      </c>
      <c r="B336" s="20" t="s">
        <v>10666</v>
      </c>
      <c r="C336" s="23" t="s">
        <v>8431</v>
      </c>
      <c r="D336" s="45">
        <v>1.95</v>
      </c>
      <c r="E336" s="22">
        <v>1.95</v>
      </c>
      <c r="F336" s="22">
        <v>179.53</v>
      </c>
      <c r="G336" s="20">
        <f t="shared" si="5"/>
        <v>350.08</v>
      </c>
      <c r="H336" s="22" t="s">
        <v>10659</v>
      </c>
    </row>
    <row r="337" s="16" customFormat="1" customHeight="1" spans="1:8">
      <c r="A337" s="36">
        <v>333</v>
      </c>
      <c r="B337" s="20" t="s">
        <v>10667</v>
      </c>
      <c r="C337" s="23" t="s">
        <v>6344</v>
      </c>
      <c r="D337" s="45">
        <v>5.76</v>
      </c>
      <c r="E337" s="22">
        <v>5.76</v>
      </c>
      <c r="F337" s="22">
        <v>179.53</v>
      </c>
      <c r="G337" s="20">
        <f t="shared" si="5"/>
        <v>1034.09</v>
      </c>
      <c r="H337" s="22" t="s">
        <v>10659</v>
      </c>
    </row>
    <row r="338" s="16" customFormat="1" customHeight="1" spans="1:8">
      <c r="A338" s="36">
        <v>334</v>
      </c>
      <c r="B338" s="20" t="s">
        <v>10668</v>
      </c>
      <c r="C338" s="23" t="s">
        <v>6294</v>
      </c>
      <c r="D338" s="45">
        <v>6.89</v>
      </c>
      <c r="E338" s="22">
        <v>6.89</v>
      </c>
      <c r="F338" s="22">
        <v>179.53</v>
      </c>
      <c r="G338" s="20">
        <f t="shared" si="5"/>
        <v>1236.96</v>
      </c>
      <c r="H338" s="22" t="s">
        <v>10659</v>
      </c>
    </row>
    <row r="339" s="16" customFormat="1" customHeight="1" spans="1:8">
      <c r="A339" s="36">
        <v>335</v>
      </c>
      <c r="B339" s="20" t="s">
        <v>10669</v>
      </c>
      <c r="C339" s="23" t="s">
        <v>6280</v>
      </c>
      <c r="D339" s="45">
        <v>1.77</v>
      </c>
      <c r="E339" s="22">
        <v>1.77</v>
      </c>
      <c r="F339" s="22">
        <v>179.53</v>
      </c>
      <c r="G339" s="20">
        <f t="shared" si="5"/>
        <v>317.77</v>
      </c>
      <c r="H339" s="22" t="s">
        <v>10659</v>
      </c>
    </row>
    <row r="340" s="16" customFormat="1" customHeight="1" spans="1:8">
      <c r="A340" s="36">
        <v>336</v>
      </c>
      <c r="B340" s="20" t="s">
        <v>10190</v>
      </c>
      <c r="C340" s="23" t="s">
        <v>6344</v>
      </c>
      <c r="D340" s="45">
        <v>3.26</v>
      </c>
      <c r="E340" s="22">
        <v>3.26</v>
      </c>
      <c r="F340" s="22">
        <v>179.53</v>
      </c>
      <c r="G340" s="20">
        <f t="shared" si="5"/>
        <v>585.27</v>
      </c>
      <c r="H340" s="22" t="s">
        <v>10659</v>
      </c>
    </row>
    <row r="341" s="16" customFormat="1" customHeight="1" spans="1:8">
      <c r="A341" s="36">
        <v>337</v>
      </c>
      <c r="B341" s="20" t="s">
        <v>9496</v>
      </c>
      <c r="C341" s="23" t="s">
        <v>6620</v>
      </c>
      <c r="D341" s="45">
        <v>2.97</v>
      </c>
      <c r="E341" s="22">
        <v>2.97</v>
      </c>
      <c r="F341" s="22">
        <v>179.53</v>
      </c>
      <c r="G341" s="20">
        <f t="shared" si="5"/>
        <v>533.2</v>
      </c>
      <c r="H341" s="22" t="s">
        <v>10659</v>
      </c>
    </row>
    <row r="342" s="16" customFormat="1" customHeight="1" spans="1:8">
      <c r="A342" s="36">
        <v>338</v>
      </c>
      <c r="B342" s="20" t="s">
        <v>10670</v>
      </c>
      <c r="C342" s="23" t="s">
        <v>10671</v>
      </c>
      <c r="D342" s="45">
        <v>2.2</v>
      </c>
      <c r="E342" s="22">
        <v>2.2</v>
      </c>
      <c r="F342" s="22">
        <v>179.53</v>
      </c>
      <c r="G342" s="20">
        <f t="shared" si="5"/>
        <v>394.97</v>
      </c>
      <c r="H342" s="22" t="s">
        <v>10659</v>
      </c>
    </row>
    <row r="343" s="16" customFormat="1" customHeight="1" spans="1:8">
      <c r="A343" s="36">
        <v>339</v>
      </c>
      <c r="B343" s="20" t="s">
        <v>4208</v>
      </c>
      <c r="C343" s="23" t="s">
        <v>6624</v>
      </c>
      <c r="D343" s="45">
        <v>3.45</v>
      </c>
      <c r="E343" s="22">
        <v>3.45</v>
      </c>
      <c r="F343" s="22">
        <v>179.53</v>
      </c>
      <c r="G343" s="20">
        <f t="shared" si="5"/>
        <v>619.38</v>
      </c>
      <c r="H343" s="22" t="s">
        <v>10659</v>
      </c>
    </row>
    <row r="344" s="16" customFormat="1" customHeight="1" spans="1:8">
      <c r="A344" s="36">
        <v>340</v>
      </c>
      <c r="B344" s="20" t="s">
        <v>9611</v>
      </c>
      <c r="C344" s="23" t="s">
        <v>6263</v>
      </c>
      <c r="D344" s="45">
        <v>5.11</v>
      </c>
      <c r="E344" s="22">
        <v>5.11</v>
      </c>
      <c r="F344" s="22">
        <v>179.53</v>
      </c>
      <c r="G344" s="20">
        <f t="shared" si="5"/>
        <v>917.4</v>
      </c>
      <c r="H344" s="22" t="s">
        <v>10659</v>
      </c>
    </row>
    <row r="345" s="16" customFormat="1" customHeight="1" spans="1:8">
      <c r="A345" s="36">
        <v>341</v>
      </c>
      <c r="B345" s="20" t="s">
        <v>10672</v>
      </c>
      <c r="C345" s="23" t="s">
        <v>6329</v>
      </c>
      <c r="D345" s="45">
        <v>4.74</v>
      </c>
      <c r="E345" s="22">
        <v>4.74</v>
      </c>
      <c r="F345" s="22">
        <v>179.53</v>
      </c>
      <c r="G345" s="20">
        <f t="shared" si="5"/>
        <v>850.97</v>
      </c>
      <c r="H345" s="22" t="s">
        <v>10659</v>
      </c>
    </row>
    <row r="346" s="16" customFormat="1" customHeight="1" spans="1:8">
      <c r="A346" s="36">
        <v>342</v>
      </c>
      <c r="B346" s="20" t="s">
        <v>10673</v>
      </c>
      <c r="C346" s="23" t="s">
        <v>6360</v>
      </c>
      <c r="D346" s="45">
        <v>2.35</v>
      </c>
      <c r="E346" s="22">
        <v>2.35</v>
      </c>
      <c r="F346" s="22">
        <v>179.53</v>
      </c>
      <c r="G346" s="20">
        <f t="shared" si="5"/>
        <v>421.9</v>
      </c>
      <c r="H346" s="22" t="s">
        <v>10659</v>
      </c>
    </row>
    <row r="347" s="16" customFormat="1" customHeight="1" spans="1:8">
      <c r="A347" s="36">
        <v>343</v>
      </c>
      <c r="B347" s="20" t="s">
        <v>2440</v>
      </c>
      <c r="C347" s="23" t="s">
        <v>6248</v>
      </c>
      <c r="D347" s="45">
        <v>6.05</v>
      </c>
      <c r="E347" s="22">
        <v>6.05</v>
      </c>
      <c r="F347" s="22">
        <v>179.53</v>
      </c>
      <c r="G347" s="20">
        <f t="shared" si="5"/>
        <v>1086.16</v>
      </c>
      <c r="H347" s="22" t="s">
        <v>10659</v>
      </c>
    </row>
    <row r="348" s="16" customFormat="1" customHeight="1" spans="1:8">
      <c r="A348" s="36">
        <v>344</v>
      </c>
      <c r="B348" s="20" t="s">
        <v>10674</v>
      </c>
      <c r="C348" s="23" t="s">
        <v>6478</v>
      </c>
      <c r="D348" s="45">
        <v>9.18</v>
      </c>
      <c r="E348" s="22">
        <v>9.18</v>
      </c>
      <c r="F348" s="22">
        <v>179.53</v>
      </c>
      <c r="G348" s="20">
        <f t="shared" si="5"/>
        <v>1648.09</v>
      </c>
      <c r="H348" s="22" t="s">
        <v>10659</v>
      </c>
    </row>
    <row r="349" s="16" customFormat="1" customHeight="1" spans="1:8">
      <c r="A349" s="36">
        <v>345</v>
      </c>
      <c r="B349" s="20" t="s">
        <v>9185</v>
      </c>
      <c r="C349" s="23" t="s">
        <v>6274</v>
      </c>
      <c r="D349" s="45">
        <v>4.32</v>
      </c>
      <c r="E349" s="22">
        <v>4.32</v>
      </c>
      <c r="F349" s="22">
        <v>179.53</v>
      </c>
      <c r="G349" s="20">
        <f t="shared" si="5"/>
        <v>775.57</v>
      </c>
      <c r="H349" s="22" t="s">
        <v>10659</v>
      </c>
    </row>
    <row r="350" s="16" customFormat="1" customHeight="1" spans="1:8">
      <c r="A350" s="36">
        <v>346</v>
      </c>
      <c r="B350" s="20" t="s">
        <v>10675</v>
      </c>
      <c r="C350" s="23" t="s">
        <v>6254</v>
      </c>
      <c r="D350" s="45">
        <v>1.68</v>
      </c>
      <c r="E350" s="22">
        <v>1.68</v>
      </c>
      <c r="F350" s="22">
        <v>179.53</v>
      </c>
      <c r="G350" s="20">
        <f t="shared" si="5"/>
        <v>301.61</v>
      </c>
      <c r="H350" s="22" t="s">
        <v>10659</v>
      </c>
    </row>
    <row r="351" s="16" customFormat="1" customHeight="1" spans="1:8">
      <c r="A351" s="36">
        <v>347</v>
      </c>
      <c r="B351" s="20" t="s">
        <v>10676</v>
      </c>
      <c r="C351" s="23" t="s">
        <v>6248</v>
      </c>
      <c r="D351" s="45">
        <v>9.42</v>
      </c>
      <c r="E351" s="22">
        <v>9.42</v>
      </c>
      <c r="F351" s="22">
        <v>179.53</v>
      </c>
      <c r="G351" s="20">
        <f t="shared" si="5"/>
        <v>1691.17</v>
      </c>
      <c r="H351" s="22" t="s">
        <v>10659</v>
      </c>
    </row>
    <row r="352" s="16" customFormat="1" customHeight="1" spans="1:8">
      <c r="A352" s="36">
        <v>348</v>
      </c>
      <c r="B352" s="20" t="s">
        <v>4065</v>
      </c>
      <c r="C352" s="23" t="s">
        <v>6296</v>
      </c>
      <c r="D352" s="45">
        <v>6.38</v>
      </c>
      <c r="E352" s="22">
        <v>6.38</v>
      </c>
      <c r="F352" s="22">
        <v>179.53</v>
      </c>
      <c r="G352" s="20">
        <f t="shared" si="5"/>
        <v>1145.4</v>
      </c>
      <c r="H352" s="22" t="s">
        <v>10659</v>
      </c>
    </row>
    <row r="353" s="16" customFormat="1" customHeight="1" spans="1:8">
      <c r="A353" s="36">
        <v>349</v>
      </c>
      <c r="B353" s="20" t="s">
        <v>10677</v>
      </c>
      <c r="C353" s="23" t="s">
        <v>6360</v>
      </c>
      <c r="D353" s="45">
        <v>1.77</v>
      </c>
      <c r="E353" s="22">
        <v>1.77</v>
      </c>
      <c r="F353" s="22">
        <v>179.53</v>
      </c>
      <c r="G353" s="20">
        <f t="shared" si="5"/>
        <v>317.77</v>
      </c>
      <c r="H353" s="22" t="s">
        <v>10659</v>
      </c>
    </row>
    <row r="354" s="16" customFormat="1" customHeight="1" spans="1:8">
      <c r="A354" s="36">
        <v>350</v>
      </c>
      <c r="B354" s="20" t="s">
        <v>10678</v>
      </c>
      <c r="C354" s="23" t="s">
        <v>6464</v>
      </c>
      <c r="D354" s="45">
        <v>1.59</v>
      </c>
      <c r="E354" s="22">
        <v>1.59</v>
      </c>
      <c r="F354" s="22">
        <v>179.53</v>
      </c>
      <c r="G354" s="20">
        <f t="shared" si="5"/>
        <v>285.45</v>
      </c>
      <c r="H354" s="22" t="s">
        <v>10659</v>
      </c>
    </row>
    <row r="355" s="16" customFormat="1" customHeight="1" spans="1:8">
      <c r="A355" s="36">
        <v>351</v>
      </c>
      <c r="B355" s="20" t="s">
        <v>10679</v>
      </c>
      <c r="C355" s="23" t="s">
        <v>6312</v>
      </c>
      <c r="D355" s="45">
        <v>6.48</v>
      </c>
      <c r="E355" s="22">
        <v>6.48</v>
      </c>
      <c r="F355" s="22">
        <v>179.53</v>
      </c>
      <c r="G355" s="20">
        <f t="shared" si="5"/>
        <v>1163.35</v>
      </c>
      <c r="H355" s="22" t="s">
        <v>10659</v>
      </c>
    </row>
    <row r="356" s="16" customFormat="1" customHeight="1" spans="1:8">
      <c r="A356" s="36">
        <v>352</v>
      </c>
      <c r="B356" s="20" t="s">
        <v>10680</v>
      </c>
      <c r="C356" s="23" t="s">
        <v>6464</v>
      </c>
      <c r="D356" s="45">
        <v>2.18</v>
      </c>
      <c r="E356" s="22">
        <v>2.18</v>
      </c>
      <c r="F356" s="22">
        <v>179.53</v>
      </c>
      <c r="G356" s="20">
        <f t="shared" si="5"/>
        <v>391.38</v>
      </c>
      <c r="H356" s="22" t="s">
        <v>10659</v>
      </c>
    </row>
    <row r="357" s="16" customFormat="1" customHeight="1" spans="1:8">
      <c r="A357" s="36">
        <v>353</v>
      </c>
      <c r="B357" s="20" t="s">
        <v>2592</v>
      </c>
      <c r="C357" s="23" t="s">
        <v>6274</v>
      </c>
      <c r="D357" s="45">
        <v>9.48</v>
      </c>
      <c r="E357" s="22">
        <v>9.48</v>
      </c>
      <c r="F357" s="22">
        <v>179.53</v>
      </c>
      <c r="G357" s="20">
        <f t="shared" si="5"/>
        <v>1701.94</v>
      </c>
      <c r="H357" s="22" t="s">
        <v>10659</v>
      </c>
    </row>
    <row r="358" s="16" customFormat="1" customHeight="1" spans="1:8">
      <c r="A358" s="36">
        <v>354</v>
      </c>
      <c r="B358" s="20" t="s">
        <v>10681</v>
      </c>
      <c r="C358" s="23" t="s">
        <v>6269</v>
      </c>
      <c r="D358" s="45">
        <v>4.63</v>
      </c>
      <c r="E358" s="22">
        <v>4.63</v>
      </c>
      <c r="F358" s="22">
        <v>179.53</v>
      </c>
      <c r="G358" s="20">
        <f t="shared" si="5"/>
        <v>831.22</v>
      </c>
      <c r="H358" s="22" t="s">
        <v>10659</v>
      </c>
    </row>
    <row r="359" s="16" customFormat="1" customHeight="1" spans="1:8">
      <c r="A359" s="36">
        <v>355</v>
      </c>
      <c r="B359" s="20" t="s">
        <v>8459</v>
      </c>
      <c r="C359" s="23" t="s">
        <v>6363</v>
      </c>
      <c r="D359" s="45">
        <v>4.79</v>
      </c>
      <c r="E359" s="22">
        <v>4.79</v>
      </c>
      <c r="F359" s="22">
        <v>179.53</v>
      </c>
      <c r="G359" s="20">
        <f t="shared" si="5"/>
        <v>859.95</v>
      </c>
      <c r="H359" s="22" t="s">
        <v>10659</v>
      </c>
    </row>
    <row r="360" s="16" customFormat="1" customHeight="1" spans="1:8">
      <c r="A360" s="36">
        <v>356</v>
      </c>
      <c r="B360" s="20" t="s">
        <v>10682</v>
      </c>
      <c r="C360" s="23" t="s">
        <v>6478</v>
      </c>
      <c r="D360" s="45">
        <v>4.02</v>
      </c>
      <c r="E360" s="22">
        <v>4.02</v>
      </c>
      <c r="F360" s="22">
        <v>179.53</v>
      </c>
      <c r="G360" s="20">
        <f t="shared" si="5"/>
        <v>721.71</v>
      </c>
      <c r="H360" s="22" t="s">
        <v>10659</v>
      </c>
    </row>
    <row r="361" s="16" customFormat="1" customHeight="1" spans="1:8">
      <c r="A361" s="36">
        <v>357</v>
      </c>
      <c r="B361" s="20" t="s">
        <v>10683</v>
      </c>
      <c r="C361" s="23" t="s">
        <v>6368</v>
      </c>
      <c r="D361" s="45">
        <v>3.27</v>
      </c>
      <c r="E361" s="22">
        <v>3.27</v>
      </c>
      <c r="F361" s="22">
        <v>179.53</v>
      </c>
      <c r="G361" s="20">
        <f t="shared" si="5"/>
        <v>587.06</v>
      </c>
      <c r="H361" s="22" t="s">
        <v>10659</v>
      </c>
    </row>
    <row r="362" s="16" customFormat="1" customHeight="1" spans="1:8">
      <c r="A362" s="36">
        <v>358</v>
      </c>
      <c r="B362" s="20" t="s">
        <v>10684</v>
      </c>
      <c r="C362" s="23" t="s">
        <v>6322</v>
      </c>
      <c r="D362" s="45">
        <v>4.85</v>
      </c>
      <c r="E362" s="22">
        <v>4.85</v>
      </c>
      <c r="F362" s="22">
        <v>179.53</v>
      </c>
      <c r="G362" s="20">
        <f t="shared" si="5"/>
        <v>870.72</v>
      </c>
      <c r="H362" s="22" t="s">
        <v>10659</v>
      </c>
    </row>
    <row r="363" s="16" customFormat="1" customHeight="1" spans="1:8">
      <c r="A363" s="36">
        <v>359</v>
      </c>
      <c r="B363" s="20" t="s">
        <v>10685</v>
      </c>
      <c r="C363" s="23" t="s">
        <v>6624</v>
      </c>
      <c r="D363" s="45">
        <v>7.78</v>
      </c>
      <c r="E363" s="22">
        <v>7.78</v>
      </c>
      <c r="F363" s="22">
        <v>179.53</v>
      </c>
      <c r="G363" s="20">
        <f t="shared" si="5"/>
        <v>1396.74</v>
      </c>
      <c r="H363" s="22" t="s">
        <v>10659</v>
      </c>
    </row>
    <row r="364" s="16" customFormat="1" customHeight="1" spans="1:8">
      <c r="A364" s="36">
        <v>360</v>
      </c>
      <c r="B364" s="20" t="s">
        <v>689</v>
      </c>
      <c r="C364" s="23" t="s">
        <v>6599</v>
      </c>
      <c r="D364" s="45">
        <v>8.41</v>
      </c>
      <c r="E364" s="22">
        <v>8.41</v>
      </c>
      <c r="F364" s="22">
        <v>179.53</v>
      </c>
      <c r="G364" s="20">
        <f t="shared" si="5"/>
        <v>1509.85</v>
      </c>
      <c r="H364" s="22" t="s">
        <v>10659</v>
      </c>
    </row>
    <row r="365" s="16" customFormat="1" customHeight="1" spans="1:8">
      <c r="A365" s="36">
        <v>361</v>
      </c>
      <c r="B365" s="20" t="s">
        <v>7904</v>
      </c>
      <c r="C365" s="23" t="s">
        <v>8223</v>
      </c>
      <c r="D365" s="45">
        <v>2</v>
      </c>
      <c r="E365" s="22">
        <v>2</v>
      </c>
      <c r="F365" s="22">
        <v>179.53</v>
      </c>
      <c r="G365" s="20">
        <f t="shared" si="5"/>
        <v>359.06</v>
      </c>
      <c r="H365" s="22" t="s">
        <v>10659</v>
      </c>
    </row>
    <row r="366" s="16" customFormat="1" customHeight="1" spans="1:8">
      <c r="A366" s="36">
        <v>362</v>
      </c>
      <c r="B366" s="20" t="s">
        <v>10686</v>
      </c>
      <c r="C366" s="23" t="s">
        <v>6296</v>
      </c>
      <c r="D366" s="45">
        <v>2.18</v>
      </c>
      <c r="E366" s="22">
        <v>2.18</v>
      </c>
      <c r="F366" s="22">
        <v>179.53</v>
      </c>
      <c r="G366" s="20">
        <f t="shared" si="5"/>
        <v>391.38</v>
      </c>
      <c r="H366" s="22" t="s">
        <v>10659</v>
      </c>
    </row>
    <row r="367" s="16" customFormat="1" customHeight="1" spans="1:8">
      <c r="A367" s="36">
        <v>363</v>
      </c>
      <c r="B367" s="20" t="s">
        <v>10687</v>
      </c>
      <c r="C367" s="23" t="s">
        <v>6347</v>
      </c>
      <c r="D367" s="45">
        <v>8.71</v>
      </c>
      <c r="E367" s="22">
        <v>8.71</v>
      </c>
      <c r="F367" s="22">
        <v>179.53</v>
      </c>
      <c r="G367" s="20">
        <f t="shared" si="5"/>
        <v>1563.71</v>
      </c>
      <c r="H367" s="22" t="s">
        <v>10659</v>
      </c>
    </row>
    <row r="368" s="16" customFormat="1" customHeight="1" spans="1:8">
      <c r="A368" s="36">
        <v>364</v>
      </c>
      <c r="B368" s="20" t="s">
        <v>10688</v>
      </c>
      <c r="C368" s="23" t="s">
        <v>6523</v>
      </c>
      <c r="D368" s="45">
        <v>2.21</v>
      </c>
      <c r="E368" s="22">
        <v>2.21</v>
      </c>
      <c r="F368" s="22">
        <v>179.53</v>
      </c>
      <c r="G368" s="20">
        <f t="shared" si="5"/>
        <v>396.76</v>
      </c>
      <c r="H368" s="22" t="s">
        <v>10659</v>
      </c>
    </row>
    <row r="369" s="16" customFormat="1" customHeight="1" spans="1:8">
      <c r="A369" s="36">
        <v>365</v>
      </c>
      <c r="B369" s="20" t="s">
        <v>10689</v>
      </c>
      <c r="C369" s="23" t="s">
        <v>6349</v>
      </c>
      <c r="D369" s="45">
        <v>7.07</v>
      </c>
      <c r="E369" s="22">
        <v>7.07</v>
      </c>
      <c r="F369" s="22">
        <v>179.53</v>
      </c>
      <c r="G369" s="20">
        <f t="shared" si="5"/>
        <v>1269.28</v>
      </c>
      <c r="H369" s="22" t="s">
        <v>10659</v>
      </c>
    </row>
    <row r="370" s="16" customFormat="1" customHeight="1" spans="1:8">
      <c r="A370" s="36">
        <v>366</v>
      </c>
      <c r="B370" s="20" t="s">
        <v>10690</v>
      </c>
      <c r="C370" s="23" t="s">
        <v>6467</v>
      </c>
      <c r="D370" s="45">
        <v>1.91</v>
      </c>
      <c r="E370" s="22">
        <v>1.91</v>
      </c>
      <c r="F370" s="22">
        <v>179.53</v>
      </c>
      <c r="G370" s="20">
        <f t="shared" si="5"/>
        <v>342.9</v>
      </c>
      <c r="H370" s="22" t="s">
        <v>10659</v>
      </c>
    </row>
    <row r="371" s="16" customFormat="1" customHeight="1" spans="1:8">
      <c r="A371" s="36">
        <v>367</v>
      </c>
      <c r="B371" s="20" t="s">
        <v>10691</v>
      </c>
      <c r="C371" s="23" t="s">
        <v>6620</v>
      </c>
      <c r="D371" s="45">
        <v>4.88</v>
      </c>
      <c r="E371" s="22">
        <v>4.88</v>
      </c>
      <c r="F371" s="22">
        <v>179.53</v>
      </c>
      <c r="G371" s="20">
        <f t="shared" si="5"/>
        <v>876.11</v>
      </c>
      <c r="H371" s="22" t="s">
        <v>10659</v>
      </c>
    </row>
    <row r="372" s="16" customFormat="1" customHeight="1" spans="1:8">
      <c r="A372" s="36">
        <v>368</v>
      </c>
      <c r="B372" s="20" t="s">
        <v>10692</v>
      </c>
      <c r="C372" s="23" t="s">
        <v>6261</v>
      </c>
      <c r="D372" s="45">
        <v>2.5</v>
      </c>
      <c r="E372" s="22">
        <v>2.5</v>
      </c>
      <c r="F372" s="22">
        <v>179.53</v>
      </c>
      <c r="G372" s="20">
        <f t="shared" si="5"/>
        <v>448.83</v>
      </c>
      <c r="H372" s="22" t="s">
        <v>10659</v>
      </c>
    </row>
    <row r="373" s="16" customFormat="1" customHeight="1" spans="1:8">
      <c r="A373" s="36">
        <v>369</v>
      </c>
      <c r="B373" s="20" t="s">
        <v>10693</v>
      </c>
      <c r="C373" s="23" t="s">
        <v>6360</v>
      </c>
      <c r="D373" s="45">
        <v>7.47</v>
      </c>
      <c r="E373" s="22">
        <v>7.47</v>
      </c>
      <c r="F373" s="22">
        <v>179.53</v>
      </c>
      <c r="G373" s="20">
        <f t="shared" si="5"/>
        <v>1341.09</v>
      </c>
      <c r="H373" s="22" t="s">
        <v>10659</v>
      </c>
    </row>
    <row r="374" s="16" customFormat="1" customHeight="1" spans="1:8">
      <c r="A374" s="36">
        <v>370</v>
      </c>
      <c r="B374" s="20" t="s">
        <v>10694</v>
      </c>
      <c r="C374" s="23" t="s">
        <v>6624</v>
      </c>
      <c r="D374" s="45">
        <v>4.37</v>
      </c>
      <c r="E374" s="22">
        <v>4.37</v>
      </c>
      <c r="F374" s="22">
        <v>179.53</v>
      </c>
      <c r="G374" s="20">
        <f t="shared" si="5"/>
        <v>784.55</v>
      </c>
      <c r="H374" s="22" t="s">
        <v>10659</v>
      </c>
    </row>
    <row r="375" s="16" customFormat="1" customHeight="1" spans="1:8">
      <c r="A375" s="36">
        <v>371</v>
      </c>
      <c r="B375" s="20" t="s">
        <v>10695</v>
      </c>
      <c r="C375" s="23" t="s">
        <v>7541</v>
      </c>
      <c r="D375" s="45">
        <v>1.94</v>
      </c>
      <c r="E375" s="22">
        <v>1.94</v>
      </c>
      <c r="F375" s="22">
        <v>179.53</v>
      </c>
      <c r="G375" s="20">
        <f t="shared" si="5"/>
        <v>348.29</v>
      </c>
      <c r="H375" s="22" t="s">
        <v>10659</v>
      </c>
    </row>
    <row r="376" s="16" customFormat="1" customHeight="1" spans="1:8">
      <c r="A376" s="36">
        <v>372</v>
      </c>
      <c r="B376" s="20" t="s">
        <v>10696</v>
      </c>
      <c r="C376" s="23" t="s">
        <v>6577</v>
      </c>
      <c r="D376" s="45">
        <v>2.08</v>
      </c>
      <c r="E376" s="22">
        <v>2.08</v>
      </c>
      <c r="F376" s="22">
        <v>179.53</v>
      </c>
      <c r="G376" s="20">
        <f t="shared" si="5"/>
        <v>373.42</v>
      </c>
      <c r="H376" s="22" t="s">
        <v>10659</v>
      </c>
    </row>
    <row r="377" s="16" customFormat="1" customHeight="1" spans="1:8">
      <c r="A377" s="36">
        <v>373</v>
      </c>
      <c r="B377" s="20" t="s">
        <v>10697</v>
      </c>
      <c r="C377" s="23" t="s">
        <v>6298</v>
      </c>
      <c r="D377" s="45">
        <v>2.13</v>
      </c>
      <c r="E377" s="22">
        <v>2.13</v>
      </c>
      <c r="F377" s="22">
        <v>179.53</v>
      </c>
      <c r="G377" s="20">
        <f t="shared" si="5"/>
        <v>382.4</v>
      </c>
      <c r="H377" s="22" t="s">
        <v>10659</v>
      </c>
    </row>
    <row r="378" s="16" customFormat="1" customHeight="1" spans="1:8">
      <c r="A378" s="36">
        <v>374</v>
      </c>
      <c r="B378" s="20" t="s">
        <v>10698</v>
      </c>
      <c r="C378" s="23" t="s">
        <v>6368</v>
      </c>
      <c r="D378" s="45">
        <v>9.38</v>
      </c>
      <c r="E378" s="22">
        <v>9.38</v>
      </c>
      <c r="F378" s="22">
        <v>179.53</v>
      </c>
      <c r="G378" s="20">
        <f t="shared" si="5"/>
        <v>1683.99</v>
      </c>
      <c r="H378" s="22" t="s">
        <v>10659</v>
      </c>
    </row>
    <row r="379" s="16" customFormat="1" customHeight="1" spans="1:8">
      <c r="A379" s="36">
        <v>375</v>
      </c>
      <c r="B379" s="20" t="s">
        <v>10699</v>
      </c>
      <c r="C379" s="23" t="s">
        <v>7529</v>
      </c>
      <c r="D379" s="45">
        <v>6</v>
      </c>
      <c r="E379" s="22">
        <v>6</v>
      </c>
      <c r="F379" s="22">
        <v>179.53</v>
      </c>
      <c r="G379" s="20">
        <f t="shared" si="5"/>
        <v>1077.18</v>
      </c>
      <c r="H379" s="22" t="s">
        <v>10659</v>
      </c>
    </row>
    <row r="380" s="16" customFormat="1" customHeight="1" spans="1:8">
      <c r="A380" s="36">
        <v>376</v>
      </c>
      <c r="B380" s="20" t="s">
        <v>10700</v>
      </c>
      <c r="C380" s="23" t="s">
        <v>6349</v>
      </c>
      <c r="D380" s="45">
        <v>7.02</v>
      </c>
      <c r="E380" s="22">
        <v>7.02</v>
      </c>
      <c r="F380" s="22">
        <v>179.53</v>
      </c>
      <c r="G380" s="20">
        <f t="shared" si="5"/>
        <v>1260.3</v>
      </c>
      <c r="H380" s="22" t="s">
        <v>10659</v>
      </c>
    </row>
    <row r="381" s="16" customFormat="1" customHeight="1" spans="1:8">
      <c r="A381" s="36">
        <v>377</v>
      </c>
      <c r="B381" s="20" t="s">
        <v>7440</v>
      </c>
      <c r="C381" s="23" t="s">
        <v>6296</v>
      </c>
      <c r="D381" s="45">
        <v>6.05</v>
      </c>
      <c r="E381" s="22">
        <v>6.05</v>
      </c>
      <c r="F381" s="22">
        <v>179.53</v>
      </c>
      <c r="G381" s="20">
        <f t="shared" si="5"/>
        <v>1086.16</v>
      </c>
      <c r="H381" s="22" t="s">
        <v>10659</v>
      </c>
    </row>
    <row r="382" s="16" customFormat="1" customHeight="1" spans="1:8">
      <c r="A382" s="36">
        <v>378</v>
      </c>
      <c r="B382" s="20" t="s">
        <v>10701</v>
      </c>
      <c r="C382" s="23" t="s">
        <v>7249</v>
      </c>
      <c r="D382" s="45">
        <v>8.46</v>
      </c>
      <c r="E382" s="22">
        <v>8.46</v>
      </c>
      <c r="F382" s="22">
        <v>179.53</v>
      </c>
      <c r="G382" s="20">
        <f t="shared" si="5"/>
        <v>1518.82</v>
      </c>
      <c r="H382" s="22" t="s">
        <v>10659</v>
      </c>
    </row>
    <row r="383" s="16" customFormat="1" customHeight="1" spans="1:8">
      <c r="A383" s="36">
        <v>379</v>
      </c>
      <c r="B383" s="20" t="s">
        <v>10702</v>
      </c>
      <c r="C383" s="23" t="s">
        <v>5065</v>
      </c>
      <c r="D383" s="45">
        <v>8.95</v>
      </c>
      <c r="E383" s="22">
        <v>8.95</v>
      </c>
      <c r="F383" s="22">
        <v>179.53</v>
      </c>
      <c r="G383" s="20">
        <f t="shared" si="5"/>
        <v>1606.79</v>
      </c>
      <c r="H383" s="22" t="s">
        <v>10659</v>
      </c>
    </row>
    <row r="384" s="16" customFormat="1" customHeight="1" spans="1:8">
      <c r="A384" s="36">
        <v>380</v>
      </c>
      <c r="B384" s="20" t="s">
        <v>10703</v>
      </c>
      <c r="C384" s="23" t="s">
        <v>6349</v>
      </c>
      <c r="D384" s="45">
        <v>6.85</v>
      </c>
      <c r="E384" s="22">
        <v>6.85</v>
      </c>
      <c r="F384" s="22">
        <v>179.53</v>
      </c>
      <c r="G384" s="20">
        <f t="shared" si="5"/>
        <v>1229.78</v>
      </c>
      <c r="H384" s="22" t="s">
        <v>10659</v>
      </c>
    </row>
    <row r="385" s="16" customFormat="1" customHeight="1" spans="1:8">
      <c r="A385" s="36">
        <v>381</v>
      </c>
      <c r="B385" s="22" t="s">
        <v>10704</v>
      </c>
      <c r="C385" s="22" t="s">
        <v>6577</v>
      </c>
      <c r="D385" s="22">
        <v>1.26</v>
      </c>
      <c r="E385" s="22">
        <v>1.26</v>
      </c>
      <c r="F385" s="22">
        <v>179.53</v>
      </c>
      <c r="G385" s="20">
        <f t="shared" si="5"/>
        <v>226.21</v>
      </c>
      <c r="H385" s="22" t="s">
        <v>10659</v>
      </c>
    </row>
    <row r="386" customHeight="1" spans="1:8">
      <c r="A386" s="50" t="s">
        <v>349</v>
      </c>
      <c r="B386" s="51"/>
      <c r="C386" s="52"/>
      <c r="D386" s="27">
        <f t="shared" ref="D386:G386" si="6">SUM(D5:D385)</f>
        <v>1419.76</v>
      </c>
      <c r="E386" s="48">
        <f t="shared" si="6"/>
        <v>1363.882</v>
      </c>
      <c r="F386" s="48"/>
      <c r="G386" s="27">
        <f t="shared" si="6"/>
        <v>244857.8</v>
      </c>
      <c r="H386" s="27"/>
    </row>
  </sheetData>
  <mergeCells count="3">
    <mergeCell ref="A1:H1"/>
    <mergeCell ref="A2:H2"/>
    <mergeCell ref="A386:B386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topLeftCell="A311" workbookViewId="0">
      <selection activeCell="B148" sqref="B148"/>
    </sheetView>
  </sheetViews>
  <sheetFormatPr defaultColWidth="9" defaultRowHeight="24" customHeight="1" outlineLevelCol="7"/>
  <cols>
    <col min="1" max="1" width="6.5" style="16" customWidth="1"/>
    <col min="2" max="2" width="15.875" style="16" customWidth="1"/>
    <col min="3" max="3" width="23.875" style="16" customWidth="1"/>
    <col min="4" max="4" width="14" style="33" customWidth="1"/>
    <col min="5" max="5" width="15.25" style="33" customWidth="1"/>
    <col min="6" max="6" width="16.375" style="33" customWidth="1"/>
    <col min="7" max="7" width="13.5" style="33" customWidth="1"/>
    <col min="8" max="8" width="17.5" style="16" customWidth="1"/>
    <col min="9" max="9" width="10.125" style="16" customWidth="1"/>
    <col min="10" max="10" width="11.7" style="16" customWidth="1"/>
    <col min="11" max="11" width="18.0416666666667" style="16" customWidth="1"/>
    <col min="12" max="16384" width="9" style="16"/>
  </cols>
  <sheetData>
    <row r="1" s="16" customFormat="1" customHeight="1" spans="1:8">
      <c r="A1" s="34" t="s">
        <v>0</v>
      </c>
      <c r="B1" s="34"/>
      <c r="C1" s="34"/>
      <c r="D1" s="35"/>
      <c r="E1" s="35"/>
      <c r="F1" s="35"/>
      <c r="G1" s="35"/>
      <c r="H1" s="34"/>
    </row>
    <row r="2" s="2" customFormat="1" ht="72" customHeight="1" spans="1:8">
      <c r="A2" s="6" t="s">
        <v>10705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16" customFormat="1" ht="43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9" t="s">
        <v>8</v>
      </c>
      <c r="G4" s="39" t="s">
        <v>9</v>
      </c>
      <c r="H4" s="36" t="s">
        <v>10</v>
      </c>
    </row>
    <row r="5" s="16" customFormat="1" customHeight="1" spans="1:8">
      <c r="A5" s="36">
        <v>1</v>
      </c>
      <c r="B5" s="37" t="s">
        <v>10706</v>
      </c>
      <c r="C5" s="37" t="s">
        <v>1358</v>
      </c>
      <c r="D5" s="37">
        <v>1.8</v>
      </c>
      <c r="E5" s="37">
        <v>1.8</v>
      </c>
      <c r="F5" s="37">
        <v>179.53</v>
      </c>
      <c r="G5" s="22">
        <f t="shared" ref="G5:G68" si="0">ROUND(E5*F5,2)</f>
        <v>323.15</v>
      </c>
      <c r="H5" s="22" t="s">
        <v>10707</v>
      </c>
    </row>
    <row r="6" s="16" customFormat="1" customHeight="1" spans="1:8">
      <c r="A6" s="36">
        <v>2</v>
      </c>
      <c r="B6" s="37" t="s">
        <v>10708</v>
      </c>
      <c r="C6" s="38" t="s">
        <v>10709</v>
      </c>
      <c r="D6" s="37">
        <v>2.4</v>
      </c>
      <c r="E6" s="37">
        <v>2.4</v>
      </c>
      <c r="F6" s="37">
        <v>179.53</v>
      </c>
      <c r="G6" s="22">
        <f t="shared" si="0"/>
        <v>430.87</v>
      </c>
      <c r="H6" s="22" t="s">
        <v>10707</v>
      </c>
    </row>
    <row r="7" s="16" customFormat="1" customHeight="1" spans="1:8">
      <c r="A7" s="36">
        <v>3</v>
      </c>
      <c r="B7" s="37" t="s">
        <v>10710</v>
      </c>
      <c r="C7" s="38" t="s">
        <v>10711</v>
      </c>
      <c r="D7" s="37">
        <v>1</v>
      </c>
      <c r="E7" s="37">
        <v>1</v>
      </c>
      <c r="F7" s="37">
        <v>179.53</v>
      </c>
      <c r="G7" s="22">
        <f t="shared" si="0"/>
        <v>179.53</v>
      </c>
      <c r="H7" s="22" t="s">
        <v>10707</v>
      </c>
    </row>
    <row r="8" s="16" customFormat="1" customHeight="1" spans="1:8">
      <c r="A8" s="36">
        <v>4</v>
      </c>
      <c r="B8" s="37" t="s">
        <v>10712</v>
      </c>
      <c r="C8" s="38" t="s">
        <v>10713</v>
      </c>
      <c r="D8" s="37">
        <v>4.11</v>
      </c>
      <c r="E8" s="37">
        <v>4.11</v>
      </c>
      <c r="F8" s="37">
        <v>179.53</v>
      </c>
      <c r="G8" s="22">
        <f t="shared" si="0"/>
        <v>737.87</v>
      </c>
      <c r="H8" s="22" t="s">
        <v>10707</v>
      </c>
    </row>
    <row r="9" s="16" customFormat="1" customHeight="1" spans="1:8">
      <c r="A9" s="36">
        <v>5</v>
      </c>
      <c r="B9" s="37" t="s">
        <v>10714</v>
      </c>
      <c r="C9" s="38" t="s">
        <v>10715</v>
      </c>
      <c r="D9" s="37">
        <v>2.35</v>
      </c>
      <c r="E9" s="37">
        <v>2.35</v>
      </c>
      <c r="F9" s="37">
        <v>179.53</v>
      </c>
      <c r="G9" s="22">
        <f t="shared" si="0"/>
        <v>421.9</v>
      </c>
      <c r="H9" s="22" t="s">
        <v>10707</v>
      </c>
    </row>
    <row r="10" s="16" customFormat="1" customHeight="1" spans="1:8">
      <c r="A10" s="36">
        <v>6</v>
      </c>
      <c r="B10" s="37" t="s">
        <v>10716</v>
      </c>
      <c r="C10" s="38" t="s">
        <v>10715</v>
      </c>
      <c r="D10" s="37">
        <v>3.23</v>
      </c>
      <c r="E10" s="37">
        <v>3.23</v>
      </c>
      <c r="F10" s="37">
        <v>179.53</v>
      </c>
      <c r="G10" s="22">
        <f t="shared" si="0"/>
        <v>579.88</v>
      </c>
      <c r="H10" s="22" t="s">
        <v>10707</v>
      </c>
    </row>
    <row r="11" s="16" customFormat="1" customHeight="1" spans="1:8">
      <c r="A11" s="36">
        <v>7</v>
      </c>
      <c r="B11" s="37" t="s">
        <v>10717</v>
      </c>
      <c r="C11" s="38" t="s">
        <v>10718</v>
      </c>
      <c r="D11" s="37">
        <v>8.3</v>
      </c>
      <c r="E11" s="37">
        <v>8.3</v>
      </c>
      <c r="F11" s="37">
        <v>179.53</v>
      </c>
      <c r="G11" s="22">
        <f t="shared" si="0"/>
        <v>1490.1</v>
      </c>
      <c r="H11" s="22" t="s">
        <v>10707</v>
      </c>
    </row>
    <row r="12" s="16" customFormat="1" customHeight="1" spans="1:8">
      <c r="A12" s="36">
        <v>8</v>
      </c>
      <c r="B12" s="37" t="s">
        <v>10719</v>
      </c>
      <c r="C12" s="38" t="s">
        <v>10720</v>
      </c>
      <c r="D12" s="37">
        <v>2.03</v>
      </c>
      <c r="E12" s="37">
        <v>2.03</v>
      </c>
      <c r="F12" s="37">
        <v>179.53</v>
      </c>
      <c r="G12" s="22">
        <f t="shared" si="0"/>
        <v>364.45</v>
      </c>
      <c r="H12" s="22" t="s">
        <v>10707</v>
      </c>
    </row>
    <row r="13" s="16" customFormat="1" customHeight="1" spans="1:8">
      <c r="A13" s="36">
        <v>9</v>
      </c>
      <c r="B13" s="37" t="s">
        <v>5436</v>
      </c>
      <c r="C13" s="38" t="s">
        <v>10721</v>
      </c>
      <c r="D13" s="37">
        <v>5.63</v>
      </c>
      <c r="E13" s="37">
        <v>5.63</v>
      </c>
      <c r="F13" s="37">
        <v>179.53</v>
      </c>
      <c r="G13" s="22">
        <f t="shared" si="0"/>
        <v>1010.75</v>
      </c>
      <c r="H13" s="22" t="s">
        <v>10707</v>
      </c>
    </row>
    <row r="14" s="16" customFormat="1" customHeight="1" spans="1:8">
      <c r="A14" s="36">
        <v>10</v>
      </c>
      <c r="B14" s="37" t="s">
        <v>10722</v>
      </c>
      <c r="C14" s="38" t="s">
        <v>35</v>
      </c>
      <c r="D14" s="37">
        <v>2.22</v>
      </c>
      <c r="E14" s="37">
        <v>2.22</v>
      </c>
      <c r="F14" s="37">
        <v>179.53</v>
      </c>
      <c r="G14" s="22">
        <f t="shared" si="0"/>
        <v>398.56</v>
      </c>
      <c r="H14" s="22" t="s">
        <v>10707</v>
      </c>
    </row>
    <row r="15" s="16" customFormat="1" customHeight="1" spans="1:8">
      <c r="A15" s="36">
        <v>11</v>
      </c>
      <c r="B15" s="37" t="s">
        <v>10723</v>
      </c>
      <c r="C15" s="37" t="s">
        <v>544</v>
      </c>
      <c r="D15" s="37">
        <v>3.71</v>
      </c>
      <c r="E15" s="37">
        <v>3.71</v>
      </c>
      <c r="F15" s="37">
        <v>179.53</v>
      </c>
      <c r="G15" s="22">
        <f t="shared" si="0"/>
        <v>666.06</v>
      </c>
      <c r="H15" s="22" t="s">
        <v>10707</v>
      </c>
    </row>
    <row r="16" s="16" customFormat="1" customHeight="1" spans="1:8">
      <c r="A16" s="36">
        <v>12</v>
      </c>
      <c r="B16" s="37" t="s">
        <v>5575</v>
      </c>
      <c r="C16" s="37" t="s">
        <v>10724</v>
      </c>
      <c r="D16" s="37">
        <v>1.34</v>
      </c>
      <c r="E16" s="37">
        <v>1.34</v>
      </c>
      <c r="F16" s="37">
        <v>179.53</v>
      </c>
      <c r="G16" s="22">
        <f t="shared" si="0"/>
        <v>240.57</v>
      </c>
      <c r="H16" s="22" t="s">
        <v>10707</v>
      </c>
    </row>
    <row r="17" s="16" customFormat="1" customHeight="1" spans="1:8">
      <c r="A17" s="36">
        <v>13</v>
      </c>
      <c r="B17" s="37" t="s">
        <v>10725</v>
      </c>
      <c r="C17" s="37" t="s">
        <v>10720</v>
      </c>
      <c r="D17" s="37">
        <v>1.33</v>
      </c>
      <c r="E17" s="37">
        <v>1.33</v>
      </c>
      <c r="F17" s="37">
        <v>179.53</v>
      </c>
      <c r="G17" s="22">
        <f t="shared" si="0"/>
        <v>238.77</v>
      </c>
      <c r="H17" s="22" t="s">
        <v>10707</v>
      </c>
    </row>
    <row r="18" s="16" customFormat="1" customHeight="1" spans="1:8">
      <c r="A18" s="36">
        <v>14</v>
      </c>
      <c r="B18" s="37" t="s">
        <v>10726</v>
      </c>
      <c r="C18" s="37" t="s">
        <v>10715</v>
      </c>
      <c r="D18" s="37">
        <v>3.3</v>
      </c>
      <c r="E18" s="37">
        <v>3.3</v>
      </c>
      <c r="F18" s="37">
        <v>179.53</v>
      </c>
      <c r="G18" s="22">
        <f t="shared" si="0"/>
        <v>592.45</v>
      </c>
      <c r="H18" s="22" t="s">
        <v>10707</v>
      </c>
    </row>
    <row r="19" s="16" customFormat="1" customHeight="1" spans="1:8">
      <c r="A19" s="36">
        <v>15</v>
      </c>
      <c r="B19" s="37" t="s">
        <v>10727</v>
      </c>
      <c r="C19" s="37" t="s">
        <v>10728</v>
      </c>
      <c r="D19" s="37">
        <v>4.24</v>
      </c>
      <c r="E19" s="37">
        <v>4.24</v>
      </c>
      <c r="F19" s="37">
        <v>179.53</v>
      </c>
      <c r="G19" s="22">
        <f t="shared" si="0"/>
        <v>761.21</v>
      </c>
      <c r="H19" s="22" t="s">
        <v>10707</v>
      </c>
    </row>
    <row r="20" s="16" customFormat="1" customHeight="1" spans="1:8">
      <c r="A20" s="36">
        <v>16</v>
      </c>
      <c r="B20" s="37" t="s">
        <v>10729</v>
      </c>
      <c r="C20" s="37" t="s">
        <v>10709</v>
      </c>
      <c r="D20" s="37">
        <v>1.3</v>
      </c>
      <c r="E20" s="37">
        <v>1.3</v>
      </c>
      <c r="F20" s="37">
        <v>179.53</v>
      </c>
      <c r="G20" s="22">
        <f t="shared" si="0"/>
        <v>233.39</v>
      </c>
      <c r="H20" s="22" t="s">
        <v>10707</v>
      </c>
    </row>
    <row r="21" s="16" customFormat="1" customHeight="1" spans="1:8">
      <c r="A21" s="36">
        <v>17</v>
      </c>
      <c r="B21" s="37" t="s">
        <v>10730</v>
      </c>
      <c r="C21" s="37" t="s">
        <v>10728</v>
      </c>
      <c r="D21" s="37">
        <v>1.35</v>
      </c>
      <c r="E21" s="37">
        <v>1.35</v>
      </c>
      <c r="F21" s="37">
        <v>179.53</v>
      </c>
      <c r="G21" s="22">
        <f t="shared" si="0"/>
        <v>242.37</v>
      </c>
      <c r="H21" s="22" t="s">
        <v>10707</v>
      </c>
    </row>
    <row r="22" s="16" customFormat="1" customHeight="1" spans="1:8">
      <c r="A22" s="36">
        <v>18</v>
      </c>
      <c r="B22" s="37" t="s">
        <v>10731</v>
      </c>
      <c r="C22" s="37" t="s">
        <v>10715</v>
      </c>
      <c r="D22" s="37">
        <v>1.4</v>
      </c>
      <c r="E22" s="37">
        <v>1.4</v>
      </c>
      <c r="F22" s="37">
        <v>179.53</v>
      </c>
      <c r="G22" s="22">
        <f t="shared" si="0"/>
        <v>251.34</v>
      </c>
      <c r="H22" s="22" t="s">
        <v>10707</v>
      </c>
    </row>
    <row r="23" s="16" customFormat="1" customHeight="1" spans="1:8">
      <c r="A23" s="36">
        <v>19</v>
      </c>
      <c r="B23" s="37" t="s">
        <v>10732</v>
      </c>
      <c r="C23" s="37" t="s">
        <v>10720</v>
      </c>
      <c r="D23" s="37">
        <v>4.95</v>
      </c>
      <c r="E23" s="37">
        <v>4.95</v>
      </c>
      <c r="F23" s="37">
        <v>179.53</v>
      </c>
      <c r="G23" s="22">
        <f t="shared" si="0"/>
        <v>888.67</v>
      </c>
      <c r="H23" s="22" t="s">
        <v>10707</v>
      </c>
    </row>
    <row r="24" s="16" customFormat="1" customHeight="1" spans="1:8">
      <c r="A24" s="36">
        <v>20</v>
      </c>
      <c r="B24" s="37" t="s">
        <v>10733</v>
      </c>
      <c r="C24" s="37" t="s">
        <v>3657</v>
      </c>
      <c r="D24" s="37">
        <v>1.9</v>
      </c>
      <c r="E24" s="37">
        <v>1.9</v>
      </c>
      <c r="F24" s="37">
        <v>179.53</v>
      </c>
      <c r="G24" s="22">
        <f t="shared" si="0"/>
        <v>341.11</v>
      </c>
      <c r="H24" s="22" t="s">
        <v>10707</v>
      </c>
    </row>
    <row r="25" s="16" customFormat="1" customHeight="1" spans="1:8">
      <c r="A25" s="36">
        <v>21</v>
      </c>
      <c r="B25" s="37" t="s">
        <v>10734</v>
      </c>
      <c r="C25" s="37" t="s">
        <v>10735</v>
      </c>
      <c r="D25" s="37">
        <v>5.31</v>
      </c>
      <c r="E25" s="37">
        <v>5.31</v>
      </c>
      <c r="F25" s="37">
        <v>179.53</v>
      </c>
      <c r="G25" s="22">
        <f t="shared" si="0"/>
        <v>953.3</v>
      </c>
      <c r="H25" s="22" t="s">
        <v>10707</v>
      </c>
    </row>
    <row r="26" s="16" customFormat="1" customHeight="1" spans="1:8">
      <c r="A26" s="36">
        <v>22</v>
      </c>
      <c r="B26" s="37" t="s">
        <v>10736</v>
      </c>
      <c r="C26" s="37" t="s">
        <v>544</v>
      </c>
      <c r="D26" s="37">
        <v>3.59</v>
      </c>
      <c r="E26" s="37">
        <v>3.59</v>
      </c>
      <c r="F26" s="37">
        <v>179.53</v>
      </c>
      <c r="G26" s="22">
        <f t="shared" si="0"/>
        <v>644.51</v>
      </c>
      <c r="H26" s="22" t="s">
        <v>10707</v>
      </c>
    </row>
    <row r="27" s="16" customFormat="1" customHeight="1" spans="1:8">
      <c r="A27" s="36">
        <v>23</v>
      </c>
      <c r="B27" s="37" t="s">
        <v>10737</v>
      </c>
      <c r="C27" s="37" t="s">
        <v>544</v>
      </c>
      <c r="D27" s="37">
        <v>1.84</v>
      </c>
      <c r="E27" s="37">
        <v>1.84</v>
      </c>
      <c r="F27" s="37">
        <v>179.53</v>
      </c>
      <c r="G27" s="22">
        <f t="shared" si="0"/>
        <v>330.34</v>
      </c>
      <c r="H27" s="22" t="s">
        <v>10707</v>
      </c>
    </row>
    <row r="28" s="16" customFormat="1" customHeight="1" spans="1:8">
      <c r="A28" s="36">
        <v>24</v>
      </c>
      <c r="B28" s="37" t="s">
        <v>9020</v>
      </c>
      <c r="C28" s="37" t="s">
        <v>3657</v>
      </c>
      <c r="D28" s="37">
        <v>5.35</v>
      </c>
      <c r="E28" s="37">
        <v>5.35</v>
      </c>
      <c r="F28" s="37">
        <v>179.53</v>
      </c>
      <c r="G28" s="22">
        <f t="shared" si="0"/>
        <v>960.49</v>
      </c>
      <c r="H28" s="22" t="s">
        <v>10707</v>
      </c>
    </row>
    <row r="29" s="16" customFormat="1" customHeight="1" spans="1:8">
      <c r="A29" s="36">
        <v>25</v>
      </c>
      <c r="B29" s="37" t="s">
        <v>10738</v>
      </c>
      <c r="C29" s="37" t="s">
        <v>48</v>
      </c>
      <c r="D29" s="37">
        <v>3.63</v>
      </c>
      <c r="E29" s="37">
        <v>3.63</v>
      </c>
      <c r="F29" s="37">
        <v>179.53</v>
      </c>
      <c r="G29" s="22">
        <f t="shared" si="0"/>
        <v>651.69</v>
      </c>
      <c r="H29" s="22" t="s">
        <v>10707</v>
      </c>
    </row>
    <row r="30" s="16" customFormat="1" customHeight="1" spans="1:8">
      <c r="A30" s="36">
        <v>26</v>
      </c>
      <c r="B30" s="37" t="s">
        <v>10739</v>
      </c>
      <c r="C30" s="37" t="s">
        <v>3657</v>
      </c>
      <c r="D30" s="37">
        <v>1.69</v>
      </c>
      <c r="E30" s="37">
        <v>1.69</v>
      </c>
      <c r="F30" s="37">
        <v>179.53</v>
      </c>
      <c r="G30" s="22">
        <f t="shared" si="0"/>
        <v>303.41</v>
      </c>
      <c r="H30" s="22" t="s">
        <v>10707</v>
      </c>
    </row>
    <row r="31" s="16" customFormat="1" customHeight="1" spans="1:8">
      <c r="A31" s="36">
        <v>27</v>
      </c>
      <c r="B31" s="37" t="s">
        <v>10740</v>
      </c>
      <c r="C31" s="37" t="s">
        <v>10741</v>
      </c>
      <c r="D31" s="37">
        <v>1.1</v>
      </c>
      <c r="E31" s="37">
        <v>1.1</v>
      </c>
      <c r="F31" s="37">
        <v>179.53</v>
      </c>
      <c r="G31" s="22">
        <f t="shared" si="0"/>
        <v>197.48</v>
      </c>
      <c r="H31" s="22" t="s">
        <v>10707</v>
      </c>
    </row>
    <row r="32" s="16" customFormat="1" customHeight="1" spans="1:8">
      <c r="A32" s="36">
        <v>28</v>
      </c>
      <c r="B32" s="37" t="s">
        <v>10742</v>
      </c>
      <c r="C32" s="37" t="s">
        <v>10081</v>
      </c>
      <c r="D32" s="37">
        <v>4.43</v>
      </c>
      <c r="E32" s="37">
        <v>4.43</v>
      </c>
      <c r="F32" s="37">
        <v>179.53</v>
      </c>
      <c r="G32" s="22">
        <f t="shared" si="0"/>
        <v>795.32</v>
      </c>
      <c r="H32" s="22" t="s">
        <v>10707</v>
      </c>
    </row>
    <row r="33" s="16" customFormat="1" customHeight="1" spans="1:8">
      <c r="A33" s="36">
        <v>29</v>
      </c>
      <c r="B33" s="37" t="s">
        <v>10743</v>
      </c>
      <c r="C33" s="37" t="s">
        <v>10728</v>
      </c>
      <c r="D33" s="37">
        <v>3.56</v>
      </c>
      <c r="E33" s="37">
        <v>3.56</v>
      </c>
      <c r="F33" s="37">
        <v>179.53</v>
      </c>
      <c r="G33" s="22">
        <f t="shared" si="0"/>
        <v>639.13</v>
      </c>
      <c r="H33" s="22" t="s">
        <v>10707</v>
      </c>
    </row>
    <row r="34" s="16" customFormat="1" customHeight="1" spans="1:8">
      <c r="A34" s="36">
        <v>30</v>
      </c>
      <c r="B34" s="37" t="s">
        <v>4884</v>
      </c>
      <c r="C34" s="37" t="s">
        <v>10744</v>
      </c>
      <c r="D34" s="37">
        <v>1.28</v>
      </c>
      <c r="E34" s="37">
        <v>1.28</v>
      </c>
      <c r="F34" s="37">
        <v>179.53</v>
      </c>
      <c r="G34" s="22">
        <f t="shared" si="0"/>
        <v>229.8</v>
      </c>
      <c r="H34" s="22" t="s">
        <v>10707</v>
      </c>
    </row>
    <row r="35" s="16" customFormat="1" customHeight="1" spans="1:8">
      <c r="A35" s="36">
        <v>31</v>
      </c>
      <c r="B35" s="37" t="s">
        <v>10745</v>
      </c>
      <c r="C35" s="37" t="s">
        <v>10746</v>
      </c>
      <c r="D35" s="37">
        <v>4.85</v>
      </c>
      <c r="E35" s="37">
        <v>4.85</v>
      </c>
      <c r="F35" s="37">
        <v>179.53</v>
      </c>
      <c r="G35" s="22">
        <f t="shared" si="0"/>
        <v>870.72</v>
      </c>
      <c r="H35" s="22" t="s">
        <v>10707</v>
      </c>
    </row>
    <row r="36" s="16" customFormat="1" customHeight="1" spans="1:8">
      <c r="A36" s="36">
        <v>32</v>
      </c>
      <c r="B36" s="37" t="s">
        <v>10747</v>
      </c>
      <c r="C36" s="37" t="s">
        <v>1449</v>
      </c>
      <c r="D36" s="37">
        <v>1.19</v>
      </c>
      <c r="E36" s="37">
        <v>1.19</v>
      </c>
      <c r="F36" s="37">
        <v>179.53</v>
      </c>
      <c r="G36" s="22">
        <f t="shared" si="0"/>
        <v>213.64</v>
      </c>
      <c r="H36" s="22" t="s">
        <v>10707</v>
      </c>
    </row>
    <row r="37" s="16" customFormat="1" customHeight="1" spans="1:8">
      <c r="A37" s="36">
        <v>33</v>
      </c>
      <c r="B37" s="37" t="s">
        <v>10748</v>
      </c>
      <c r="C37" s="37" t="s">
        <v>10749</v>
      </c>
      <c r="D37" s="37">
        <v>5.98</v>
      </c>
      <c r="E37" s="37">
        <v>5.98</v>
      </c>
      <c r="F37" s="37">
        <v>179.53</v>
      </c>
      <c r="G37" s="22">
        <f t="shared" si="0"/>
        <v>1073.59</v>
      </c>
      <c r="H37" s="22" t="s">
        <v>10707</v>
      </c>
    </row>
    <row r="38" s="16" customFormat="1" customHeight="1" spans="1:8">
      <c r="A38" s="36">
        <v>34</v>
      </c>
      <c r="B38" s="37" t="s">
        <v>10750</v>
      </c>
      <c r="C38" s="37" t="s">
        <v>10751</v>
      </c>
      <c r="D38" s="37">
        <v>3.31</v>
      </c>
      <c r="E38" s="37">
        <v>3.31</v>
      </c>
      <c r="F38" s="37">
        <v>179.53</v>
      </c>
      <c r="G38" s="22">
        <f t="shared" si="0"/>
        <v>594.24</v>
      </c>
      <c r="H38" s="22" t="s">
        <v>10707</v>
      </c>
    </row>
    <row r="39" s="16" customFormat="1" customHeight="1" spans="1:8">
      <c r="A39" s="36">
        <v>35</v>
      </c>
      <c r="B39" s="37" t="s">
        <v>1445</v>
      </c>
      <c r="C39" s="37" t="s">
        <v>3657</v>
      </c>
      <c r="D39" s="37">
        <v>4.61</v>
      </c>
      <c r="E39" s="37">
        <v>4.61</v>
      </c>
      <c r="F39" s="37">
        <v>179.53</v>
      </c>
      <c r="G39" s="22">
        <f t="shared" si="0"/>
        <v>827.63</v>
      </c>
      <c r="H39" s="22" t="s">
        <v>10707</v>
      </c>
    </row>
    <row r="40" s="16" customFormat="1" customHeight="1" spans="1:8">
      <c r="A40" s="36">
        <v>36</v>
      </c>
      <c r="B40" s="37" t="s">
        <v>10752</v>
      </c>
      <c r="C40" s="37" t="s">
        <v>10753</v>
      </c>
      <c r="D40" s="37">
        <v>2.39</v>
      </c>
      <c r="E40" s="37">
        <v>2.39</v>
      </c>
      <c r="F40" s="37">
        <v>179.53</v>
      </c>
      <c r="G40" s="22">
        <f t="shared" si="0"/>
        <v>429.08</v>
      </c>
      <c r="H40" s="22" t="s">
        <v>10707</v>
      </c>
    </row>
    <row r="41" s="16" customFormat="1" customHeight="1" spans="1:8">
      <c r="A41" s="36">
        <v>37</v>
      </c>
      <c r="B41" s="37" t="s">
        <v>10754</v>
      </c>
      <c r="C41" s="37" t="s">
        <v>10755</v>
      </c>
      <c r="D41" s="37">
        <v>2.39</v>
      </c>
      <c r="E41" s="37">
        <v>2.39</v>
      </c>
      <c r="F41" s="37">
        <v>179.53</v>
      </c>
      <c r="G41" s="22">
        <f t="shared" si="0"/>
        <v>429.08</v>
      </c>
      <c r="H41" s="22" t="s">
        <v>10707</v>
      </c>
    </row>
    <row r="42" s="16" customFormat="1" customHeight="1" spans="1:8">
      <c r="A42" s="36">
        <v>38</v>
      </c>
      <c r="B42" s="37" t="s">
        <v>10756</v>
      </c>
      <c r="C42" s="37" t="s">
        <v>10757</v>
      </c>
      <c r="D42" s="37">
        <v>3.5</v>
      </c>
      <c r="E42" s="37">
        <v>3.5</v>
      </c>
      <c r="F42" s="37">
        <v>179.53</v>
      </c>
      <c r="G42" s="22">
        <f t="shared" si="0"/>
        <v>628.36</v>
      </c>
      <c r="H42" s="22" t="s">
        <v>10707</v>
      </c>
    </row>
    <row r="43" s="16" customFormat="1" customHeight="1" spans="1:8">
      <c r="A43" s="36">
        <v>39</v>
      </c>
      <c r="B43" s="37" t="s">
        <v>10758</v>
      </c>
      <c r="C43" s="37" t="s">
        <v>10081</v>
      </c>
      <c r="D43" s="37">
        <v>1.08</v>
      </c>
      <c r="E43" s="37">
        <v>1.08</v>
      </c>
      <c r="F43" s="37">
        <v>179.53</v>
      </c>
      <c r="G43" s="22">
        <f t="shared" si="0"/>
        <v>193.89</v>
      </c>
      <c r="H43" s="22" t="s">
        <v>10707</v>
      </c>
    </row>
    <row r="44" s="16" customFormat="1" customHeight="1" spans="1:8">
      <c r="A44" s="36">
        <v>40</v>
      </c>
      <c r="B44" s="37" t="s">
        <v>5418</v>
      </c>
      <c r="C44" s="37" t="s">
        <v>10753</v>
      </c>
      <c r="D44" s="37">
        <v>2.71</v>
      </c>
      <c r="E44" s="37">
        <v>2.71</v>
      </c>
      <c r="F44" s="37">
        <v>179.53</v>
      </c>
      <c r="G44" s="22">
        <f t="shared" si="0"/>
        <v>486.53</v>
      </c>
      <c r="H44" s="22" t="s">
        <v>10707</v>
      </c>
    </row>
    <row r="45" s="16" customFormat="1" customHeight="1" spans="1:8">
      <c r="A45" s="36">
        <v>41</v>
      </c>
      <c r="B45" s="37" t="s">
        <v>10759</v>
      </c>
      <c r="C45" s="37" t="s">
        <v>10760</v>
      </c>
      <c r="D45" s="37">
        <v>1.58</v>
      </c>
      <c r="E45" s="37">
        <v>1.58</v>
      </c>
      <c r="F45" s="37">
        <v>179.53</v>
      </c>
      <c r="G45" s="22">
        <f t="shared" si="0"/>
        <v>283.66</v>
      </c>
      <c r="H45" s="22" t="s">
        <v>10707</v>
      </c>
    </row>
    <row r="46" s="16" customFormat="1" customHeight="1" spans="1:8">
      <c r="A46" s="36">
        <v>42</v>
      </c>
      <c r="B46" s="37" t="s">
        <v>10761</v>
      </c>
      <c r="C46" s="37" t="s">
        <v>3657</v>
      </c>
      <c r="D46" s="37">
        <v>5.96</v>
      </c>
      <c r="E46" s="37">
        <v>5.96</v>
      </c>
      <c r="F46" s="37">
        <v>179.53</v>
      </c>
      <c r="G46" s="22">
        <f t="shared" si="0"/>
        <v>1070</v>
      </c>
      <c r="H46" s="22" t="s">
        <v>10707</v>
      </c>
    </row>
    <row r="47" s="16" customFormat="1" customHeight="1" spans="1:8">
      <c r="A47" s="36">
        <v>43</v>
      </c>
      <c r="B47" s="37" t="s">
        <v>10762</v>
      </c>
      <c r="C47" s="37" t="s">
        <v>10721</v>
      </c>
      <c r="D47" s="37">
        <v>2.78</v>
      </c>
      <c r="E47" s="37">
        <v>2.78</v>
      </c>
      <c r="F47" s="37">
        <v>179.53</v>
      </c>
      <c r="G47" s="22">
        <f t="shared" si="0"/>
        <v>499.09</v>
      </c>
      <c r="H47" s="22" t="s">
        <v>10707</v>
      </c>
    </row>
    <row r="48" s="16" customFormat="1" customHeight="1" spans="1:8">
      <c r="A48" s="36">
        <v>44</v>
      </c>
      <c r="B48" s="37" t="s">
        <v>10763</v>
      </c>
      <c r="C48" s="37" t="s">
        <v>10709</v>
      </c>
      <c r="D48" s="37">
        <v>1.93</v>
      </c>
      <c r="E48" s="37">
        <v>1.93</v>
      </c>
      <c r="F48" s="37">
        <v>179.53</v>
      </c>
      <c r="G48" s="22">
        <f t="shared" si="0"/>
        <v>346.49</v>
      </c>
      <c r="H48" s="22" t="s">
        <v>10707</v>
      </c>
    </row>
    <row r="49" s="16" customFormat="1" customHeight="1" spans="1:8">
      <c r="A49" s="36">
        <v>45</v>
      </c>
      <c r="B49" s="37" t="s">
        <v>9020</v>
      </c>
      <c r="C49" s="37" t="s">
        <v>10081</v>
      </c>
      <c r="D49" s="37">
        <v>8.05</v>
      </c>
      <c r="E49" s="37">
        <v>8.05</v>
      </c>
      <c r="F49" s="37">
        <v>179.53</v>
      </c>
      <c r="G49" s="22">
        <f t="shared" si="0"/>
        <v>1445.22</v>
      </c>
      <c r="H49" s="22" t="s">
        <v>10707</v>
      </c>
    </row>
    <row r="50" s="16" customFormat="1" customHeight="1" spans="1:8">
      <c r="A50" s="36">
        <v>46</v>
      </c>
      <c r="B50" s="37" t="s">
        <v>10764</v>
      </c>
      <c r="C50" s="37" t="s">
        <v>3657</v>
      </c>
      <c r="D50" s="37">
        <v>3.2</v>
      </c>
      <c r="E50" s="37">
        <v>3.2</v>
      </c>
      <c r="F50" s="37">
        <v>179.53</v>
      </c>
      <c r="G50" s="22">
        <f t="shared" si="0"/>
        <v>574.5</v>
      </c>
      <c r="H50" s="22" t="s">
        <v>10707</v>
      </c>
    </row>
    <row r="51" s="16" customFormat="1" customHeight="1" spans="1:8">
      <c r="A51" s="36">
        <v>47</v>
      </c>
      <c r="B51" s="37" t="s">
        <v>10708</v>
      </c>
      <c r="C51" s="37" t="s">
        <v>10765</v>
      </c>
      <c r="D51" s="37">
        <v>1.12</v>
      </c>
      <c r="E51" s="37">
        <v>1.12</v>
      </c>
      <c r="F51" s="37">
        <v>179.53</v>
      </c>
      <c r="G51" s="22">
        <f t="shared" si="0"/>
        <v>201.07</v>
      </c>
      <c r="H51" s="22" t="s">
        <v>10707</v>
      </c>
    </row>
    <row r="52" s="16" customFormat="1" customHeight="1" spans="1:8">
      <c r="A52" s="36">
        <v>48</v>
      </c>
      <c r="B52" s="37" t="s">
        <v>10766</v>
      </c>
      <c r="C52" s="37" t="s">
        <v>10767</v>
      </c>
      <c r="D52" s="37">
        <v>0.83</v>
      </c>
      <c r="E52" s="37">
        <v>0.83</v>
      </c>
      <c r="F52" s="37">
        <v>179.53</v>
      </c>
      <c r="G52" s="22">
        <f t="shared" si="0"/>
        <v>149.01</v>
      </c>
      <c r="H52" s="22" t="s">
        <v>10707</v>
      </c>
    </row>
    <row r="53" s="16" customFormat="1" customHeight="1" spans="1:8">
      <c r="A53" s="36">
        <v>49</v>
      </c>
      <c r="B53" s="37" t="s">
        <v>10768</v>
      </c>
      <c r="C53" s="37" t="s">
        <v>10721</v>
      </c>
      <c r="D53" s="37">
        <v>2.04</v>
      </c>
      <c r="E53" s="37">
        <v>2.04</v>
      </c>
      <c r="F53" s="37">
        <v>179.53</v>
      </c>
      <c r="G53" s="22">
        <f t="shared" si="0"/>
        <v>366.24</v>
      </c>
      <c r="H53" s="22" t="s">
        <v>10707</v>
      </c>
    </row>
    <row r="54" s="16" customFormat="1" customHeight="1" spans="1:8">
      <c r="A54" s="36">
        <v>50</v>
      </c>
      <c r="B54" s="22" t="s">
        <v>10769</v>
      </c>
      <c r="C54" s="22" t="s">
        <v>10770</v>
      </c>
      <c r="D54" s="22">
        <v>1.18</v>
      </c>
      <c r="E54" s="22">
        <v>1.18</v>
      </c>
      <c r="F54" s="37">
        <v>179.53</v>
      </c>
      <c r="G54" s="22">
        <f t="shared" si="0"/>
        <v>211.85</v>
      </c>
      <c r="H54" s="22" t="s">
        <v>10771</v>
      </c>
    </row>
    <row r="55" s="16" customFormat="1" customHeight="1" spans="1:8">
      <c r="A55" s="36">
        <v>51</v>
      </c>
      <c r="B55" s="22" t="s">
        <v>10772</v>
      </c>
      <c r="C55" s="22" t="s">
        <v>10770</v>
      </c>
      <c r="D55" s="22">
        <v>0.95</v>
      </c>
      <c r="E55" s="22">
        <v>0.95</v>
      </c>
      <c r="F55" s="37">
        <v>179.53</v>
      </c>
      <c r="G55" s="22">
        <f t="shared" si="0"/>
        <v>170.55</v>
      </c>
      <c r="H55" s="22" t="s">
        <v>10771</v>
      </c>
    </row>
    <row r="56" s="16" customFormat="1" customHeight="1" spans="1:8">
      <c r="A56" s="36">
        <v>52</v>
      </c>
      <c r="B56" s="22" t="s">
        <v>10773</v>
      </c>
      <c r="C56" s="22" t="s">
        <v>10774</v>
      </c>
      <c r="D56" s="22">
        <v>3.16</v>
      </c>
      <c r="E56" s="22">
        <v>3.16</v>
      </c>
      <c r="F56" s="37">
        <v>179.53</v>
      </c>
      <c r="G56" s="22">
        <f t="shared" si="0"/>
        <v>567.31</v>
      </c>
      <c r="H56" s="22" t="s">
        <v>10771</v>
      </c>
    </row>
    <row r="57" s="16" customFormat="1" customHeight="1" spans="1:8">
      <c r="A57" s="36">
        <v>53</v>
      </c>
      <c r="B57" s="22" t="s">
        <v>10775</v>
      </c>
      <c r="C57" s="22" t="s">
        <v>10720</v>
      </c>
      <c r="D57" s="22">
        <v>4.2</v>
      </c>
      <c r="E57" s="22">
        <v>4.2</v>
      </c>
      <c r="F57" s="37">
        <v>179.53</v>
      </c>
      <c r="G57" s="22">
        <f t="shared" si="0"/>
        <v>754.03</v>
      </c>
      <c r="H57" s="22" t="s">
        <v>10771</v>
      </c>
    </row>
    <row r="58" s="16" customFormat="1" customHeight="1" spans="1:8">
      <c r="A58" s="36">
        <v>54</v>
      </c>
      <c r="B58" s="22" t="s">
        <v>10776</v>
      </c>
      <c r="C58" s="22" t="s">
        <v>10715</v>
      </c>
      <c r="D58" s="22">
        <v>2.82</v>
      </c>
      <c r="E58" s="22">
        <v>2.82</v>
      </c>
      <c r="F58" s="37">
        <v>179.53</v>
      </c>
      <c r="G58" s="22">
        <f t="shared" si="0"/>
        <v>506.27</v>
      </c>
      <c r="H58" s="22" t="s">
        <v>10771</v>
      </c>
    </row>
    <row r="59" s="16" customFormat="1" customHeight="1" spans="1:8">
      <c r="A59" s="36">
        <v>55</v>
      </c>
      <c r="B59" s="22" t="s">
        <v>10777</v>
      </c>
      <c r="C59" s="22" t="s">
        <v>3657</v>
      </c>
      <c r="D59" s="22">
        <v>3.91</v>
      </c>
      <c r="E59" s="22">
        <v>3.91</v>
      </c>
      <c r="F59" s="37">
        <v>179.53</v>
      </c>
      <c r="G59" s="22">
        <f t="shared" si="0"/>
        <v>701.96</v>
      </c>
      <c r="H59" s="22" t="s">
        <v>10771</v>
      </c>
    </row>
    <row r="60" s="16" customFormat="1" customHeight="1" spans="1:8">
      <c r="A60" s="36">
        <v>56</v>
      </c>
      <c r="B60" s="27" t="s">
        <v>10778</v>
      </c>
      <c r="C60" s="22" t="s">
        <v>1316</v>
      </c>
      <c r="D60" s="22">
        <v>0.8</v>
      </c>
      <c r="E60" s="22">
        <v>0.8</v>
      </c>
      <c r="F60" s="37">
        <v>179.53</v>
      </c>
      <c r="G60" s="22">
        <f t="shared" si="0"/>
        <v>143.62</v>
      </c>
      <c r="H60" s="22" t="s">
        <v>10771</v>
      </c>
    </row>
    <row r="61" s="16" customFormat="1" customHeight="1" spans="1:8">
      <c r="A61" s="36">
        <v>57</v>
      </c>
      <c r="B61" s="22" t="s">
        <v>10779</v>
      </c>
      <c r="C61" s="22" t="s">
        <v>544</v>
      </c>
      <c r="D61" s="22">
        <v>2.1</v>
      </c>
      <c r="E61" s="22">
        <v>2.1</v>
      </c>
      <c r="F61" s="37">
        <v>179.53</v>
      </c>
      <c r="G61" s="22">
        <f t="shared" si="0"/>
        <v>377.01</v>
      </c>
      <c r="H61" s="22" t="s">
        <v>10771</v>
      </c>
    </row>
    <row r="62" s="16" customFormat="1" customHeight="1" spans="1:8">
      <c r="A62" s="36">
        <v>58</v>
      </c>
      <c r="B62" s="22" t="s">
        <v>10780</v>
      </c>
      <c r="C62" s="22" t="s">
        <v>10770</v>
      </c>
      <c r="D62" s="22">
        <v>0.5</v>
      </c>
      <c r="E62" s="22">
        <v>0.5</v>
      </c>
      <c r="F62" s="37">
        <v>179.53</v>
      </c>
      <c r="G62" s="22">
        <f t="shared" si="0"/>
        <v>89.77</v>
      </c>
      <c r="H62" s="22" t="s">
        <v>10771</v>
      </c>
    </row>
    <row r="63" s="16" customFormat="1" customHeight="1" spans="1:8">
      <c r="A63" s="36">
        <v>59</v>
      </c>
      <c r="B63" s="22" t="s">
        <v>10781</v>
      </c>
      <c r="C63" s="22" t="s">
        <v>10713</v>
      </c>
      <c r="D63" s="22">
        <v>2.6</v>
      </c>
      <c r="E63" s="22">
        <v>2.6</v>
      </c>
      <c r="F63" s="37">
        <v>179.53</v>
      </c>
      <c r="G63" s="22">
        <f t="shared" si="0"/>
        <v>466.78</v>
      </c>
      <c r="H63" s="22" t="s">
        <v>10771</v>
      </c>
    </row>
    <row r="64" s="16" customFormat="1" customHeight="1" spans="1:8">
      <c r="A64" s="36">
        <v>60</v>
      </c>
      <c r="B64" s="22" t="s">
        <v>10782</v>
      </c>
      <c r="C64" s="22" t="s">
        <v>10783</v>
      </c>
      <c r="D64" s="27">
        <v>2.2</v>
      </c>
      <c r="E64" s="27">
        <v>2.2</v>
      </c>
      <c r="F64" s="37">
        <v>179.53</v>
      </c>
      <c r="G64" s="22">
        <f t="shared" si="0"/>
        <v>394.97</v>
      </c>
      <c r="H64" s="22" t="s">
        <v>10771</v>
      </c>
    </row>
    <row r="65" s="16" customFormat="1" customHeight="1" spans="1:8">
      <c r="A65" s="36">
        <v>61</v>
      </c>
      <c r="B65" s="27" t="s">
        <v>10784</v>
      </c>
      <c r="C65" s="22" t="s">
        <v>1316</v>
      </c>
      <c r="D65" s="27">
        <v>0.66</v>
      </c>
      <c r="E65" s="27">
        <v>0.66</v>
      </c>
      <c r="F65" s="37">
        <v>179.53</v>
      </c>
      <c r="G65" s="22">
        <f t="shared" si="0"/>
        <v>118.49</v>
      </c>
      <c r="H65" s="22" t="s">
        <v>10771</v>
      </c>
    </row>
    <row r="66" s="16" customFormat="1" customHeight="1" spans="1:8">
      <c r="A66" s="36">
        <v>62</v>
      </c>
      <c r="B66" s="22" t="s">
        <v>10785</v>
      </c>
      <c r="C66" s="22" t="s">
        <v>10735</v>
      </c>
      <c r="D66" s="22">
        <v>2.83</v>
      </c>
      <c r="E66" s="22">
        <v>2.83</v>
      </c>
      <c r="F66" s="37">
        <v>179.53</v>
      </c>
      <c r="G66" s="22">
        <f t="shared" si="0"/>
        <v>508.07</v>
      </c>
      <c r="H66" s="22" t="s">
        <v>10771</v>
      </c>
    </row>
    <row r="67" s="16" customFormat="1" customHeight="1" spans="1:8">
      <c r="A67" s="36">
        <v>63</v>
      </c>
      <c r="B67" s="22" t="s">
        <v>10786</v>
      </c>
      <c r="C67" s="22" t="s">
        <v>10744</v>
      </c>
      <c r="D67" s="22">
        <v>0.76</v>
      </c>
      <c r="E67" s="22">
        <v>0.76</v>
      </c>
      <c r="F67" s="37">
        <v>179.53</v>
      </c>
      <c r="G67" s="22">
        <f t="shared" si="0"/>
        <v>136.44</v>
      </c>
      <c r="H67" s="22" t="s">
        <v>10771</v>
      </c>
    </row>
    <row r="68" s="16" customFormat="1" customHeight="1" spans="1:8">
      <c r="A68" s="36">
        <v>64</v>
      </c>
      <c r="B68" s="22" t="s">
        <v>10787</v>
      </c>
      <c r="C68" s="22" t="s">
        <v>10757</v>
      </c>
      <c r="D68" s="22">
        <v>0.89</v>
      </c>
      <c r="E68" s="22">
        <v>0.89</v>
      </c>
      <c r="F68" s="37">
        <v>179.53</v>
      </c>
      <c r="G68" s="22">
        <f t="shared" si="0"/>
        <v>159.78</v>
      </c>
      <c r="H68" s="22" t="s">
        <v>10771</v>
      </c>
    </row>
    <row r="69" s="16" customFormat="1" customHeight="1" spans="1:8">
      <c r="A69" s="36">
        <v>65</v>
      </c>
      <c r="B69" s="22" t="s">
        <v>10788</v>
      </c>
      <c r="C69" s="22" t="s">
        <v>1449</v>
      </c>
      <c r="D69" s="22">
        <v>2.65</v>
      </c>
      <c r="E69" s="22">
        <v>2.65</v>
      </c>
      <c r="F69" s="37">
        <v>179.53</v>
      </c>
      <c r="G69" s="22">
        <f t="shared" ref="G69:G132" si="1">ROUND(E69*F69,2)</f>
        <v>475.75</v>
      </c>
      <c r="H69" s="22" t="s">
        <v>10771</v>
      </c>
    </row>
    <row r="70" s="16" customFormat="1" customHeight="1" spans="1:8">
      <c r="A70" s="36">
        <v>66</v>
      </c>
      <c r="B70" s="22" t="s">
        <v>10789</v>
      </c>
      <c r="C70" s="22" t="s">
        <v>10713</v>
      </c>
      <c r="D70" s="22">
        <v>2.89</v>
      </c>
      <c r="E70" s="22">
        <v>2.89</v>
      </c>
      <c r="F70" s="37">
        <v>179.53</v>
      </c>
      <c r="G70" s="22">
        <f t="shared" si="1"/>
        <v>518.84</v>
      </c>
      <c r="H70" s="22" t="s">
        <v>10771</v>
      </c>
    </row>
    <row r="71" s="16" customFormat="1" customHeight="1" spans="1:8">
      <c r="A71" s="36">
        <v>67</v>
      </c>
      <c r="B71" s="22" t="s">
        <v>10790</v>
      </c>
      <c r="C71" s="22" t="s">
        <v>10715</v>
      </c>
      <c r="D71" s="22">
        <v>3.19</v>
      </c>
      <c r="E71" s="22">
        <v>3.19</v>
      </c>
      <c r="F71" s="37">
        <v>179.53</v>
      </c>
      <c r="G71" s="22">
        <f t="shared" si="1"/>
        <v>572.7</v>
      </c>
      <c r="H71" s="22" t="s">
        <v>10771</v>
      </c>
    </row>
    <row r="72" s="16" customFormat="1" customHeight="1" spans="1:8">
      <c r="A72" s="36">
        <v>68</v>
      </c>
      <c r="B72" s="22" t="s">
        <v>10791</v>
      </c>
      <c r="C72" s="22" t="s">
        <v>3657</v>
      </c>
      <c r="D72" s="22">
        <v>3.46</v>
      </c>
      <c r="E72" s="22">
        <v>3.46</v>
      </c>
      <c r="F72" s="37">
        <v>179.53</v>
      </c>
      <c r="G72" s="22">
        <f t="shared" si="1"/>
        <v>621.17</v>
      </c>
      <c r="H72" s="22" t="s">
        <v>10771</v>
      </c>
    </row>
    <row r="73" s="16" customFormat="1" customHeight="1" spans="1:8">
      <c r="A73" s="36">
        <v>69</v>
      </c>
      <c r="B73" s="22" t="s">
        <v>1382</v>
      </c>
      <c r="C73" s="22" t="s">
        <v>1358</v>
      </c>
      <c r="D73" s="22">
        <v>0.78</v>
      </c>
      <c r="E73" s="22">
        <v>0.78</v>
      </c>
      <c r="F73" s="37">
        <v>179.53</v>
      </c>
      <c r="G73" s="22">
        <f t="shared" si="1"/>
        <v>140.03</v>
      </c>
      <c r="H73" s="22" t="s">
        <v>10771</v>
      </c>
    </row>
    <row r="74" s="16" customFormat="1" customHeight="1" spans="1:8">
      <c r="A74" s="36">
        <v>70</v>
      </c>
      <c r="B74" s="22" t="s">
        <v>10792</v>
      </c>
      <c r="C74" s="22" t="s">
        <v>10715</v>
      </c>
      <c r="D74" s="22">
        <v>1.05</v>
      </c>
      <c r="E74" s="22">
        <v>1.05</v>
      </c>
      <c r="F74" s="37">
        <v>179.53</v>
      </c>
      <c r="G74" s="22">
        <f t="shared" si="1"/>
        <v>188.51</v>
      </c>
      <c r="H74" s="22" t="s">
        <v>10771</v>
      </c>
    </row>
    <row r="75" s="16" customFormat="1" customHeight="1" spans="1:8">
      <c r="A75" s="36">
        <v>71</v>
      </c>
      <c r="B75" s="22" t="s">
        <v>10793</v>
      </c>
      <c r="C75" s="22" t="s">
        <v>10728</v>
      </c>
      <c r="D75" s="22">
        <v>0.8</v>
      </c>
      <c r="E75" s="22">
        <v>0.8</v>
      </c>
      <c r="F75" s="37">
        <v>179.53</v>
      </c>
      <c r="G75" s="22">
        <f t="shared" si="1"/>
        <v>143.62</v>
      </c>
      <c r="H75" s="22" t="s">
        <v>10771</v>
      </c>
    </row>
    <row r="76" s="16" customFormat="1" customHeight="1" spans="1:8">
      <c r="A76" s="36">
        <v>72</v>
      </c>
      <c r="B76" s="22" t="s">
        <v>10794</v>
      </c>
      <c r="C76" s="22" t="s">
        <v>10713</v>
      </c>
      <c r="D76" s="22">
        <v>1.8</v>
      </c>
      <c r="E76" s="22">
        <v>1.8</v>
      </c>
      <c r="F76" s="37">
        <v>179.53</v>
      </c>
      <c r="G76" s="22">
        <f t="shared" si="1"/>
        <v>323.15</v>
      </c>
      <c r="H76" s="22" t="s">
        <v>10771</v>
      </c>
    </row>
    <row r="77" s="16" customFormat="1" customHeight="1" spans="1:8">
      <c r="A77" s="36">
        <v>73</v>
      </c>
      <c r="B77" s="22" t="s">
        <v>10795</v>
      </c>
      <c r="C77" s="22" t="s">
        <v>10081</v>
      </c>
      <c r="D77" s="22">
        <v>2.58</v>
      </c>
      <c r="E77" s="22">
        <v>2.58</v>
      </c>
      <c r="F77" s="37">
        <v>179.53</v>
      </c>
      <c r="G77" s="22">
        <f t="shared" si="1"/>
        <v>463.19</v>
      </c>
      <c r="H77" s="22" t="s">
        <v>10771</v>
      </c>
    </row>
    <row r="78" s="16" customFormat="1" customHeight="1" spans="1:8">
      <c r="A78" s="36">
        <v>74</v>
      </c>
      <c r="B78" s="22" t="s">
        <v>10796</v>
      </c>
      <c r="C78" s="22" t="s">
        <v>10770</v>
      </c>
      <c r="D78" s="22">
        <v>3.13</v>
      </c>
      <c r="E78" s="23">
        <v>3.13</v>
      </c>
      <c r="F78" s="37">
        <v>179.53</v>
      </c>
      <c r="G78" s="22">
        <f t="shared" si="1"/>
        <v>561.93</v>
      </c>
      <c r="H78" s="22" t="s">
        <v>10771</v>
      </c>
    </row>
    <row r="79" s="16" customFormat="1" customHeight="1" spans="1:8">
      <c r="A79" s="36">
        <v>75</v>
      </c>
      <c r="B79" s="22" t="s">
        <v>234</v>
      </c>
      <c r="C79" s="22" t="s">
        <v>10728</v>
      </c>
      <c r="D79" s="22">
        <v>2.58</v>
      </c>
      <c r="E79" s="23">
        <v>2.58</v>
      </c>
      <c r="F79" s="37">
        <v>179.53</v>
      </c>
      <c r="G79" s="22">
        <f t="shared" si="1"/>
        <v>463.19</v>
      </c>
      <c r="H79" s="22" t="s">
        <v>10771</v>
      </c>
    </row>
    <row r="80" s="16" customFormat="1" customHeight="1" spans="1:8">
      <c r="A80" s="36">
        <v>76</v>
      </c>
      <c r="B80" s="22" t="s">
        <v>10797</v>
      </c>
      <c r="C80" s="22" t="s">
        <v>1449</v>
      </c>
      <c r="D80" s="22">
        <v>1.16</v>
      </c>
      <c r="E80" s="23">
        <v>1.16</v>
      </c>
      <c r="F80" s="37">
        <v>179.53</v>
      </c>
      <c r="G80" s="22">
        <f t="shared" si="1"/>
        <v>208.25</v>
      </c>
      <c r="H80" s="22" t="s">
        <v>10771</v>
      </c>
    </row>
    <row r="81" s="16" customFormat="1" customHeight="1" spans="1:8">
      <c r="A81" s="36">
        <v>77</v>
      </c>
      <c r="B81" s="22" t="s">
        <v>10798</v>
      </c>
      <c r="C81" s="22" t="s">
        <v>476</v>
      </c>
      <c r="D81" s="22">
        <v>0.62</v>
      </c>
      <c r="E81" s="23">
        <v>0.62</v>
      </c>
      <c r="F81" s="37">
        <v>179.53</v>
      </c>
      <c r="G81" s="22">
        <f t="shared" si="1"/>
        <v>111.31</v>
      </c>
      <c r="H81" s="22" t="s">
        <v>10771</v>
      </c>
    </row>
    <row r="82" s="16" customFormat="1" customHeight="1" spans="1:8">
      <c r="A82" s="36">
        <v>78</v>
      </c>
      <c r="B82" s="22" t="s">
        <v>10799</v>
      </c>
      <c r="C82" s="22" t="s">
        <v>10770</v>
      </c>
      <c r="D82" s="22">
        <v>0.87</v>
      </c>
      <c r="E82" s="23">
        <v>0.87</v>
      </c>
      <c r="F82" s="37">
        <v>179.53</v>
      </c>
      <c r="G82" s="22">
        <f t="shared" si="1"/>
        <v>156.19</v>
      </c>
      <c r="H82" s="22" t="s">
        <v>10771</v>
      </c>
    </row>
    <row r="83" s="16" customFormat="1" customHeight="1" spans="1:8">
      <c r="A83" s="36">
        <v>79</v>
      </c>
      <c r="B83" s="22" t="s">
        <v>10800</v>
      </c>
      <c r="C83" s="22" t="s">
        <v>10720</v>
      </c>
      <c r="D83" s="22">
        <v>1.43</v>
      </c>
      <c r="E83" s="23">
        <v>1.43</v>
      </c>
      <c r="F83" s="37">
        <v>179.53</v>
      </c>
      <c r="G83" s="22">
        <f t="shared" si="1"/>
        <v>256.73</v>
      </c>
      <c r="H83" s="22" t="s">
        <v>10771</v>
      </c>
    </row>
    <row r="84" s="16" customFormat="1" customHeight="1" spans="1:8">
      <c r="A84" s="36">
        <v>80</v>
      </c>
      <c r="B84" s="22" t="s">
        <v>10801</v>
      </c>
      <c r="C84" s="22" t="s">
        <v>476</v>
      </c>
      <c r="D84" s="22">
        <v>1.85</v>
      </c>
      <c r="E84" s="23">
        <v>1.85</v>
      </c>
      <c r="F84" s="37">
        <v>179.53</v>
      </c>
      <c r="G84" s="22">
        <f t="shared" si="1"/>
        <v>332.13</v>
      </c>
      <c r="H84" s="22" t="s">
        <v>10771</v>
      </c>
    </row>
    <row r="85" s="16" customFormat="1" customHeight="1" spans="1:8">
      <c r="A85" s="36">
        <v>81</v>
      </c>
      <c r="B85" s="22" t="s">
        <v>10802</v>
      </c>
      <c r="C85" s="22" t="s">
        <v>10803</v>
      </c>
      <c r="D85" s="22">
        <v>1.99</v>
      </c>
      <c r="E85" s="23">
        <v>1.99</v>
      </c>
      <c r="F85" s="37">
        <v>179.53</v>
      </c>
      <c r="G85" s="22">
        <f t="shared" si="1"/>
        <v>357.26</v>
      </c>
      <c r="H85" s="22" t="s">
        <v>10771</v>
      </c>
    </row>
    <row r="86" s="16" customFormat="1" customHeight="1" spans="1:8">
      <c r="A86" s="36">
        <v>82</v>
      </c>
      <c r="B86" s="22" t="s">
        <v>10804</v>
      </c>
      <c r="C86" s="22" t="s">
        <v>3657</v>
      </c>
      <c r="D86" s="22">
        <v>0.53</v>
      </c>
      <c r="E86" s="22">
        <v>0.53</v>
      </c>
      <c r="F86" s="37">
        <v>179.53</v>
      </c>
      <c r="G86" s="22">
        <f t="shared" si="1"/>
        <v>95.15</v>
      </c>
      <c r="H86" s="22" t="s">
        <v>10771</v>
      </c>
    </row>
    <row r="87" s="16" customFormat="1" customHeight="1" spans="1:8">
      <c r="A87" s="36">
        <v>83</v>
      </c>
      <c r="B87" s="22" t="s">
        <v>10805</v>
      </c>
      <c r="C87" s="22" t="s">
        <v>544</v>
      </c>
      <c r="D87" s="22">
        <v>1.43</v>
      </c>
      <c r="E87" s="22">
        <v>1.43</v>
      </c>
      <c r="F87" s="37">
        <v>179.53</v>
      </c>
      <c r="G87" s="22">
        <f t="shared" si="1"/>
        <v>256.73</v>
      </c>
      <c r="H87" s="22" t="s">
        <v>10771</v>
      </c>
    </row>
    <row r="88" s="16" customFormat="1" customHeight="1" spans="1:8">
      <c r="A88" s="36">
        <v>84</v>
      </c>
      <c r="B88" s="22" t="s">
        <v>10806</v>
      </c>
      <c r="C88" s="22" t="s">
        <v>10715</v>
      </c>
      <c r="D88" s="22">
        <v>3.17</v>
      </c>
      <c r="E88" s="22">
        <v>3.17</v>
      </c>
      <c r="F88" s="37">
        <v>179.53</v>
      </c>
      <c r="G88" s="22">
        <f t="shared" si="1"/>
        <v>569.11</v>
      </c>
      <c r="H88" s="22" t="s">
        <v>10771</v>
      </c>
    </row>
    <row r="89" s="16" customFormat="1" customHeight="1" spans="1:8">
      <c r="A89" s="36">
        <v>85</v>
      </c>
      <c r="B89" s="22" t="s">
        <v>10807</v>
      </c>
      <c r="C89" s="22" t="s">
        <v>10808</v>
      </c>
      <c r="D89" s="22">
        <v>4.28</v>
      </c>
      <c r="E89" s="22">
        <v>4.28</v>
      </c>
      <c r="F89" s="37">
        <v>179.53</v>
      </c>
      <c r="G89" s="22">
        <f t="shared" si="1"/>
        <v>768.39</v>
      </c>
      <c r="H89" s="22" t="s">
        <v>10771</v>
      </c>
    </row>
    <row r="90" s="16" customFormat="1" customHeight="1" spans="1:8">
      <c r="A90" s="36">
        <v>86</v>
      </c>
      <c r="B90" s="22" t="s">
        <v>117</v>
      </c>
      <c r="C90" s="22" t="s">
        <v>10081</v>
      </c>
      <c r="D90" s="22">
        <v>1.3</v>
      </c>
      <c r="E90" s="22">
        <v>1.3</v>
      </c>
      <c r="F90" s="37">
        <v>179.53</v>
      </c>
      <c r="G90" s="22">
        <f t="shared" si="1"/>
        <v>233.39</v>
      </c>
      <c r="H90" s="22" t="s">
        <v>10809</v>
      </c>
    </row>
    <row r="91" s="16" customFormat="1" ht="21" customHeight="1" spans="1:8">
      <c r="A91" s="36">
        <v>87</v>
      </c>
      <c r="B91" s="22" t="s">
        <v>10810</v>
      </c>
      <c r="C91" s="22" t="s">
        <v>10811</v>
      </c>
      <c r="D91" s="22">
        <v>1.06</v>
      </c>
      <c r="E91" s="22">
        <v>1.06</v>
      </c>
      <c r="F91" s="37">
        <v>179.53</v>
      </c>
      <c r="G91" s="22">
        <f t="shared" si="1"/>
        <v>190.3</v>
      </c>
      <c r="H91" s="22" t="s">
        <v>10809</v>
      </c>
    </row>
    <row r="92" s="16" customFormat="1" ht="21" customHeight="1" spans="1:8">
      <c r="A92" s="36">
        <v>88</v>
      </c>
      <c r="B92" s="22" t="s">
        <v>10812</v>
      </c>
      <c r="C92" s="22" t="s">
        <v>10746</v>
      </c>
      <c r="D92" s="22">
        <v>8.33</v>
      </c>
      <c r="E92" s="22">
        <v>8.33</v>
      </c>
      <c r="F92" s="37">
        <v>179.53</v>
      </c>
      <c r="G92" s="22">
        <f t="shared" si="1"/>
        <v>1495.48</v>
      </c>
      <c r="H92" s="22" t="s">
        <v>10809</v>
      </c>
    </row>
    <row r="93" s="16" customFormat="1" ht="21" customHeight="1" spans="1:8">
      <c r="A93" s="36">
        <v>89</v>
      </c>
      <c r="B93" s="22" t="s">
        <v>10813</v>
      </c>
      <c r="C93" s="22" t="s">
        <v>10709</v>
      </c>
      <c r="D93" s="22">
        <v>1.15</v>
      </c>
      <c r="E93" s="22">
        <v>1.15</v>
      </c>
      <c r="F93" s="37">
        <v>179.53</v>
      </c>
      <c r="G93" s="22">
        <f t="shared" si="1"/>
        <v>206.46</v>
      </c>
      <c r="H93" s="22" t="s">
        <v>10809</v>
      </c>
    </row>
    <row r="94" s="16" customFormat="1" ht="21" customHeight="1" spans="1:8">
      <c r="A94" s="36">
        <v>90</v>
      </c>
      <c r="B94" s="22" t="s">
        <v>10814</v>
      </c>
      <c r="C94" s="22" t="s">
        <v>10720</v>
      </c>
      <c r="D94" s="22">
        <v>1.14</v>
      </c>
      <c r="E94" s="22">
        <v>1.14</v>
      </c>
      <c r="F94" s="37">
        <v>179.53</v>
      </c>
      <c r="G94" s="22">
        <f t="shared" si="1"/>
        <v>204.66</v>
      </c>
      <c r="H94" s="22" t="s">
        <v>10809</v>
      </c>
    </row>
    <row r="95" s="16" customFormat="1" ht="21" customHeight="1" spans="1:8">
      <c r="A95" s="36">
        <v>91</v>
      </c>
      <c r="B95" s="22" t="s">
        <v>10815</v>
      </c>
      <c r="C95" s="22" t="s">
        <v>1449</v>
      </c>
      <c r="D95" s="22">
        <v>2.08</v>
      </c>
      <c r="E95" s="22">
        <v>2.08</v>
      </c>
      <c r="F95" s="37">
        <v>179.53</v>
      </c>
      <c r="G95" s="22">
        <f t="shared" si="1"/>
        <v>373.42</v>
      </c>
      <c r="H95" s="22" t="s">
        <v>10809</v>
      </c>
    </row>
    <row r="96" s="16" customFormat="1" ht="21" customHeight="1" spans="1:8">
      <c r="A96" s="36">
        <v>92</v>
      </c>
      <c r="B96" s="22" t="s">
        <v>10816</v>
      </c>
      <c r="C96" s="22" t="s">
        <v>10744</v>
      </c>
      <c r="D96" s="22">
        <v>6.74</v>
      </c>
      <c r="E96" s="22">
        <v>6.74</v>
      </c>
      <c r="F96" s="37">
        <v>179.53</v>
      </c>
      <c r="G96" s="22">
        <f t="shared" si="1"/>
        <v>1210.03</v>
      </c>
      <c r="H96" s="22" t="s">
        <v>10809</v>
      </c>
    </row>
    <row r="97" s="16" customFormat="1" ht="21" customHeight="1" spans="1:8">
      <c r="A97" s="36">
        <v>93</v>
      </c>
      <c r="B97" s="22" t="s">
        <v>10817</v>
      </c>
      <c r="C97" s="22" t="s">
        <v>10818</v>
      </c>
      <c r="D97" s="22">
        <v>4.47</v>
      </c>
      <c r="E97" s="22">
        <v>4.47</v>
      </c>
      <c r="F97" s="37">
        <v>179.53</v>
      </c>
      <c r="G97" s="22">
        <f t="shared" si="1"/>
        <v>802.5</v>
      </c>
      <c r="H97" s="22" t="s">
        <v>10809</v>
      </c>
    </row>
    <row r="98" s="16" customFormat="1" ht="21" customHeight="1" spans="1:8">
      <c r="A98" s="36">
        <v>94</v>
      </c>
      <c r="B98" s="22" t="s">
        <v>2500</v>
      </c>
      <c r="C98" s="22" t="s">
        <v>10713</v>
      </c>
      <c r="D98" s="22">
        <v>2.43</v>
      </c>
      <c r="E98" s="22">
        <v>2.43</v>
      </c>
      <c r="F98" s="37">
        <v>179.53</v>
      </c>
      <c r="G98" s="22">
        <f t="shared" si="1"/>
        <v>436.26</v>
      </c>
      <c r="H98" s="22" t="s">
        <v>10809</v>
      </c>
    </row>
    <row r="99" s="16" customFormat="1" ht="21" customHeight="1" spans="1:8">
      <c r="A99" s="36">
        <v>95</v>
      </c>
      <c r="B99" s="22" t="s">
        <v>10819</v>
      </c>
      <c r="C99" s="22" t="s">
        <v>10715</v>
      </c>
      <c r="D99" s="22">
        <v>2.36</v>
      </c>
      <c r="E99" s="22">
        <v>2.36</v>
      </c>
      <c r="F99" s="37">
        <v>179.53</v>
      </c>
      <c r="G99" s="22">
        <f t="shared" si="1"/>
        <v>423.69</v>
      </c>
      <c r="H99" s="22" t="s">
        <v>10809</v>
      </c>
    </row>
    <row r="100" s="16" customFormat="1" ht="21" customHeight="1" spans="1:8">
      <c r="A100" s="36">
        <v>96</v>
      </c>
      <c r="B100" s="22" t="s">
        <v>10820</v>
      </c>
      <c r="C100" s="22" t="s">
        <v>10744</v>
      </c>
      <c r="D100" s="22">
        <v>2.8</v>
      </c>
      <c r="E100" s="22">
        <v>2.8</v>
      </c>
      <c r="F100" s="37">
        <v>179.53</v>
      </c>
      <c r="G100" s="22">
        <f t="shared" si="1"/>
        <v>502.68</v>
      </c>
      <c r="H100" s="22" t="s">
        <v>10809</v>
      </c>
    </row>
    <row r="101" s="2" customFormat="1" ht="21" customHeight="1" spans="1:8">
      <c r="A101" s="36">
        <v>97</v>
      </c>
      <c r="B101" s="22" t="s">
        <v>10821</v>
      </c>
      <c r="C101" s="22" t="s">
        <v>1449</v>
      </c>
      <c r="D101" s="22">
        <v>1.75</v>
      </c>
      <c r="E101" s="22">
        <v>1.75</v>
      </c>
      <c r="F101" s="37">
        <v>179.53</v>
      </c>
      <c r="G101" s="22">
        <f t="shared" si="1"/>
        <v>314.18</v>
      </c>
      <c r="H101" s="22" t="s">
        <v>10809</v>
      </c>
    </row>
    <row r="102" s="2" customFormat="1" ht="21" customHeight="1" spans="1:8">
      <c r="A102" s="36">
        <v>98</v>
      </c>
      <c r="B102" s="22" t="s">
        <v>10822</v>
      </c>
      <c r="C102" s="22" t="s">
        <v>1130</v>
      </c>
      <c r="D102" s="22">
        <v>4.02</v>
      </c>
      <c r="E102" s="22">
        <v>4.02</v>
      </c>
      <c r="F102" s="37">
        <v>179.53</v>
      </c>
      <c r="G102" s="22">
        <f t="shared" si="1"/>
        <v>721.71</v>
      </c>
      <c r="H102" s="22" t="s">
        <v>10809</v>
      </c>
    </row>
    <row r="103" s="2" customFormat="1" ht="21" customHeight="1" spans="1:8">
      <c r="A103" s="36">
        <v>99</v>
      </c>
      <c r="B103" s="22" t="s">
        <v>10823</v>
      </c>
      <c r="C103" s="22" t="s">
        <v>10770</v>
      </c>
      <c r="D103" s="22">
        <v>4.79</v>
      </c>
      <c r="E103" s="22">
        <v>4.79</v>
      </c>
      <c r="F103" s="37">
        <v>179.53</v>
      </c>
      <c r="G103" s="22">
        <f t="shared" si="1"/>
        <v>859.95</v>
      </c>
      <c r="H103" s="22" t="s">
        <v>10809</v>
      </c>
    </row>
    <row r="104" s="2" customFormat="1" ht="21" customHeight="1" spans="1:8">
      <c r="A104" s="36">
        <v>100</v>
      </c>
      <c r="B104" s="22" t="s">
        <v>5422</v>
      </c>
      <c r="C104" s="22" t="s">
        <v>544</v>
      </c>
      <c r="D104" s="22">
        <v>4.18</v>
      </c>
      <c r="E104" s="22">
        <v>4.18</v>
      </c>
      <c r="F104" s="37">
        <v>179.53</v>
      </c>
      <c r="G104" s="22">
        <f t="shared" si="1"/>
        <v>750.44</v>
      </c>
      <c r="H104" s="22" t="s">
        <v>10809</v>
      </c>
    </row>
    <row r="105" s="2" customFormat="1" ht="21" customHeight="1" spans="1:8">
      <c r="A105" s="36">
        <v>101</v>
      </c>
      <c r="B105" s="22" t="s">
        <v>10824</v>
      </c>
      <c r="C105" s="22" t="s">
        <v>10720</v>
      </c>
      <c r="D105" s="22">
        <v>5.06</v>
      </c>
      <c r="E105" s="22">
        <v>5.06</v>
      </c>
      <c r="F105" s="37">
        <v>179.53</v>
      </c>
      <c r="G105" s="22">
        <f t="shared" si="1"/>
        <v>908.42</v>
      </c>
      <c r="H105" s="22" t="s">
        <v>10809</v>
      </c>
    </row>
    <row r="106" s="2" customFormat="1" ht="21" customHeight="1" spans="1:8">
      <c r="A106" s="36">
        <v>102</v>
      </c>
      <c r="B106" s="22" t="s">
        <v>10825</v>
      </c>
      <c r="C106" s="22" t="s">
        <v>10760</v>
      </c>
      <c r="D106" s="22">
        <v>3.11</v>
      </c>
      <c r="E106" s="22">
        <v>3.11</v>
      </c>
      <c r="F106" s="37">
        <v>179.53</v>
      </c>
      <c r="G106" s="22">
        <f t="shared" si="1"/>
        <v>558.34</v>
      </c>
      <c r="H106" s="22" t="s">
        <v>10809</v>
      </c>
    </row>
    <row r="107" s="2" customFormat="1" ht="21" customHeight="1" spans="1:8">
      <c r="A107" s="36">
        <v>103</v>
      </c>
      <c r="B107" s="22" t="s">
        <v>10826</v>
      </c>
      <c r="C107" s="22" t="s">
        <v>10774</v>
      </c>
      <c r="D107" s="22">
        <v>5.84</v>
      </c>
      <c r="E107" s="22">
        <v>5.84</v>
      </c>
      <c r="F107" s="37">
        <v>179.53</v>
      </c>
      <c r="G107" s="22">
        <f t="shared" si="1"/>
        <v>1048.46</v>
      </c>
      <c r="H107" s="22" t="s">
        <v>10809</v>
      </c>
    </row>
    <row r="108" s="2" customFormat="1" ht="21" customHeight="1" spans="1:8">
      <c r="A108" s="36">
        <v>104</v>
      </c>
      <c r="B108" s="22" t="s">
        <v>10827</v>
      </c>
      <c r="C108" s="22" t="s">
        <v>10720</v>
      </c>
      <c r="D108" s="22">
        <v>4.52</v>
      </c>
      <c r="E108" s="22">
        <v>4.52</v>
      </c>
      <c r="F108" s="37">
        <v>179.53</v>
      </c>
      <c r="G108" s="22">
        <f t="shared" si="1"/>
        <v>811.48</v>
      </c>
      <c r="H108" s="22" t="s">
        <v>10809</v>
      </c>
    </row>
    <row r="109" s="2" customFormat="1" ht="21" customHeight="1" spans="1:8">
      <c r="A109" s="36">
        <v>105</v>
      </c>
      <c r="B109" s="22" t="s">
        <v>10828</v>
      </c>
      <c r="C109" s="22" t="s">
        <v>10770</v>
      </c>
      <c r="D109" s="22">
        <v>8.25</v>
      </c>
      <c r="E109" s="22">
        <v>8.25</v>
      </c>
      <c r="F109" s="37">
        <v>179.53</v>
      </c>
      <c r="G109" s="22">
        <f t="shared" si="1"/>
        <v>1481.12</v>
      </c>
      <c r="H109" s="22" t="s">
        <v>10809</v>
      </c>
    </row>
    <row r="110" s="2" customFormat="1" ht="21" customHeight="1" spans="1:8">
      <c r="A110" s="36">
        <v>106</v>
      </c>
      <c r="B110" s="22" t="s">
        <v>10829</v>
      </c>
      <c r="C110" s="22" t="s">
        <v>1130</v>
      </c>
      <c r="D110" s="22">
        <v>5.99</v>
      </c>
      <c r="E110" s="22">
        <v>5.99</v>
      </c>
      <c r="F110" s="37">
        <v>179.53</v>
      </c>
      <c r="G110" s="22">
        <f t="shared" si="1"/>
        <v>1075.38</v>
      </c>
      <c r="H110" s="22" t="s">
        <v>10809</v>
      </c>
    </row>
    <row r="111" s="2" customFormat="1" ht="21" customHeight="1" spans="1:8">
      <c r="A111" s="36">
        <v>107</v>
      </c>
      <c r="B111" s="22" t="s">
        <v>10830</v>
      </c>
      <c r="C111" s="22" t="s">
        <v>10831</v>
      </c>
      <c r="D111" s="22">
        <v>3.44</v>
      </c>
      <c r="E111" s="22">
        <v>3.44</v>
      </c>
      <c r="F111" s="37">
        <v>179.53</v>
      </c>
      <c r="G111" s="22">
        <f t="shared" si="1"/>
        <v>617.58</v>
      </c>
      <c r="H111" s="22" t="s">
        <v>10809</v>
      </c>
    </row>
    <row r="112" s="2" customFormat="1" ht="21" customHeight="1" spans="1:8">
      <c r="A112" s="36">
        <v>108</v>
      </c>
      <c r="B112" s="22" t="s">
        <v>10832</v>
      </c>
      <c r="C112" s="22" t="s">
        <v>44</v>
      </c>
      <c r="D112" s="22">
        <v>3.7</v>
      </c>
      <c r="E112" s="22">
        <v>3.7</v>
      </c>
      <c r="F112" s="37">
        <v>179.53</v>
      </c>
      <c r="G112" s="22">
        <f t="shared" si="1"/>
        <v>664.26</v>
      </c>
      <c r="H112" s="22" t="s">
        <v>10809</v>
      </c>
    </row>
    <row r="113" s="2" customFormat="1" ht="21" customHeight="1" spans="1:8">
      <c r="A113" s="36">
        <v>109</v>
      </c>
      <c r="B113" s="22" t="s">
        <v>7894</v>
      </c>
      <c r="C113" s="22" t="s">
        <v>1449</v>
      </c>
      <c r="D113" s="22">
        <v>1.42</v>
      </c>
      <c r="E113" s="22">
        <v>1.42</v>
      </c>
      <c r="F113" s="37">
        <v>179.53</v>
      </c>
      <c r="G113" s="22">
        <f t="shared" si="1"/>
        <v>254.93</v>
      </c>
      <c r="H113" s="22" t="s">
        <v>10809</v>
      </c>
    </row>
    <row r="114" s="2" customFormat="1" ht="21" customHeight="1" spans="1:8">
      <c r="A114" s="36">
        <v>110</v>
      </c>
      <c r="B114" s="22" t="s">
        <v>3633</v>
      </c>
      <c r="C114" s="22" t="s">
        <v>10081</v>
      </c>
      <c r="D114" s="22">
        <v>5.39</v>
      </c>
      <c r="E114" s="22">
        <v>5.39</v>
      </c>
      <c r="F114" s="37">
        <v>179.53</v>
      </c>
      <c r="G114" s="22">
        <f t="shared" si="1"/>
        <v>967.67</v>
      </c>
      <c r="H114" s="22" t="s">
        <v>10809</v>
      </c>
    </row>
    <row r="115" s="2" customFormat="1" ht="21" customHeight="1" spans="1:8">
      <c r="A115" s="36">
        <v>111</v>
      </c>
      <c r="B115" s="22" t="s">
        <v>10833</v>
      </c>
      <c r="C115" s="22" t="s">
        <v>10744</v>
      </c>
      <c r="D115" s="22">
        <v>8.09</v>
      </c>
      <c r="E115" s="22">
        <v>8.09</v>
      </c>
      <c r="F115" s="37">
        <v>179.53</v>
      </c>
      <c r="G115" s="22">
        <f t="shared" si="1"/>
        <v>1452.4</v>
      </c>
      <c r="H115" s="22" t="s">
        <v>10809</v>
      </c>
    </row>
    <row r="116" s="2" customFormat="1" ht="21" customHeight="1" spans="1:8">
      <c r="A116" s="36">
        <v>112</v>
      </c>
      <c r="B116" s="22" t="s">
        <v>10834</v>
      </c>
      <c r="C116" s="22" t="s">
        <v>65</v>
      </c>
      <c r="D116" s="22">
        <v>2.92</v>
      </c>
      <c r="E116" s="22">
        <v>2.92</v>
      </c>
      <c r="F116" s="37">
        <v>179.53</v>
      </c>
      <c r="G116" s="22">
        <f t="shared" si="1"/>
        <v>524.23</v>
      </c>
      <c r="H116" s="22" t="s">
        <v>10809</v>
      </c>
    </row>
    <row r="117" s="2" customFormat="1" ht="21" customHeight="1" spans="1:8">
      <c r="A117" s="36">
        <v>113</v>
      </c>
      <c r="B117" s="22" t="s">
        <v>6983</v>
      </c>
      <c r="C117" s="22" t="s">
        <v>1449</v>
      </c>
      <c r="D117" s="22">
        <v>3.94</v>
      </c>
      <c r="E117" s="22">
        <v>3.94</v>
      </c>
      <c r="F117" s="37">
        <v>179.53</v>
      </c>
      <c r="G117" s="22">
        <f t="shared" si="1"/>
        <v>707.35</v>
      </c>
      <c r="H117" s="22" t="s">
        <v>10809</v>
      </c>
    </row>
    <row r="118" s="2" customFormat="1" ht="21" customHeight="1" spans="1:8">
      <c r="A118" s="36">
        <v>114</v>
      </c>
      <c r="B118" s="22" t="s">
        <v>10835</v>
      </c>
      <c r="C118" s="22" t="s">
        <v>10765</v>
      </c>
      <c r="D118" s="22">
        <v>2.37</v>
      </c>
      <c r="E118" s="22">
        <v>2.37</v>
      </c>
      <c r="F118" s="37">
        <v>179.53</v>
      </c>
      <c r="G118" s="22">
        <f t="shared" si="1"/>
        <v>425.49</v>
      </c>
      <c r="H118" s="22" t="s">
        <v>10809</v>
      </c>
    </row>
    <row r="119" s="2" customFormat="1" ht="21" customHeight="1" spans="1:8">
      <c r="A119" s="36">
        <v>115</v>
      </c>
      <c r="B119" s="22" t="s">
        <v>10836</v>
      </c>
      <c r="C119" s="22" t="s">
        <v>10728</v>
      </c>
      <c r="D119" s="22">
        <v>2.9</v>
      </c>
      <c r="E119" s="22">
        <v>2.9</v>
      </c>
      <c r="F119" s="37">
        <v>179.53</v>
      </c>
      <c r="G119" s="22">
        <f t="shared" si="1"/>
        <v>520.64</v>
      </c>
      <c r="H119" s="22" t="s">
        <v>10809</v>
      </c>
    </row>
    <row r="120" s="2" customFormat="1" ht="21" customHeight="1" spans="1:8">
      <c r="A120" s="36">
        <v>116</v>
      </c>
      <c r="B120" s="22" t="s">
        <v>5211</v>
      </c>
      <c r="C120" s="22" t="s">
        <v>1449</v>
      </c>
      <c r="D120" s="22">
        <v>2.85</v>
      </c>
      <c r="E120" s="22">
        <v>2.85</v>
      </c>
      <c r="F120" s="37">
        <v>179.53</v>
      </c>
      <c r="G120" s="22">
        <f t="shared" si="1"/>
        <v>511.66</v>
      </c>
      <c r="H120" s="22" t="s">
        <v>10809</v>
      </c>
    </row>
    <row r="121" s="2" customFormat="1" ht="21" customHeight="1" spans="1:8">
      <c r="A121" s="36">
        <v>117</v>
      </c>
      <c r="B121" s="22" t="s">
        <v>10837</v>
      </c>
      <c r="C121" s="22" t="s">
        <v>1449</v>
      </c>
      <c r="D121" s="22">
        <v>0.7</v>
      </c>
      <c r="E121" s="22">
        <v>0.7</v>
      </c>
      <c r="F121" s="37">
        <v>179.53</v>
      </c>
      <c r="G121" s="22">
        <f t="shared" si="1"/>
        <v>125.67</v>
      </c>
      <c r="H121" s="22" t="s">
        <v>10809</v>
      </c>
    </row>
    <row r="122" s="2" customFormat="1" ht="21" customHeight="1" spans="1:8">
      <c r="A122" s="36">
        <v>118</v>
      </c>
      <c r="B122" s="22" t="s">
        <v>5421</v>
      </c>
      <c r="C122" s="22" t="s">
        <v>10760</v>
      </c>
      <c r="D122" s="22">
        <v>8.2</v>
      </c>
      <c r="E122" s="22">
        <v>8.2</v>
      </c>
      <c r="F122" s="37">
        <v>179.53</v>
      </c>
      <c r="G122" s="22">
        <f t="shared" si="1"/>
        <v>1472.15</v>
      </c>
      <c r="H122" s="22" t="s">
        <v>10809</v>
      </c>
    </row>
    <row r="123" s="2" customFormat="1" ht="21" customHeight="1" spans="1:8">
      <c r="A123" s="36">
        <v>119</v>
      </c>
      <c r="B123" s="22" t="s">
        <v>10838</v>
      </c>
      <c r="C123" s="22" t="s">
        <v>10718</v>
      </c>
      <c r="D123" s="22">
        <v>7.16</v>
      </c>
      <c r="E123" s="22">
        <v>7.16</v>
      </c>
      <c r="F123" s="37">
        <v>179.53</v>
      </c>
      <c r="G123" s="22">
        <f t="shared" si="1"/>
        <v>1285.43</v>
      </c>
      <c r="H123" s="22" t="s">
        <v>10809</v>
      </c>
    </row>
    <row r="124" s="2" customFormat="1" ht="21" customHeight="1" spans="1:8">
      <c r="A124" s="36">
        <v>120</v>
      </c>
      <c r="B124" s="22" t="s">
        <v>10839</v>
      </c>
      <c r="C124" s="22" t="s">
        <v>10840</v>
      </c>
      <c r="D124" s="22">
        <v>7.21</v>
      </c>
      <c r="E124" s="22">
        <v>7.21</v>
      </c>
      <c r="F124" s="37">
        <v>179.53</v>
      </c>
      <c r="G124" s="22">
        <f t="shared" si="1"/>
        <v>1294.41</v>
      </c>
      <c r="H124" s="22" t="s">
        <v>10809</v>
      </c>
    </row>
    <row r="125" s="2" customFormat="1" ht="21" customHeight="1" spans="1:8">
      <c r="A125" s="36">
        <v>121</v>
      </c>
      <c r="B125" s="22" t="s">
        <v>10841</v>
      </c>
      <c r="C125" s="22" t="s">
        <v>10744</v>
      </c>
      <c r="D125" s="22">
        <v>5.86</v>
      </c>
      <c r="E125" s="22">
        <v>5.86</v>
      </c>
      <c r="F125" s="37">
        <v>179.53</v>
      </c>
      <c r="G125" s="22">
        <f t="shared" si="1"/>
        <v>1052.05</v>
      </c>
      <c r="H125" s="22" t="s">
        <v>10809</v>
      </c>
    </row>
    <row r="126" s="2" customFormat="1" ht="21" customHeight="1" spans="1:8">
      <c r="A126" s="36">
        <v>122</v>
      </c>
      <c r="B126" s="22" t="s">
        <v>10842</v>
      </c>
      <c r="C126" s="22" t="s">
        <v>10728</v>
      </c>
      <c r="D126" s="22">
        <v>6.1</v>
      </c>
      <c r="E126" s="22">
        <v>6.1</v>
      </c>
      <c r="F126" s="37">
        <v>179.53</v>
      </c>
      <c r="G126" s="22">
        <f t="shared" si="1"/>
        <v>1095.13</v>
      </c>
      <c r="H126" s="22" t="s">
        <v>10809</v>
      </c>
    </row>
    <row r="127" s="16" customFormat="1" ht="20" customHeight="1" spans="1:8">
      <c r="A127" s="36">
        <v>123</v>
      </c>
      <c r="B127" s="22" t="s">
        <v>2502</v>
      </c>
      <c r="C127" s="22" t="s">
        <v>10749</v>
      </c>
      <c r="D127" s="22">
        <v>2.97</v>
      </c>
      <c r="E127" s="22">
        <v>2.97</v>
      </c>
      <c r="F127" s="37">
        <v>179.53</v>
      </c>
      <c r="G127" s="22">
        <f t="shared" si="1"/>
        <v>533.2</v>
      </c>
      <c r="H127" s="22" t="s">
        <v>10809</v>
      </c>
    </row>
    <row r="128" s="16" customFormat="1" ht="20" customHeight="1" spans="1:8">
      <c r="A128" s="36">
        <v>124</v>
      </c>
      <c r="B128" s="22" t="s">
        <v>10843</v>
      </c>
      <c r="C128" s="22" t="s">
        <v>10770</v>
      </c>
      <c r="D128" s="22">
        <v>10.33</v>
      </c>
      <c r="E128" s="22">
        <v>10.33</v>
      </c>
      <c r="F128" s="37">
        <v>179.53</v>
      </c>
      <c r="G128" s="22">
        <f t="shared" si="1"/>
        <v>1854.54</v>
      </c>
      <c r="H128" s="22" t="s">
        <v>10809</v>
      </c>
    </row>
    <row r="129" s="16" customFormat="1" ht="20" customHeight="1" spans="1:8">
      <c r="A129" s="36">
        <v>125</v>
      </c>
      <c r="B129" s="22" t="s">
        <v>10844</v>
      </c>
      <c r="C129" s="22" t="s">
        <v>10713</v>
      </c>
      <c r="D129" s="22">
        <v>11.87</v>
      </c>
      <c r="E129" s="22">
        <v>11.87</v>
      </c>
      <c r="F129" s="37">
        <v>179.53</v>
      </c>
      <c r="G129" s="22">
        <f t="shared" si="1"/>
        <v>2131.02</v>
      </c>
      <c r="H129" s="22" t="s">
        <v>10809</v>
      </c>
    </row>
    <row r="130" s="16" customFormat="1" ht="20" customHeight="1" spans="1:8">
      <c r="A130" s="36">
        <v>126</v>
      </c>
      <c r="B130" s="22" t="s">
        <v>9392</v>
      </c>
      <c r="C130" s="22" t="s">
        <v>10709</v>
      </c>
      <c r="D130" s="22">
        <v>3.64</v>
      </c>
      <c r="E130" s="22">
        <v>3.64</v>
      </c>
      <c r="F130" s="37">
        <v>179.53</v>
      </c>
      <c r="G130" s="22">
        <f t="shared" si="1"/>
        <v>653.49</v>
      </c>
      <c r="H130" s="22" t="s">
        <v>10809</v>
      </c>
    </row>
    <row r="131" s="16" customFormat="1" ht="20" customHeight="1" spans="1:8">
      <c r="A131" s="36">
        <v>127</v>
      </c>
      <c r="B131" s="22" t="s">
        <v>10845</v>
      </c>
      <c r="C131" s="22" t="s">
        <v>10770</v>
      </c>
      <c r="D131" s="22">
        <v>4.12</v>
      </c>
      <c r="E131" s="22">
        <v>4.12</v>
      </c>
      <c r="F131" s="37">
        <v>179.53</v>
      </c>
      <c r="G131" s="22">
        <f t="shared" si="1"/>
        <v>739.66</v>
      </c>
      <c r="H131" s="22" t="s">
        <v>10809</v>
      </c>
    </row>
    <row r="132" s="16" customFormat="1" ht="20" customHeight="1" spans="1:8">
      <c r="A132" s="36">
        <v>128</v>
      </c>
      <c r="B132" s="22" t="s">
        <v>10846</v>
      </c>
      <c r="C132" s="22" t="s">
        <v>39</v>
      </c>
      <c r="D132" s="22">
        <v>7.02</v>
      </c>
      <c r="E132" s="22">
        <v>7.02</v>
      </c>
      <c r="F132" s="37">
        <v>179.53</v>
      </c>
      <c r="G132" s="22">
        <f t="shared" si="1"/>
        <v>1260.3</v>
      </c>
      <c r="H132" s="22" t="s">
        <v>10809</v>
      </c>
    </row>
    <row r="133" s="16" customFormat="1" ht="20" customHeight="1" spans="1:8">
      <c r="A133" s="36">
        <v>129</v>
      </c>
      <c r="B133" s="22" t="s">
        <v>10463</v>
      </c>
      <c r="C133" s="22" t="s">
        <v>10770</v>
      </c>
      <c r="D133" s="22">
        <v>8.45</v>
      </c>
      <c r="E133" s="22">
        <v>8.45</v>
      </c>
      <c r="F133" s="37">
        <v>179.53</v>
      </c>
      <c r="G133" s="22">
        <f t="shared" ref="G133:G196" si="2">ROUND(E133*F133,2)</f>
        <v>1517.03</v>
      </c>
      <c r="H133" s="22" t="s">
        <v>10809</v>
      </c>
    </row>
    <row r="134" s="16" customFormat="1" ht="20" customHeight="1" spans="1:8">
      <c r="A134" s="36">
        <v>130</v>
      </c>
      <c r="B134" s="22" t="s">
        <v>10813</v>
      </c>
      <c r="C134" s="22" t="s">
        <v>3657</v>
      </c>
      <c r="D134" s="22">
        <v>6.85</v>
      </c>
      <c r="E134" s="22">
        <v>6.85</v>
      </c>
      <c r="F134" s="37">
        <v>179.53</v>
      </c>
      <c r="G134" s="22">
        <f t="shared" si="2"/>
        <v>1229.78</v>
      </c>
      <c r="H134" s="22" t="s">
        <v>10809</v>
      </c>
    </row>
    <row r="135" s="16" customFormat="1" ht="20" customHeight="1" spans="1:8">
      <c r="A135" s="36">
        <v>131</v>
      </c>
      <c r="B135" s="22" t="s">
        <v>10847</v>
      </c>
      <c r="C135" s="22" t="s">
        <v>10718</v>
      </c>
      <c r="D135" s="22">
        <v>7.75</v>
      </c>
      <c r="E135" s="22">
        <v>7.75</v>
      </c>
      <c r="F135" s="37">
        <v>179.53</v>
      </c>
      <c r="G135" s="22">
        <f t="shared" si="2"/>
        <v>1391.36</v>
      </c>
      <c r="H135" s="22" t="s">
        <v>10809</v>
      </c>
    </row>
    <row r="136" s="16" customFormat="1" ht="20" customHeight="1" spans="1:8">
      <c r="A136" s="36">
        <v>132</v>
      </c>
      <c r="B136" s="22" t="s">
        <v>8555</v>
      </c>
      <c r="C136" s="22" t="s">
        <v>544</v>
      </c>
      <c r="D136" s="22">
        <v>0.93</v>
      </c>
      <c r="E136" s="22">
        <v>0.93</v>
      </c>
      <c r="F136" s="37">
        <v>179.53</v>
      </c>
      <c r="G136" s="22">
        <f t="shared" si="2"/>
        <v>166.96</v>
      </c>
      <c r="H136" s="22" t="s">
        <v>10809</v>
      </c>
    </row>
    <row r="137" s="16" customFormat="1" ht="20" customHeight="1" spans="1:8">
      <c r="A137" s="36">
        <v>133</v>
      </c>
      <c r="B137" s="22" t="s">
        <v>5418</v>
      </c>
      <c r="C137" s="22" t="s">
        <v>10770</v>
      </c>
      <c r="D137" s="22">
        <v>5.36</v>
      </c>
      <c r="E137" s="22">
        <v>5.36</v>
      </c>
      <c r="F137" s="37">
        <v>179.53</v>
      </c>
      <c r="G137" s="22">
        <f t="shared" si="2"/>
        <v>962.28</v>
      </c>
      <c r="H137" s="22" t="s">
        <v>10809</v>
      </c>
    </row>
    <row r="138" s="16" customFormat="1" ht="20" customHeight="1" spans="1:8">
      <c r="A138" s="36">
        <v>134</v>
      </c>
      <c r="B138" s="22" t="s">
        <v>10848</v>
      </c>
      <c r="C138" s="22" t="s">
        <v>380</v>
      </c>
      <c r="D138" s="22">
        <v>1.5</v>
      </c>
      <c r="E138" s="22">
        <v>1.5</v>
      </c>
      <c r="F138" s="37">
        <v>179.53</v>
      </c>
      <c r="G138" s="22">
        <f t="shared" si="2"/>
        <v>269.3</v>
      </c>
      <c r="H138" s="22" t="s">
        <v>10849</v>
      </c>
    </row>
    <row r="139" s="16" customFormat="1" ht="20" customHeight="1" spans="1:8">
      <c r="A139" s="36">
        <v>135</v>
      </c>
      <c r="B139" s="22" t="s">
        <v>10850</v>
      </c>
      <c r="C139" s="22" t="s">
        <v>544</v>
      </c>
      <c r="D139" s="22">
        <v>2.22</v>
      </c>
      <c r="E139" s="22">
        <v>2.22</v>
      </c>
      <c r="F139" s="37">
        <v>179.53</v>
      </c>
      <c r="G139" s="22">
        <f t="shared" si="2"/>
        <v>398.56</v>
      </c>
      <c r="H139" s="22" t="s">
        <v>10849</v>
      </c>
    </row>
    <row r="140" s="16" customFormat="1" ht="20" customHeight="1" spans="1:8">
      <c r="A140" s="36">
        <v>136</v>
      </c>
      <c r="B140" s="22" t="s">
        <v>10851</v>
      </c>
      <c r="C140" s="22" t="s">
        <v>10709</v>
      </c>
      <c r="D140" s="22">
        <v>5.9</v>
      </c>
      <c r="E140" s="22">
        <v>5.9</v>
      </c>
      <c r="F140" s="37">
        <v>179.53</v>
      </c>
      <c r="G140" s="22">
        <f t="shared" si="2"/>
        <v>1059.23</v>
      </c>
      <c r="H140" s="22" t="s">
        <v>10849</v>
      </c>
    </row>
    <row r="141" s="16" customFormat="1" ht="20" customHeight="1" spans="1:8">
      <c r="A141" s="36">
        <v>137</v>
      </c>
      <c r="B141" s="22" t="s">
        <v>10852</v>
      </c>
      <c r="C141" s="22" t="s">
        <v>10853</v>
      </c>
      <c r="D141" s="22">
        <v>1.81</v>
      </c>
      <c r="E141" s="22">
        <v>1.81</v>
      </c>
      <c r="F141" s="37">
        <v>179.53</v>
      </c>
      <c r="G141" s="22">
        <f t="shared" si="2"/>
        <v>324.95</v>
      </c>
      <c r="H141" s="22" t="s">
        <v>10849</v>
      </c>
    </row>
    <row r="142" s="16" customFormat="1" ht="20" customHeight="1" spans="1:8">
      <c r="A142" s="36">
        <v>138</v>
      </c>
      <c r="B142" s="22" t="s">
        <v>10854</v>
      </c>
      <c r="C142" s="22" t="s">
        <v>10855</v>
      </c>
      <c r="D142" s="22">
        <v>4.3</v>
      </c>
      <c r="E142" s="22">
        <v>4.3</v>
      </c>
      <c r="F142" s="37">
        <v>179.53</v>
      </c>
      <c r="G142" s="22">
        <f t="shared" si="2"/>
        <v>771.98</v>
      </c>
      <c r="H142" s="22" t="s">
        <v>10856</v>
      </c>
    </row>
    <row r="143" s="16" customFormat="1" customHeight="1" spans="1:8">
      <c r="A143" s="36">
        <v>139</v>
      </c>
      <c r="B143" s="22" t="s">
        <v>10857</v>
      </c>
      <c r="C143" s="22" t="s">
        <v>10858</v>
      </c>
      <c r="D143" s="22">
        <v>4.3</v>
      </c>
      <c r="E143" s="22">
        <v>4.3</v>
      </c>
      <c r="F143" s="37">
        <v>179.53</v>
      </c>
      <c r="G143" s="22">
        <f t="shared" si="2"/>
        <v>771.98</v>
      </c>
      <c r="H143" s="22" t="s">
        <v>10856</v>
      </c>
    </row>
    <row r="144" s="16" customFormat="1" customHeight="1" spans="1:8">
      <c r="A144" s="36">
        <v>140</v>
      </c>
      <c r="B144" s="22" t="s">
        <v>10859</v>
      </c>
      <c r="C144" s="22" t="s">
        <v>10746</v>
      </c>
      <c r="D144" s="22">
        <v>1.68</v>
      </c>
      <c r="E144" s="22">
        <v>1.68</v>
      </c>
      <c r="F144" s="37">
        <v>179.53</v>
      </c>
      <c r="G144" s="22">
        <f t="shared" si="2"/>
        <v>301.61</v>
      </c>
      <c r="H144" s="22" t="s">
        <v>10856</v>
      </c>
    </row>
    <row r="145" s="16" customFormat="1" customHeight="1" spans="1:8">
      <c r="A145" s="36">
        <v>141</v>
      </c>
      <c r="B145" s="22" t="s">
        <v>10860</v>
      </c>
      <c r="C145" s="22" t="s">
        <v>10715</v>
      </c>
      <c r="D145" s="22">
        <v>3.08</v>
      </c>
      <c r="E145" s="22">
        <v>3.08</v>
      </c>
      <c r="F145" s="37">
        <v>179.53</v>
      </c>
      <c r="G145" s="22">
        <f t="shared" si="2"/>
        <v>552.95</v>
      </c>
      <c r="H145" s="22" t="s">
        <v>10856</v>
      </c>
    </row>
    <row r="146" s="16" customFormat="1" customHeight="1" spans="1:8">
      <c r="A146" s="36">
        <v>142</v>
      </c>
      <c r="B146" s="22" t="s">
        <v>10861</v>
      </c>
      <c r="C146" s="22" t="s">
        <v>1449</v>
      </c>
      <c r="D146" s="22">
        <v>5.74</v>
      </c>
      <c r="E146" s="22">
        <v>5.74</v>
      </c>
      <c r="F146" s="37">
        <v>179.53</v>
      </c>
      <c r="G146" s="22">
        <f t="shared" si="2"/>
        <v>1030.5</v>
      </c>
      <c r="H146" s="22" t="s">
        <v>10856</v>
      </c>
    </row>
    <row r="147" s="16" customFormat="1" customHeight="1" spans="1:8">
      <c r="A147" s="36">
        <v>143</v>
      </c>
      <c r="B147" s="22" t="s">
        <v>5426</v>
      </c>
      <c r="C147" s="22" t="s">
        <v>10728</v>
      </c>
      <c r="D147" s="22">
        <v>6.89</v>
      </c>
      <c r="E147" s="22">
        <v>6.89</v>
      </c>
      <c r="F147" s="37">
        <v>179.53</v>
      </c>
      <c r="G147" s="22">
        <f t="shared" si="2"/>
        <v>1236.96</v>
      </c>
      <c r="H147" s="22" t="s">
        <v>10856</v>
      </c>
    </row>
    <row r="148" s="16" customFormat="1" customHeight="1" spans="1:8">
      <c r="A148" s="36">
        <v>144</v>
      </c>
      <c r="B148" s="22" t="s">
        <v>10862</v>
      </c>
      <c r="C148" s="22" t="s">
        <v>48</v>
      </c>
      <c r="D148" s="22">
        <v>3.87</v>
      </c>
      <c r="E148" s="22">
        <v>3.87</v>
      </c>
      <c r="F148" s="37">
        <v>179.53</v>
      </c>
      <c r="G148" s="22">
        <f t="shared" si="2"/>
        <v>694.78</v>
      </c>
      <c r="H148" s="22" t="s">
        <v>10856</v>
      </c>
    </row>
    <row r="149" s="16" customFormat="1" customHeight="1" spans="1:8">
      <c r="A149" s="36">
        <v>145</v>
      </c>
      <c r="B149" s="22" t="s">
        <v>10863</v>
      </c>
      <c r="C149" s="22" t="s">
        <v>10081</v>
      </c>
      <c r="D149" s="22">
        <v>6.03</v>
      </c>
      <c r="E149" s="22">
        <v>6.03</v>
      </c>
      <c r="F149" s="37">
        <v>179.53</v>
      </c>
      <c r="G149" s="22">
        <f t="shared" si="2"/>
        <v>1082.57</v>
      </c>
      <c r="H149" s="22" t="s">
        <v>10856</v>
      </c>
    </row>
    <row r="150" s="16" customFormat="1" customHeight="1" spans="1:8">
      <c r="A150" s="36">
        <v>146</v>
      </c>
      <c r="B150" s="22" t="s">
        <v>10864</v>
      </c>
      <c r="C150" s="22" t="s">
        <v>10715</v>
      </c>
      <c r="D150" s="22">
        <v>2.85</v>
      </c>
      <c r="E150" s="22">
        <v>2.85</v>
      </c>
      <c r="F150" s="37">
        <v>179.53</v>
      </c>
      <c r="G150" s="22">
        <f t="shared" si="2"/>
        <v>511.66</v>
      </c>
      <c r="H150" s="22" t="s">
        <v>10856</v>
      </c>
    </row>
    <row r="151" s="16" customFormat="1" customHeight="1" spans="1:8">
      <c r="A151" s="36">
        <v>147</v>
      </c>
      <c r="B151" s="22" t="s">
        <v>3633</v>
      </c>
      <c r="C151" s="22" t="s">
        <v>10831</v>
      </c>
      <c r="D151" s="22">
        <v>3.75</v>
      </c>
      <c r="E151" s="22">
        <v>3.75</v>
      </c>
      <c r="F151" s="37">
        <v>179.53</v>
      </c>
      <c r="G151" s="22">
        <f t="shared" si="2"/>
        <v>673.24</v>
      </c>
      <c r="H151" s="22" t="s">
        <v>10856</v>
      </c>
    </row>
    <row r="152" s="16" customFormat="1" customHeight="1" spans="1:8">
      <c r="A152" s="36">
        <v>148</v>
      </c>
      <c r="B152" s="22" t="s">
        <v>10865</v>
      </c>
      <c r="C152" s="22" t="s">
        <v>10709</v>
      </c>
      <c r="D152" s="22">
        <v>3.83</v>
      </c>
      <c r="E152" s="22">
        <v>3.83</v>
      </c>
      <c r="F152" s="37">
        <v>179.53</v>
      </c>
      <c r="G152" s="22">
        <f t="shared" si="2"/>
        <v>687.6</v>
      </c>
      <c r="H152" s="22" t="s">
        <v>10856</v>
      </c>
    </row>
    <row r="153" s="16" customFormat="1" customHeight="1" spans="1:8">
      <c r="A153" s="36">
        <v>149</v>
      </c>
      <c r="B153" s="22" t="s">
        <v>10866</v>
      </c>
      <c r="C153" s="22" t="s">
        <v>10867</v>
      </c>
      <c r="D153" s="22">
        <v>1.48</v>
      </c>
      <c r="E153" s="22">
        <v>1.48</v>
      </c>
      <c r="F153" s="37">
        <v>179.53</v>
      </c>
      <c r="G153" s="22">
        <f t="shared" si="2"/>
        <v>265.7</v>
      </c>
      <c r="H153" s="22" t="s">
        <v>10868</v>
      </c>
    </row>
    <row r="154" s="16" customFormat="1" customHeight="1" spans="1:8">
      <c r="A154" s="36">
        <v>150</v>
      </c>
      <c r="B154" s="22" t="s">
        <v>10869</v>
      </c>
      <c r="C154" s="22" t="s">
        <v>10715</v>
      </c>
      <c r="D154" s="22">
        <v>5.02</v>
      </c>
      <c r="E154" s="22">
        <v>5.02</v>
      </c>
      <c r="F154" s="37">
        <v>179.53</v>
      </c>
      <c r="G154" s="22">
        <f t="shared" si="2"/>
        <v>901.24</v>
      </c>
      <c r="H154" s="22" t="s">
        <v>10868</v>
      </c>
    </row>
    <row r="155" s="16" customFormat="1" customHeight="1" spans="1:8">
      <c r="A155" s="36">
        <v>151</v>
      </c>
      <c r="B155" s="22" t="s">
        <v>10870</v>
      </c>
      <c r="C155" s="22" t="s">
        <v>10770</v>
      </c>
      <c r="D155" s="22">
        <v>4.54</v>
      </c>
      <c r="E155" s="22">
        <v>4.54</v>
      </c>
      <c r="F155" s="37">
        <v>179.53</v>
      </c>
      <c r="G155" s="22">
        <f t="shared" si="2"/>
        <v>815.07</v>
      </c>
      <c r="H155" s="22" t="s">
        <v>10868</v>
      </c>
    </row>
    <row r="156" s="16" customFormat="1" customHeight="1" spans="1:8">
      <c r="A156" s="36">
        <v>152</v>
      </c>
      <c r="B156" s="22" t="s">
        <v>10871</v>
      </c>
      <c r="C156" s="22" t="s">
        <v>10746</v>
      </c>
      <c r="D156" s="22">
        <v>5.05</v>
      </c>
      <c r="E156" s="22">
        <v>5.05</v>
      </c>
      <c r="F156" s="37">
        <v>179.53</v>
      </c>
      <c r="G156" s="22">
        <f t="shared" si="2"/>
        <v>906.63</v>
      </c>
      <c r="H156" s="22" t="s">
        <v>10868</v>
      </c>
    </row>
    <row r="157" s="16" customFormat="1" customHeight="1" spans="1:8">
      <c r="A157" s="36">
        <v>153</v>
      </c>
      <c r="B157" s="22" t="s">
        <v>10872</v>
      </c>
      <c r="C157" s="22" t="s">
        <v>10744</v>
      </c>
      <c r="D157" s="22">
        <v>3.26</v>
      </c>
      <c r="E157" s="22">
        <v>3.26</v>
      </c>
      <c r="F157" s="37">
        <v>179.53</v>
      </c>
      <c r="G157" s="22">
        <f t="shared" si="2"/>
        <v>585.27</v>
      </c>
      <c r="H157" s="22" t="s">
        <v>10868</v>
      </c>
    </row>
    <row r="158" s="16" customFormat="1" customHeight="1" spans="1:8">
      <c r="A158" s="36">
        <v>154</v>
      </c>
      <c r="B158" s="22" t="s">
        <v>10873</v>
      </c>
      <c r="C158" s="22" t="s">
        <v>10746</v>
      </c>
      <c r="D158" s="22">
        <v>6.08</v>
      </c>
      <c r="E158" s="22">
        <v>6.08</v>
      </c>
      <c r="F158" s="37">
        <v>179.53</v>
      </c>
      <c r="G158" s="22">
        <f t="shared" si="2"/>
        <v>1091.54</v>
      </c>
      <c r="H158" s="22" t="s">
        <v>10868</v>
      </c>
    </row>
    <row r="159" s="16" customFormat="1" customHeight="1" spans="1:8">
      <c r="A159" s="36">
        <v>155</v>
      </c>
      <c r="B159" s="22" t="s">
        <v>10874</v>
      </c>
      <c r="C159" s="22" t="s">
        <v>10715</v>
      </c>
      <c r="D159" s="22">
        <v>2</v>
      </c>
      <c r="E159" s="22">
        <v>2</v>
      </c>
      <c r="F159" s="37">
        <v>179.53</v>
      </c>
      <c r="G159" s="22">
        <f t="shared" si="2"/>
        <v>359.06</v>
      </c>
      <c r="H159" s="22" t="s">
        <v>10868</v>
      </c>
    </row>
    <row r="160" s="16" customFormat="1" customHeight="1" spans="1:8">
      <c r="A160" s="36">
        <v>156</v>
      </c>
      <c r="B160" s="22" t="s">
        <v>2681</v>
      </c>
      <c r="C160" s="22" t="s">
        <v>10749</v>
      </c>
      <c r="D160" s="22">
        <v>1.63</v>
      </c>
      <c r="E160" s="22">
        <v>1.63</v>
      </c>
      <c r="F160" s="37">
        <v>179.53</v>
      </c>
      <c r="G160" s="22">
        <f t="shared" si="2"/>
        <v>292.63</v>
      </c>
      <c r="H160" s="22" t="s">
        <v>10868</v>
      </c>
    </row>
    <row r="161" s="16" customFormat="1" customHeight="1" spans="1:8">
      <c r="A161" s="36">
        <v>157</v>
      </c>
      <c r="B161" s="22" t="s">
        <v>10676</v>
      </c>
      <c r="C161" s="22" t="s">
        <v>10774</v>
      </c>
      <c r="D161" s="22">
        <v>2.32</v>
      </c>
      <c r="E161" s="22">
        <v>2.32</v>
      </c>
      <c r="F161" s="37">
        <v>179.53</v>
      </c>
      <c r="G161" s="22">
        <f t="shared" si="2"/>
        <v>416.51</v>
      </c>
      <c r="H161" s="22" t="s">
        <v>10868</v>
      </c>
    </row>
    <row r="162" s="16" customFormat="1" customHeight="1" spans="1:8">
      <c r="A162" s="36">
        <v>158</v>
      </c>
      <c r="B162" s="22" t="s">
        <v>6868</v>
      </c>
      <c r="C162" s="22" t="s">
        <v>10774</v>
      </c>
      <c r="D162" s="22">
        <v>5.83</v>
      </c>
      <c r="E162" s="22">
        <v>5.83</v>
      </c>
      <c r="F162" s="37">
        <v>179.53</v>
      </c>
      <c r="G162" s="22">
        <f t="shared" si="2"/>
        <v>1046.66</v>
      </c>
      <c r="H162" s="22" t="s">
        <v>10868</v>
      </c>
    </row>
    <row r="163" s="16" customFormat="1" customHeight="1" spans="1:8">
      <c r="A163" s="36">
        <v>159</v>
      </c>
      <c r="B163" s="22" t="s">
        <v>10875</v>
      </c>
      <c r="C163" s="22" t="s">
        <v>10715</v>
      </c>
      <c r="D163" s="22">
        <v>2.77</v>
      </c>
      <c r="E163" s="22">
        <v>2.77</v>
      </c>
      <c r="F163" s="37">
        <v>179.53</v>
      </c>
      <c r="G163" s="22">
        <f t="shared" si="2"/>
        <v>497.3</v>
      </c>
      <c r="H163" s="22" t="s">
        <v>10868</v>
      </c>
    </row>
    <row r="164" s="16" customFormat="1" customHeight="1" spans="1:8">
      <c r="A164" s="36">
        <v>160</v>
      </c>
      <c r="B164" s="22" t="s">
        <v>10876</v>
      </c>
      <c r="C164" s="22" t="s">
        <v>10728</v>
      </c>
      <c r="D164" s="22">
        <v>6</v>
      </c>
      <c r="E164" s="22">
        <v>6</v>
      </c>
      <c r="F164" s="37">
        <v>179.53</v>
      </c>
      <c r="G164" s="22">
        <f t="shared" si="2"/>
        <v>1077.18</v>
      </c>
      <c r="H164" s="22" t="s">
        <v>10868</v>
      </c>
    </row>
    <row r="165" s="16" customFormat="1" customHeight="1" spans="1:8">
      <c r="A165" s="36">
        <v>161</v>
      </c>
      <c r="B165" s="22" t="s">
        <v>10877</v>
      </c>
      <c r="C165" s="22" t="s">
        <v>10878</v>
      </c>
      <c r="D165" s="22">
        <v>1.17</v>
      </c>
      <c r="E165" s="22">
        <v>1.17</v>
      </c>
      <c r="F165" s="37">
        <v>179.53</v>
      </c>
      <c r="G165" s="22">
        <f t="shared" si="2"/>
        <v>210.05</v>
      </c>
      <c r="H165" s="22" t="s">
        <v>10868</v>
      </c>
    </row>
    <row r="166" s="16" customFormat="1" customHeight="1" spans="1:8">
      <c r="A166" s="36">
        <v>162</v>
      </c>
      <c r="B166" s="22" t="s">
        <v>10879</v>
      </c>
      <c r="C166" s="22" t="s">
        <v>1449</v>
      </c>
      <c r="D166" s="22">
        <v>3.89</v>
      </c>
      <c r="E166" s="22">
        <v>3.89</v>
      </c>
      <c r="F166" s="37">
        <v>179.53</v>
      </c>
      <c r="G166" s="22">
        <f t="shared" si="2"/>
        <v>698.37</v>
      </c>
      <c r="H166" s="22" t="s">
        <v>10868</v>
      </c>
    </row>
    <row r="167" s="16" customFormat="1" customHeight="1" spans="1:8">
      <c r="A167" s="36">
        <v>163</v>
      </c>
      <c r="B167" s="22" t="s">
        <v>10880</v>
      </c>
      <c r="C167" s="22" t="s">
        <v>1449</v>
      </c>
      <c r="D167" s="22">
        <v>7.18</v>
      </c>
      <c r="E167" s="22">
        <v>7.18</v>
      </c>
      <c r="F167" s="37">
        <v>179.53</v>
      </c>
      <c r="G167" s="22">
        <f t="shared" si="2"/>
        <v>1289.03</v>
      </c>
      <c r="H167" s="22" t="s">
        <v>10868</v>
      </c>
    </row>
    <row r="168" s="16" customFormat="1" customHeight="1" spans="1:8">
      <c r="A168" s="36">
        <v>164</v>
      </c>
      <c r="B168" s="22" t="s">
        <v>10881</v>
      </c>
      <c r="C168" s="22" t="s">
        <v>10882</v>
      </c>
      <c r="D168" s="22">
        <v>6.59</v>
      </c>
      <c r="E168" s="22">
        <v>6.59</v>
      </c>
      <c r="F168" s="37">
        <v>179.53</v>
      </c>
      <c r="G168" s="22">
        <f t="shared" si="2"/>
        <v>1183.1</v>
      </c>
      <c r="H168" s="22" t="s">
        <v>10868</v>
      </c>
    </row>
    <row r="169" s="16" customFormat="1" customHeight="1" spans="1:8">
      <c r="A169" s="36">
        <v>165</v>
      </c>
      <c r="B169" s="22" t="s">
        <v>10883</v>
      </c>
      <c r="C169" s="22" t="s">
        <v>10720</v>
      </c>
      <c r="D169" s="22">
        <v>1.18</v>
      </c>
      <c r="E169" s="22">
        <v>1.18</v>
      </c>
      <c r="F169" s="37">
        <v>179.53</v>
      </c>
      <c r="G169" s="22">
        <f t="shared" si="2"/>
        <v>211.85</v>
      </c>
      <c r="H169" s="22" t="s">
        <v>10868</v>
      </c>
    </row>
    <row r="170" s="16" customFormat="1" customHeight="1" spans="1:8">
      <c r="A170" s="36">
        <v>166</v>
      </c>
      <c r="B170" s="22" t="s">
        <v>10884</v>
      </c>
      <c r="C170" s="22" t="s">
        <v>10715</v>
      </c>
      <c r="D170" s="22">
        <v>1.87</v>
      </c>
      <c r="E170" s="22">
        <v>1.87</v>
      </c>
      <c r="F170" s="37">
        <v>179.53</v>
      </c>
      <c r="G170" s="22">
        <f t="shared" si="2"/>
        <v>335.72</v>
      </c>
      <c r="H170" s="22" t="s">
        <v>10868</v>
      </c>
    </row>
    <row r="171" s="16" customFormat="1" customHeight="1" spans="1:8">
      <c r="A171" s="36">
        <v>167</v>
      </c>
      <c r="B171" s="22" t="s">
        <v>10885</v>
      </c>
      <c r="C171" s="22" t="s">
        <v>10728</v>
      </c>
      <c r="D171" s="22">
        <v>3.02</v>
      </c>
      <c r="E171" s="22">
        <v>3.02</v>
      </c>
      <c r="F171" s="37">
        <v>179.53</v>
      </c>
      <c r="G171" s="22">
        <f t="shared" si="2"/>
        <v>542.18</v>
      </c>
      <c r="H171" s="22" t="s">
        <v>10868</v>
      </c>
    </row>
    <row r="172" s="16" customFormat="1" customHeight="1" spans="1:8">
      <c r="A172" s="36">
        <v>168</v>
      </c>
      <c r="B172" s="22" t="s">
        <v>10886</v>
      </c>
      <c r="C172" s="22" t="s">
        <v>10081</v>
      </c>
      <c r="D172" s="22">
        <v>8.83</v>
      </c>
      <c r="E172" s="22">
        <v>8.83</v>
      </c>
      <c r="F172" s="37">
        <v>179.53</v>
      </c>
      <c r="G172" s="22">
        <f t="shared" si="2"/>
        <v>1585.25</v>
      </c>
      <c r="H172" s="22" t="s">
        <v>10868</v>
      </c>
    </row>
    <row r="173" s="16" customFormat="1" customHeight="1" spans="1:8">
      <c r="A173" s="36">
        <v>169</v>
      </c>
      <c r="B173" s="22" t="s">
        <v>10887</v>
      </c>
      <c r="C173" s="22" t="s">
        <v>10715</v>
      </c>
      <c r="D173" s="22">
        <v>8.53</v>
      </c>
      <c r="E173" s="22">
        <v>8.53</v>
      </c>
      <c r="F173" s="37">
        <v>179.53</v>
      </c>
      <c r="G173" s="22">
        <f t="shared" si="2"/>
        <v>1531.39</v>
      </c>
      <c r="H173" s="22" t="s">
        <v>10868</v>
      </c>
    </row>
    <row r="174" s="16" customFormat="1" customHeight="1" spans="1:8">
      <c r="A174" s="36">
        <v>170</v>
      </c>
      <c r="B174" s="22" t="s">
        <v>2572</v>
      </c>
      <c r="C174" s="22" t="s">
        <v>10728</v>
      </c>
      <c r="D174" s="22">
        <v>3.7</v>
      </c>
      <c r="E174" s="22">
        <v>3.7</v>
      </c>
      <c r="F174" s="37">
        <v>179.53</v>
      </c>
      <c r="G174" s="22">
        <f t="shared" si="2"/>
        <v>664.26</v>
      </c>
      <c r="H174" s="22" t="s">
        <v>10868</v>
      </c>
    </row>
    <row r="175" s="16" customFormat="1" customHeight="1" spans="1:8">
      <c r="A175" s="36">
        <v>171</v>
      </c>
      <c r="B175" s="22" t="s">
        <v>10888</v>
      </c>
      <c r="C175" s="22" t="s">
        <v>10709</v>
      </c>
      <c r="D175" s="22">
        <v>3.73</v>
      </c>
      <c r="E175" s="22">
        <v>3.73</v>
      </c>
      <c r="F175" s="37">
        <v>179.53</v>
      </c>
      <c r="G175" s="22">
        <f t="shared" si="2"/>
        <v>669.65</v>
      </c>
      <c r="H175" s="22" t="s">
        <v>10868</v>
      </c>
    </row>
    <row r="176" s="16" customFormat="1" customHeight="1" spans="1:8">
      <c r="A176" s="36">
        <v>172</v>
      </c>
      <c r="B176" s="22" t="s">
        <v>10889</v>
      </c>
      <c r="C176" s="23" t="s">
        <v>10746</v>
      </c>
      <c r="D176" s="22">
        <v>2.73</v>
      </c>
      <c r="E176" s="22">
        <v>2.73</v>
      </c>
      <c r="F176" s="37">
        <v>179.53</v>
      </c>
      <c r="G176" s="22">
        <f t="shared" si="2"/>
        <v>490.12</v>
      </c>
      <c r="H176" s="22" t="s">
        <v>10890</v>
      </c>
    </row>
    <row r="177" s="16" customFormat="1" customHeight="1" spans="1:8">
      <c r="A177" s="36">
        <v>173</v>
      </c>
      <c r="B177" s="22" t="s">
        <v>10891</v>
      </c>
      <c r="C177" s="23" t="s">
        <v>1449</v>
      </c>
      <c r="D177" s="22">
        <v>2.67</v>
      </c>
      <c r="E177" s="22">
        <v>2.67</v>
      </c>
      <c r="F177" s="37">
        <v>179.53</v>
      </c>
      <c r="G177" s="22">
        <f t="shared" si="2"/>
        <v>479.35</v>
      </c>
      <c r="H177" s="22" t="s">
        <v>10890</v>
      </c>
    </row>
    <row r="178" s="16" customFormat="1" customHeight="1" spans="1:8">
      <c r="A178" s="36">
        <v>174</v>
      </c>
      <c r="B178" s="27" t="s">
        <v>10892</v>
      </c>
      <c r="C178" s="23" t="s">
        <v>10709</v>
      </c>
      <c r="D178" s="27">
        <v>4.33</v>
      </c>
      <c r="E178" s="27">
        <v>4.33</v>
      </c>
      <c r="F178" s="37">
        <v>179.53</v>
      </c>
      <c r="G178" s="22">
        <f t="shared" si="2"/>
        <v>777.36</v>
      </c>
      <c r="H178" s="22" t="s">
        <v>10890</v>
      </c>
    </row>
    <row r="179" s="16" customFormat="1" customHeight="1" spans="1:8">
      <c r="A179" s="36">
        <v>175</v>
      </c>
      <c r="B179" s="27" t="s">
        <v>10893</v>
      </c>
      <c r="C179" s="23" t="s">
        <v>1130</v>
      </c>
      <c r="D179" s="27">
        <v>4.57</v>
      </c>
      <c r="E179" s="27">
        <v>4.57</v>
      </c>
      <c r="F179" s="37">
        <v>179.53</v>
      </c>
      <c r="G179" s="22">
        <f t="shared" si="2"/>
        <v>820.45</v>
      </c>
      <c r="H179" s="22" t="s">
        <v>10890</v>
      </c>
    </row>
    <row r="180" s="16" customFormat="1" customHeight="1" spans="1:8">
      <c r="A180" s="36">
        <v>176</v>
      </c>
      <c r="B180" s="27" t="s">
        <v>10894</v>
      </c>
      <c r="C180" s="23" t="s">
        <v>10749</v>
      </c>
      <c r="D180" s="27">
        <v>5.74</v>
      </c>
      <c r="E180" s="27">
        <v>5.74</v>
      </c>
      <c r="F180" s="37">
        <v>179.53</v>
      </c>
      <c r="G180" s="22">
        <f t="shared" si="2"/>
        <v>1030.5</v>
      </c>
      <c r="H180" s="22" t="s">
        <v>10890</v>
      </c>
    </row>
    <row r="181" s="16" customFormat="1" customHeight="1" spans="1:8">
      <c r="A181" s="36">
        <v>177</v>
      </c>
      <c r="B181" s="27" t="s">
        <v>10895</v>
      </c>
      <c r="C181" s="23" t="s">
        <v>10896</v>
      </c>
      <c r="D181" s="27">
        <v>2.9</v>
      </c>
      <c r="E181" s="27">
        <v>2.9</v>
      </c>
      <c r="F181" s="37">
        <v>179.53</v>
      </c>
      <c r="G181" s="22">
        <f t="shared" si="2"/>
        <v>520.64</v>
      </c>
      <c r="H181" s="22" t="s">
        <v>10890</v>
      </c>
    </row>
    <row r="182" s="16" customFormat="1" customHeight="1" spans="1:8">
      <c r="A182" s="36">
        <v>178</v>
      </c>
      <c r="B182" s="27" t="s">
        <v>10897</v>
      </c>
      <c r="C182" s="23" t="s">
        <v>10898</v>
      </c>
      <c r="D182" s="27">
        <v>5.07</v>
      </c>
      <c r="E182" s="27">
        <v>5.07</v>
      </c>
      <c r="F182" s="37">
        <v>179.53</v>
      </c>
      <c r="G182" s="22">
        <f t="shared" si="2"/>
        <v>910.22</v>
      </c>
      <c r="H182" s="22" t="s">
        <v>10890</v>
      </c>
    </row>
    <row r="183" s="16" customFormat="1" customHeight="1" spans="1:8">
      <c r="A183" s="36">
        <v>179</v>
      </c>
      <c r="B183" s="27" t="s">
        <v>1733</v>
      </c>
      <c r="C183" s="23" t="s">
        <v>10709</v>
      </c>
      <c r="D183" s="27">
        <v>2.52</v>
      </c>
      <c r="E183" s="27">
        <v>2.52</v>
      </c>
      <c r="F183" s="37">
        <v>179.53</v>
      </c>
      <c r="G183" s="22">
        <f t="shared" si="2"/>
        <v>452.42</v>
      </c>
      <c r="H183" s="22" t="s">
        <v>10890</v>
      </c>
    </row>
    <row r="184" s="16" customFormat="1" customHeight="1" spans="1:8">
      <c r="A184" s="36">
        <v>180</v>
      </c>
      <c r="B184" s="27" t="s">
        <v>10899</v>
      </c>
      <c r="C184" s="23" t="s">
        <v>10715</v>
      </c>
      <c r="D184" s="27">
        <v>1.47</v>
      </c>
      <c r="E184" s="27">
        <v>1.47</v>
      </c>
      <c r="F184" s="37">
        <v>179.53</v>
      </c>
      <c r="G184" s="22">
        <f t="shared" si="2"/>
        <v>263.91</v>
      </c>
      <c r="H184" s="22" t="s">
        <v>10890</v>
      </c>
    </row>
    <row r="185" s="16" customFormat="1" customHeight="1" spans="1:8">
      <c r="A185" s="36">
        <v>181</v>
      </c>
      <c r="B185" s="27" t="s">
        <v>10900</v>
      </c>
      <c r="C185" s="23" t="s">
        <v>10709</v>
      </c>
      <c r="D185" s="27">
        <v>2.2</v>
      </c>
      <c r="E185" s="27">
        <v>2.2</v>
      </c>
      <c r="F185" s="37">
        <v>179.53</v>
      </c>
      <c r="G185" s="22">
        <f t="shared" si="2"/>
        <v>394.97</v>
      </c>
      <c r="H185" s="22" t="s">
        <v>10890</v>
      </c>
    </row>
    <row r="186" s="16" customFormat="1" customHeight="1" spans="1:8">
      <c r="A186" s="36">
        <v>182</v>
      </c>
      <c r="B186" s="27" t="s">
        <v>10901</v>
      </c>
      <c r="C186" s="22" t="s">
        <v>10760</v>
      </c>
      <c r="D186" s="27">
        <v>4</v>
      </c>
      <c r="E186" s="27">
        <v>4</v>
      </c>
      <c r="F186" s="37">
        <v>179.53</v>
      </c>
      <c r="G186" s="22">
        <f t="shared" si="2"/>
        <v>718.12</v>
      </c>
      <c r="H186" s="22" t="s">
        <v>10890</v>
      </c>
    </row>
    <row r="187" s="16" customFormat="1" customHeight="1" spans="1:8">
      <c r="A187" s="36">
        <v>183</v>
      </c>
      <c r="B187" s="27" t="s">
        <v>10902</v>
      </c>
      <c r="C187" s="22" t="s">
        <v>1449</v>
      </c>
      <c r="D187" s="27">
        <v>2.85</v>
      </c>
      <c r="E187" s="27">
        <v>2.85</v>
      </c>
      <c r="F187" s="37">
        <v>179.53</v>
      </c>
      <c r="G187" s="22">
        <f t="shared" si="2"/>
        <v>511.66</v>
      </c>
      <c r="H187" s="22" t="s">
        <v>10890</v>
      </c>
    </row>
    <row r="188" s="16" customFormat="1" customHeight="1" spans="1:8">
      <c r="A188" s="36">
        <v>184</v>
      </c>
      <c r="B188" s="27" t="s">
        <v>10903</v>
      </c>
      <c r="C188" s="22" t="s">
        <v>10735</v>
      </c>
      <c r="D188" s="27">
        <v>3.44</v>
      </c>
      <c r="E188" s="27">
        <v>3.44</v>
      </c>
      <c r="F188" s="37">
        <v>179.53</v>
      </c>
      <c r="G188" s="22">
        <f t="shared" si="2"/>
        <v>617.58</v>
      </c>
      <c r="H188" s="22" t="s">
        <v>10890</v>
      </c>
    </row>
    <row r="189" s="16" customFormat="1" customHeight="1" spans="1:8">
      <c r="A189" s="36">
        <v>185</v>
      </c>
      <c r="B189" s="27" t="s">
        <v>10904</v>
      </c>
      <c r="C189" s="22" t="s">
        <v>10905</v>
      </c>
      <c r="D189" s="27">
        <v>1.55</v>
      </c>
      <c r="E189" s="27">
        <v>1.55</v>
      </c>
      <c r="F189" s="37">
        <v>179.53</v>
      </c>
      <c r="G189" s="22">
        <f t="shared" si="2"/>
        <v>278.27</v>
      </c>
      <c r="H189" s="22" t="s">
        <v>10890</v>
      </c>
    </row>
    <row r="190" s="16" customFormat="1" customHeight="1" spans="1:8">
      <c r="A190" s="36">
        <v>186</v>
      </c>
      <c r="B190" s="27" t="s">
        <v>10906</v>
      </c>
      <c r="C190" s="22" t="s">
        <v>10715</v>
      </c>
      <c r="D190" s="27">
        <v>3.72</v>
      </c>
      <c r="E190" s="27">
        <v>2.72</v>
      </c>
      <c r="F190" s="37">
        <v>179.53</v>
      </c>
      <c r="G190" s="22">
        <f t="shared" si="2"/>
        <v>488.32</v>
      </c>
      <c r="H190" s="22" t="s">
        <v>10890</v>
      </c>
    </row>
    <row r="191" s="16" customFormat="1" customHeight="1" spans="1:8">
      <c r="A191" s="36">
        <v>187</v>
      </c>
      <c r="B191" s="27" t="s">
        <v>10907</v>
      </c>
      <c r="C191" s="22" t="s">
        <v>10744</v>
      </c>
      <c r="D191" s="27">
        <v>1</v>
      </c>
      <c r="E191" s="27">
        <v>1</v>
      </c>
      <c r="F191" s="37">
        <v>179.53</v>
      </c>
      <c r="G191" s="22">
        <f t="shared" si="2"/>
        <v>179.53</v>
      </c>
      <c r="H191" s="22" t="s">
        <v>10890</v>
      </c>
    </row>
    <row r="192" s="16" customFormat="1" ht="20" customHeight="1" spans="1:8">
      <c r="A192" s="36">
        <v>188</v>
      </c>
      <c r="B192" s="27" t="s">
        <v>10908</v>
      </c>
      <c r="C192" s="22" t="s">
        <v>10081</v>
      </c>
      <c r="D192" s="27">
        <v>7.86</v>
      </c>
      <c r="E192" s="27">
        <v>7.86</v>
      </c>
      <c r="F192" s="37">
        <v>179.53</v>
      </c>
      <c r="G192" s="22">
        <f t="shared" si="2"/>
        <v>1411.11</v>
      </c>
      <c r="H192" s="22" t="s">
        <v>10890</v>
      </c>
    </row>
    <row r="193" s="16" customFormat="1" ht="20" customHeight="1" spans="1:8">
      <c r="A193" s="36">
        <v>189</v>
      </c>
      <c r="B193" s="27" t="s">
        <v>10909</v>
      </c>
      <c r="C193" s="22" t="s">
        <v>59</v>
      </c>
      <c r="D193" s="27">
        <v>2.95</v>
      </c>
      <c r="E193" s="27">
        <v>2.95</v>
      </c>
      <c r="F193" s="37">
        <v>179.53</v>
      </c>
      <c r="G193" s="22">
        <f t="shared" si="2"/>
        <v>529.61</v>
      </c>
      <c r="H193" s="22" t="s">
        <v>10890</v>
      </c>
    </row>
    <row r="194" s="16" customFormat="1" ht="20" customHeight="1" spans="1:8">
      <c r="A194" s="36">
        <v>190</v>
      </c>
      <c r="B194" s="27" t="s">
        <v>10910</v>
      </c>
      <c r="C194" s="22" t="s">
        <v>1449</v>
      </c>
      <c r="D194" s="27">
        <v>7.39</v>
      </c>
      <c r="E194" s="27">
        <v>7.39</v>
      </c>
      <c r="F194" s="37">
        <v>179.53</v>
      </c>
      <c r="G194" s="22">
        <f t="shared" si="2"/>
        <v>1326.73</v>
      </c>
      <c r="H194" s="22" t="s">
        <v>10890</v>
      </c>
    </row>
    <row r="195" s="16" customFormat="1" ht="20" customHeight="1" spans="1:8">
      <c r="A195" s="36">
        <v>191</v>
      </c>
      <c r="B195" s="27" t="s">
        <v>10911</v>
      </c>
      <c r="C195" s="22" t="s">
        <v>544</v>
      </c>
      <c r="D195" s="27">
        <v>5.99</v>
      </c>
      <c r="E195" s="27">
        <v>5.99</v>
      </c>
      <c r="F195" s="37">
        <v>179.53</v>
      </c>
      <c r="G195" s="22">
        <f t="shared" si="2"/>
        <v>1075.38</v>
      </c>
      <c r="H195" s="22" t="s">
        <v>10890</v>
      </c>
    </row>
    <row r="196" s="16" customFormat="1" ht="20" customHeight="1" spans="1:8">
      <c r="A196" s="36">
        <v>192</v>
      </c>
      <c r="B196" s="27" t="s">
        <v>1028</v>
      </c>
      <c r="C196" s="22" t="s">
        <v>10081</v>
      </c>
      <c r="D196" s="27">
        <v>2.81</v>
      </c>
      <c r="E196" s="27">
        <v>2.81</v>
      </c>
      <c r="F196" s="37">
        <v>179.53</v>
      </c>
      <c r="G196" s="22">
        <f t="shared" si="2"/>
        <v>504.48</v>
      </c>
      <c r="H196" s="22" t="s">
        <v>10890</v>
      </c>
    </row>
    <row r="197" s="16" customFormat="1" ht="20" customHeight="1" spans="1:8">
      <c r="A197" s="36">
        <v>193</v>
      </c>
      <c r="B197" s="27" t="s">
        <v>10912</v>
      </c>
      <c r="C197" s="22" t="s">
        <v>10840</v>
      </c>
      <c r="D197" s="27">
        <v>7.46</v>
      </c>
      <c r="E197" s="27">
        <v>7.46</v>
      </c>
      <c r="F197" s="37">
        <v>179.53</v>
      </c>
      <c r="G197" s="22">
        <f t="shared" ref="G197:G260" si="3">ROUND(E197*F197,2)</f>
        <v>1339.29</v>
      </c>
      <c r="H197" s="22" t="s">
        <v>10890</v>
      </c>
    </row>
    <row r="198" s="16" customFormat="1" ht="20" customHeight="1" spans="1:8">
      <c r="A198" s="36">
        <v>194</v>
      </c>
      <c r="B198" s="27" t="s">
        <v>10913</v>
      </c>
      <c r="C198" s="22" t="s">
        <v>1449</v>
      </c>
      <c r="D198" s="27">
        <v>4.23</v>
      </c>
      <c r="E198" s="27">
        <v>4.23</v>
      </c>
      <c r="F198" s="37">
        <v>179.53</v>
      </c>
      <c r="G198" s="22">
        <f t="shared" si="3"/>
        <v>759.41</v>
      </c>
      <c r="H198" s="22" t="s">
        <v>10890</v>
      </c>
    </row>
    <row r="199" s="16" customFormat="1" ht="20" customHeight="1" spans="1:8">
      <c r="A199" s="36">
        <v>195</v>
      </c>
      <c r="B199" s="27" t="s">
        <v>10914</v>
      </c>
      <c r="C199" s="22" t="s">
        <v>10720</v>
      </c>
      <c r="D199" s="27">
        <v>3.43</v>
      </c>
      <c r="E199" s="27">
        <v>3.43</v>
      </c>
      <c r="F199" s="37">
        <v>179.53</v>
      </c>
      <c r="G199" s="22">
        <f t="shared" si="3"/>
        <v>615.79</v>
      </c>
      <c r="H199" s="22" t="s">
        <v>10890</v>
      </c>
    </row>
    <row r="200" s="16" customFormat="1" ht="20" customHeight="1" spans="1:8">
      <c r="A200" s="36">
        <v>196</v>
      </c>
      <c r="B200" s="27" t="s">
        <v>10915</v>
      </c>
      <c r="C200" s="22" t="s">
        <v>10744</v>
      </c>
      <c r="D200" s="27">
        <v>3.56</v>
      </c>
      <c r="E200" s="27">
        <v>3.56</v>
      </c>
      <c r="F200" s="37">
        <v>179.53</v>
      </c>
      <c r="G200" s="22">
        <f t="shared" si="3"/>
        <v>639.13</v>
      </c>
      <c r="H200" s="22" t="s">
        <v>10890</v>
      </c>
    </row>
    <row r="201" s="16" customFormat="1" ht="20" customHeight="1" spans="1:8">
      <c r="A201" s="36">
        <v>197</v>
      </c>
      <c r="B201" s="27" t="s">
        <v>5750</v>
      </c>
      <c r="C201" s="22" t="s">
        <v>3657</v>
      </c>
      <c r="D201" s="27">
        <v>6.71</v>
      </c>
      <c r="E201" s="27">
        <v>6.71</v>
      </c>
      <c r="F201" s="37">
        <v>179.53</v>
      </c>
      <c r="G201" s="22">
        <f t="shared" si="3"/>
        <v>1204.65</v>
      </c>
      <c r="H201" s="22" t="s">
        <v>10890</v>
      </c>
    </row>
    <row r="202" s="16" customFormat="1" ht="20" customHeight="1" spans="1:8">
      <c r="A202" s="36">
        <v>198</v>
      </c>
      <c r="B202" s="27" t="s">
        <v>10916</v>
      </c>
      <c r="C202" s="22" t="s">
        <v>10081</v>
      </c>
      <c r="D202" s="27">
        <v>3</v>
      </c>
      <c r="E202" s="27">
        <v>3</v>
      </c>
      <c r="F202" s="37">
        <v>179.53</v>
      </c>
      <c r="G202" s="22">
        <f t="shared" si="3"/>
        <v>538.59</v>
      </c>
      <c r="H202" s="22" t="s">
        <v>10890</v>
      </c>
    </row>
    <row r="203" s="16" customFormat="1" ht="20" customHeight="1" spans="1:8">
      <c r="A203" s="36">
        <v>199</v>
      </c>
      <c r="B203" s="27" t="s">
        <v>10917</v>
      </c>
      <c r="C203" s="22" t="s">
        <v>10709</v>
      </c>
      <c r="D203" s="27">
        <v>3.82</v>
      </c>
      <c r="E203" s="27">
        <v>3.82</v>
      </c>
      <c r="F203" s="37">
        <v>179.53</v>
      </c>
      <c r="G203" s="22">
        <f t="shared" si="3"/>
        <v>685.8</v>
      </c>
      <c r="H203" s="22" t="s">
        <v>10890</v>
      </c>
    </row>
    <row r="204" s="16" customFormat="1" ht="20" customHeight="1" spans="1:8">
      <c r="A204" s="36">
        <v>200</v>
      </c>
      <c r="B204" s="22" t="s">
        <v>10918</v>
      </c>
      <c r="C204" s="22" t="s">
        <v>10919</v>
      </c>
      <c r="D204" s="22">
        <v>2.23</v>
      </c>
      <c r="E204" s="22">
        <v>2.23</v>
      </c>
      <c r="F204" s="37">
        <v>179.53</v>
      </c>
      <c r="G204" s="22">
        <f t="shared" si="3"/>
        <v>400.35</v>
      </c>
      <c r="H204" s="22" t="s">
        <v>10890</v>
      </c>
    </row>
    <row r="205" s="16" customFormat="1" ht="20" customHeight="1" spans="1:8">
      <c r="A205" s="36">
        <v>201</v>
      </c>
      <c r="B205" s="22" t="s">
        <v>10920</v>
      </c>
      <c r="C205" s="22" t="s">
        <v>10760</v>
      </c>
      <c r="D205" s="22">
        <v>1.04</v>
      </c>
      <c r="E205" s="22">
        <v>1.04</v>
      </c>
      <c r="F205" s="37">
        <v>179.53</v>
      </c>
      <c r="G205" s="22">
        <f t="shared" si="3"/>
        <v>186.71</v>
      </c>
      <c r="H205" s="22" t="s">
        <v>10890</v>
      </c>
    </row>
    <row r="206" s="16" customFormat="1" ht="20" customHeight="1" spans="1:8">
      <c r="A206" s="36">
        <v>202</v>
      </c>
      <c r="B206" s="27" t="s">
        <v>10921</v>
      </c>
      <c r="C206" s="22" t="s">
        <v>10744</v>
      </c>
      <c r="D206" s="27">
        <v>4.29</v>
      </c>
      <c r="E206" s="27">
        <v>4.29</v>
      </c>
      <c r="F206" s="37">
        <v>179.53</v>
      </c>
      <c r="G206" s="22">
        <f t="shared" si="3"/>
        <v>770.18</v>
      </c>
      <c r="H206" s="22" t="s">
        <v>10890</v>
      </c>
    </row>
    <row r="207" s="16" customFormat="1" ht="20" customHeight="1" spans="1:8">
      <c r="A207" s="36">
        <v>203</v>
      </c>
      <c r="B207" s="27" t="s">
        <v>6596</v>
      </c>
      <c r="C207" s="22" t="s">
        <v>10720</v>
      </c>
      <c r="D207" s="27">
        <v>1.83</v>
      </c>
      <c r="E207" s="27">
        <v>1.83</v>
      </c>
      <c r="F207" s="37">
        <v>179.53</v>
      </c>
      <c r="G207" s="22">
        <f t="shared" si="3"/>
        <v>328.54</v>
      </c>
      <c r="H207" s="22" t="s">
        <v>10890</v>
      </c>
    </row>
    <row r="208" s="16" customFormat="1" customHeight="1" spans="1:8">
      <c r="A208" s="36">
        <v>204</v>
      </c>
      <c r="B208" s="27" t="s">
        <v>10922</v>
      </c>
      <c r="C208" s="23" t="s">
        <v>1449</v>
      </c>
      <c r="D208" s="27">
        <v>8.43</v>
      </c>
      <c r="E208" s="27">
        <v>8.43</v>
      </c>
      <c r="F208" s="37">
        <v>179.53</v>
      </c>
      <c r="G208" s="22">
        <f t="shared" si="3"/>
        <v>1513.44</v>
      </c>
      <c r="H208" s="22" t="s">
        <v>10923</v>
      </c>
    </row>
    <row r="209" s="16" customFormat="1" customHeight="1" spans="1:8">
      <c r="A209" s="36">
        <v>205</v>
      </c>
      <c r="B209" s="27" t="s">
        <v>10924</v>
      </c>
      <c r="C209" s="23" t="s">
        <v>10720</v>
      </c>
      <c r="D209" s="27">
        <v>4.03</v>
      </c>
      <c r="E209" s="27">
        <v>4.03</v>
      </c>
      <c r="F209" s="37">
        <v>179.53</v>
      </c>
      <c r="G209" s="22">
        <f t="shared" si="3"/>
        <v>723.51</v>
      </c>
      <c r="H209" s="22" t="s">
        <v>10923</v>
      </c>
    </row>
    <row r="210" s="16" customFormat="1" customHeight="1" spans="1:8">
      <c r="A210" s="36">
        <v>206</v>
      </c>
      <c r="B210" s="27" t="s">
        <v>10925</v>
      </c>
      <c r="C210" s="23" t="s">
        <v>10746</v>
      </c>
      <c r="D210" s="27">
        <v>7.17</v>
      </c>
      <c r="E210" s="27">
        <v>7.17</v>
      </c>
      <c r="F210" s="37">
        <v>179.53</v>
      </c>
      <c r="G210" s="22">
        <f t="shared" si="3"/>
        <v>1287.23</v>
      </c>
      <c r="H210" s="22" t="s">
        <v>10923</v>
      </c>
    </row>
    <row r="211" s="16" customFormat="1" customHeight="1" spans="1:8">
      <c r="A211" s="36">
        <v>207</v>
      </c>
      <c r="B211" s="27" t="s">
        <v>10926</v>
      </c>
      <c r="C211" s="23" t="s">
        <v>10774</v>
      </c>
      <c r="D211" s="27">
        <v>6.28</v>
      </c>
      <c r="E211" s="27">
        <v>6.28</v>
      </c>
      <c r="F211" s="37">
        <v>179.53</v>
      </c>
      <c r="G211" s="22">
        <f t="shared" si="3"/>
        <v>1127.45</v>
      </c>
      <c r="H211" s="22" t="s">
        <v>10923</v>
      </c>
    </row>
    <row r="212" s="16" customFormat="1" customHeight="1" spans="1:8">
      <c r="A212" s="36">
        <v>208</v>
      </c>
      <c r="B212" s="27" t="s">
        <v>294</v>
      </c>
      <c r="C212" s="23" t="s">
        <v>10718</v>
      </c>
      <c r="D212" s="27">
        <v>2.53</v>
      </c>
      <c r="E212" s="27">
        <v>2.53</v>
      </c>
      <c r="F212" s="37">
        <v>179.53</v>
      </c>
      <c r="G212" s="22">
        <f t="shared" si="3"/>
        <v>454.21</v>
      </c>
      <c r="H212" s="22" t="s">
        <v>10923</v>
      </c>
    </row>
    <row r="213" s="16" customFormat="1" customHeight="1" spans="1:8">
      <c r="A213" s="36">
        <v>209</v>
      </c>
      <c r="B213" s="27" t="s">
        <v>10927</v>
      </c>
      <c r="C213" s="23" t="s">
        <v>10928</v>
      </c>
      <c r="D213" s="27">
        <v>4.56</v>
      </c>
      <c r="E213" s="27">
        <v>4.56</v>
      </c>
      <c r="F213" s="37">
        <v>179.53</v>
      </c>
      <c r="G213" s="22">
        <f t="shared" si="3"/>
        <v>818.66</v>
      </c>
      <c r="H213" s="22" t="s">
        <v>10923</v>
      </c>
    </row>
    <row r="214" s="16" customFormat="1" customHeight="1" spans="1:8">
      <c r="A214" s="36">
        <v>210</v>
      </c>
      <c r="B214" s="27" t="s">
        <v>10929</v>
      </c>
      <c r="C214" s="23" t="s">
        <v>10720</v>
      </c>
      <c r="D214" s="27">
        <v>3.17</v>
      </c>
      <c r="E214" s="27">
        <v>3.17</v>
      </c>
      <c r="F214" s="37">
        <v>179.53</v>
      </c>
      <c r="G214" s="22">
        <f t="shared" si="3"/>
        <v>569.11</v>
      </c>
      <c r="H214" s="22" t="s">
        <v>10923</v>
      </c>
    </row>
    <row r="215" s="16" customFormat="1" customHeight="1" spans="1:8">
      <c r="A215" s="36">
        <v>211</v>
      </c>
      <c r="B215" s="27" t="s">
        <v>10930</v>
      </c>
      <c r="C215" s="23" t="s">
        <v>10770</v>
      </c>
      <c r="D215" s="27">
        <v>5.49</v>
      </c>
      <c r="E215" s="27">
        <v>5.49</v>
      </c>
      <c r="F215" s="37">
        <v>179.53</v>
      </c>
      <c r="G215" s="22">
        <f t="shared" si="3"/>
        <v>985.62</v>
      </c>
      <c r="H215" s="22" t="s">
        <v>10923</v>
      </c>
    </row>
    <row r="216" s="16" customFormat="1" customHeight="1" spans="1:8">
      <c r="A216" s="36">
        <v>212</v>
      </c>
      <c r="B216" s="27" t="s">
        <v>10931</v>
      </c>
      <c r="C216" s="23" t="s">
        <v>10081</v>
      </c>
      <c r="D216" s="27">
        <v>7.16</v>
      </c>
      <c r="E216" s="27">
        <v>7.16</v>
      </c>
      <c r="F216" s="37">
        <v>179.53</v>
      </c>
      <c r="G216" s="22">
        <f t="shared" si="3"/>
        <v>1285.43</v>
      </c>
      <c r="H216" s="22" t="s">
        <v>10923</v>
      </c>
    </row>
    <row r="217" s="16" customFormat="1" customHeight="1" spans="1:8">
      <c r="A217" s="36">
        <v>213</v>
      </c>
      <c r="B217" s="27" t="s">
        <v>10932</v>
      </c>
      <c r="C217" s="23" t="s">
        <v>544</v>
      </c>
      <c r="D217" s="27">
        <v>8.98</v>
      </c>
      <c r="E217" s="27">
        <v>8.98</v>
      </c>
      <c r="F217" s="37">
        <v>179.53</v>
      </c>
      <c r="G217" s="22">
        <f t="shared" si="3"/>
        <v>1612.18</v>
      </c>
      <c r="H217" s="22" t="s">
        <v>10923</v>
      </c>
    </row>
    <row r="218" s="16" customFormat="1" customHeight="1" spans="1:8">
      <c r="A218" s="36">
        <v>214</v>
      </c>
      <c r="B218" s="27" t="s">
        <v>10933</v>
      </c>
      <c r="C218" s="23" t="s">
        <v>3657</v>
      </c>
      <c r="D218" s="27">
        <v>6.52</v>
      </c>
      <c r="E218" s="27">
        <v>6.52</v>
      </c>
      <c r="F218" s="37">
        <v>179.53</v>
      </c>
      <c r="G218" s="22">
        <f t="shared" si="3"/>
        <v>1170.54</v>
      </c>
      <c r="H218" s="22" t="s">
        <v>10923</v>
      </c>
    </row>
    <row r="219" s="16" customFormat="1" customHeight="1" spans="1:8">
      <c r="A219" s="36">
        <v>215</v>
      </c>
      <c r="B219" s="27" t="s">
        <v>10934</v>
      </c>
      <c r="C219" s="23" t="s">
        <v>10721</v>
      </c>
      <c r="D219" s="27">
        <v>5.81</v>
      </c>
      <c r="E219" s="27">
        <v>5.81</v>
      </c>
      <c r="F219" s="37">
        <v>179.53</v>
      </c>
      <c r="G219" s="22">
        <f t="shared" si="3"/>
        <v>1043.07</v>
      </c>
      <c r="H219" s="22" t="s">
        <v>10923</v>
      </c>
    </row>
    <row r="220" s="16" customFormat="1" customHeight="1" spans="1:8">
      <c r="A220" s="36">
        <v>216</v>
      </c>
      <c r="B220" s="27" t="s">
        <v>6908</v>
      </c>
      <c r="C220" s="23" t="s">
        <v>10774</v>
      </c>
      <c r="D220" s="27">
        <v>4.83</v>
      </c>
      <c r="E220" s="27">
        <v>4.83</v>
      </c>
      <c r="F220" s="37">
        <v>179.53</v>
      </c>
      <c r="G220" s="22">
        <f t="shared" si="3"/>
        <v>867.13</v>
      </c>
      <c r="H220" s="22" t="s">
        <v>10923</v>
      </c>
    </row>
    <row r="221" s="16" customFormat="1" customHeight="1" spans="1:8">
      <c r="A221" s="36">
        <v>217</v>
      </c>
      <c r="B221" s="27" t="s">
        <v>10935</v>
      </c>
      <c r="C221" s="23" t="s">
        <v>1449</v>
      </c>
      <c r="D221" s="27">
        <v>8.34</v>
      </c>
      <c r="E221" s="27">
        <v>8.34</v>
      </c>
      <c r="F221" s="37">
        <v>179.53</v>
      </c>
      <c r="G221" s="22">
        <f t="shared" si="3"/>
        <v>1497.28</v>
      </c>
      <c r="H221" s="22" t="s">
        <v>10923</v>
      </c>
    </row>
    <row r="222" s="16" customFormat="1" customHeight="1" spans="1:8">
      <c r="A222" s="36">
        <v>218</v>
      </c>
      <c r="B222" s="27" t="s">
        <v>10936</v>
      </c>
      <c r="C222" s="23" t="s">
        <v>10715</v>
      </c>
      <c r="D222" s="27">
        <v>6.47</v>
      </c>
      <c r="E222" s="27">
        <v>6.47</v>
      </c>
      <c r="F222" s="37">
        <v>179.53</v>
      </c>
      <c r="G222" s="22">
        <f t="shared" si="3"/>
        <v>1161.56</v>
      </c>
      <c r="H222" s="22" t="s">
        <v>10923</v>
      </c>
    </row>
    <row r="223" s="16" customFormat="1" customHeight="1" spans="1:8">
      <c r="A223" s="36">
        <v>219</v>
      </c>
      <c r="B223" s="27" t="s">
        <v>10937</v>
      </c>
      <c r="C223" s="23" t="s">
        <v>10760</v>
      </c>
      <c r="D223" s="27">
        <v>7.1</v>
      </c>
      <c r="E223" s="27">
        <v>7.1</v>
      </c>
      <c r="F223" s="37">
        <v>179.53</v>
      </c>
      <c r="G223" s="22">
        <f t="shared" si="3"/>
        <v>1274.66</v>
      </c>
      <c r="H223" s="22" t="s">
        <v>10923</v>
      </c>
    </row>
    <row r="224" s="16" customFormat="1" customHeight="1" spans="1:8">
      <c r="A224" s="36">
        <v>220</v>
      </c>
      <c r="B224" s="27" t="s">
        <v>10938</v>
      </c>
      <c r="C224" s="23" t="s">
        <v>10728</v>
      </c>
      <c r="D224" s="27">
        <v>7.78</v>
      </c>
      <c r="E224" s="27">
        <v>7.78</v>
      </c>
      <c r="F224" s="37">
        <v>179.53</v>
      </c>
      <c r="G224" s="22">
        <f t="shared" si="3"/>
        <v>1396.74</v>
      </c>
      <c r="H224" s="22" t="s">
        <v>10923</v>
      </c>
    </row>
    <row r="225" s="16" customFormat="1" customHeight="1" spans="1:8">
      <c r="A225" s="36">
        <v>221</v>
      </c>
      <c r="B225" s="22" t="s">
        <v>6990</v>
      </c>
      <c r="C225" s="23" t="s">
        <v>544</v>
      </c>
      <c r="D225" s="22">
        <v>2.71</v>
      </c>
      <c r="E225" s="22">
        <v>2.71</v>
      </c>
      <c r="F225" s="37">
        <v>179.53</v>
      </c>
      <c r="G225" s="22">
        <f t="shared" si="3"/>
        <v>486.53</v>
      </c>
      <c r="H225" s="22" t="s">
        <v>10923</v>
      </c>
    </row>
    <row r="226" s="16" customFormat="1" customHeight="1" spans="1:8">
      <c r="A226" s="36">
        <v>222</v>
      </c>
      <c r="B226" s="27" t="s">
        <v>10939</v>
      </c>
      <c r="C226" s="23" t="s">
        <v>10728</v>
      </c>
      <c r="D226" s="27">
        <v>2.39</v>
      </c>
      <c r="E226" s="27">
        <v>2.39</v>
      </c>
      <c r="F226" s="37">
        <v>179.53</v>
      </c>
      <c r="G226" s="22">
        <f t="shared" si="3"/>
        <v>429.08</v>
      </c>
      <c r="H226" s="22" t="s">
        <v>10940</v>
      </c>
    </row>
    <row r="227" s="16" customFormat="1" customHeight="1" spans="1:8">
      <c r="A227" s="36">
        <v>223</v>
      </c>
      <c r="B227" s="27" t="s">
        <v>10941</v>
      </c>
      <c r="C227" s="23" t="s">
        <v>10942</v>
      </c>
      <c r="D227" s="27">
        <v>1.7</v>
      </c>
      <c r="E227" s="27">
        <v>1.7</v>
      </c>
      <c r="F227" s="37">
        <v>179.53</v>
      </c>
      <c r="G227" s="22">
        <f t="shared" si="3"/>
        <v>305.2</v>
      </c>
      <c r="H227" s="22" t="s">
        <v>10940</v>
      </c>
    </row>
    <row r="228" s="16" customFormat="1" customHeight="1" spans="1:8">
      <c r="A228" s="36">
        <v>224</v>
      </c>
      <c r="B228" s="27" t="s">
        <v>10943</v>
      </c>
      <c r="C228" s="23" t="s">
        <v>10715</v>
      </c>
      <c r="D228" s="27">
        <v>1.16</v>
      </c>
      <c r="E228" s="27">
        <v>1.16</v>
      </c>
      <c r="F228" s="37">
        <v>179.53</v>
      </c>
      <c r="G228" s="22">
        <f t="shared" si="3"/>
        <v>208.25</v>
      </c>
      <c r="H228" s="22" t="s">
        <v>10940</v>
      </c>
    </row>
    <row r="229" s="16" customFormat="1" customHeight="1" spans="1:8">
      <c r="A229" s="36">
        <v>225</v>
      </c>
      <c r="B229" s="27" t="s">
        <v>10944</v>
      </c>
      <c r="C229" s="23" t="s">
        <v>10840</v>
      </c>
      <c r="D229" s="27">
        <v>2.25</v>
      </c>
      <c r="E229" s="27">
        <v>2.25</v>
      </c>
      <c r="F229" s="37">
        <v>179.53</v>
      </c>
      <c r="G229" s="22">
        <f t="shared" si="3"/>
        <v>403.94</v>
      </c>
      <c r="H229" s="22" t="s">
        <v>10940</v>
      </c>
    </row>
    <row r="230" s="16" customFormat="1" customHeight="1" spans="1:8">
      <c r="A230" s="36">
        <v>226</v>
      </c>
      <c r="B230" s="27" t="s">
        <v>10945</v>
      </c>
      <c r="C230" s="23" t="s">
        <v>1449</v>
      </c>
      <c r="D230" s="27">
        <v>1.91</v>
      </c>
      <c r="E230" s="27">
        <v>1.91</v>
      </c>
      <c r="F230" s="37">
        <v>179.53</v>
      </c>
      <c r="G230" s="22">
        <f t="shared" si="3"/>
        <v>342.9</v>
      </c>
      <c r="H230" s="22" t="s">
        <v>10940</v>
      </c>
    </row>
    <row r="231" s="16" customFormat="1" customHeight="1" spans="1:8">
      <c r="A231" s="36">
        <v>227</v>
      </c>
      <c r="B231" s="27" t="s">
        <v>10946</v>
      </c>
      <c r="C231" s="23" t="s">
        <v>10947</v>
      </c>
      <c r="D231" s="27">
        <v>2.45</v>
      </c>
      <c r="E231" s="27">
        <v>2.45</v>
      </c>
      <c r="F231" s="37">
        <v>179.53</v>
      </c>
      <c r="G231" s="22">
        <f t="shared" si="3"/>
        <v>439.85</v>
      </c>
      <c r="H231" s="22" t="s">
        <v>10940</v>
      </c>
    </row>
    <row r="232" s="16" customFormat="1" customHeight="1" spans="1:8">
      <c r="A232" s="36">
        <v>228</v>
      </c>
      <c r="B232" s="27" t="s">
        <v>10948</v>
      </c>
      <c r="C232" s="23" t="s">
        <v>10720</v>
      </c>
      <c r="D232" s="27">
        <v>0.86</v>
      </c>
      <c r="E232" s="27">
        <v>0.86</v>
      </c>
      <c r="F232" s="37">
        <v>179.53</v>
      </c>
      <c r="G232" s="22">
        <f t="shared" si="3"/>
        <v>154.4</v>
      </c>
      <c r="H232" s="22" t="s">
        <v>10940</v>
      </c>
    </row>
    <row r="233" s="16" customFormat="1" customHeight="1" spans="1:8">
      <c r="A233" s="36">
        <v>229</v>
      </c>
      <c r="B233" s="27" t="s">
        <v>10949</v>
      </c>
      <c r="C233" s="23" t="s">
        <v>10720</v>
      </c>
      <c r="D233" s="27">
        <v>1.36</v>
      </c>
      <c r="E233" s="27">
        <v>1.36</v>
      </c>
      <c r="F233" s="37">
        <v>179.53</v>
      </c>
      <c r="G233" s="22">
        <f t="shared" si="3"/>
        <v>244.16</v>
      </c>
      <c r="H233" s="22" t="s">
        <v>10940</v>
      </c>
    </row>
    <row r="234" s="16" customFormat="1" customHeight="1" spans="1:8">
      <c r="A234" s="36">
        <v>230</v>
      </c>
      <c r="B234" s="27" t="s">
        <v>10950</v>
      </c>
      <c r="C234" s="23" t="s">
        <v>10746</v>
      </c>
      <c r="D234" s="27">
        <v>6</v>
      </c>
      <c r="E234" s="27">
        <v>6</v>
      </c>
      <c r="F234" s="37">
        <v>179.53</v>
      </c>
      <c r="G234" s="22">
        <f t="shared" si="3"/>
        <v>1077.18</v>
      </c>
      <c r="H234" s="22" t="s">
        <v>10940</v>
      </c>
    </row>
    <row r="235" s="16" customFormat="1" customHeight="1" spans="1:8">
      <c r="A235" s="36">
        <v>231</v>
      </c>
      <c r="B235" s="27" t="s">
        <v>10951</v>
      </c>
      <c r="C235" s="23" t="s">
        <v>10735</v>
      </c>
      <c r="D235" s="27">
        <v>2.63</v>
      </c>
      <c r="E235" s="27">
        <v>2.63</v>
      </c>
      <c r="F235" s="37">
        <v>179.53</v>
      </c>
      <c r="G235" s="22">
        <f t="shared" si="3"/>
        <v>472.16</v>
      </c>
      <c r="H235" s="22" t="s">
        <v>10940</v>
      </c>
    </row>
    <row r="236" s="16" customFormat="1" customHeight="1" spans="1:8">
      <c r="A236" s="36">
        <v>232</v>
      </c>
      <c r="B236" s="27" t="s">
        <v>10952</v>
      </c>
      <c r="C236" s="23" t="s">
        <v>10081</v>
      </c>
      <c r="D236" s="27">
        <v>1.48</v>
      </c>
      <c r="E236" s="27">
        <v>1.48</v>
      </c>
      <c r="F236" s="37">
        <v>179.53</v>
      </c>
      <c r="G236" s="22">
        <f t="shared" si="3"/>
        <v>265.7</v>
      </c>
      <c r="H236" s="22" t="s">
        <v>10940</v>
      </c>
    </row>
    <row r="237" s="16" customFormat="1" customHeight="1" spans="1:8">
      <c r="A237" s="36">
        <v>233</v>
      </c>
      <c r="B237" s="27" t="s">
        <v>10953</v>
      </c>
      <c r="C237" s="23" t="s">
        <v>10919</v>
      </c>
      <c r="D237" s="27">
        <v>1.61</v>
      </c>
      <c r="E237" s="27">
        <v>1.61</v>
      </c>
      <c r="F237" s="37">
        <v>179.53</v>
      </c>
      <c r="G237" s="22">
        <f t="shared" si="3"/>
        <v>289.04</v>
      </c>
      <c r="H237" s="22" t="s">
        <v>10940</v>
      </c>
    </row>
    <row r="238" s="16" customFormat="1" customHeight="1" spans="1:8">
      <c r="A238" s="36">
        <v>234</v>
      </c>
      <c r="B238" s="27" t="s">
        <v>10954</v>
      </c>
      <c r="C238" s="23" t="s">
        <v>10709</v>
      </c>
      <c r="D238" s="27">
        <v>3.52</v>
      </c>
      <c r="E238" s="27">
        <v>3.52</v>
      </c>
      <c r="F238" s="37">
        <v>179.53</v>
      </c>
      <c r="G238" s="22">
        <f t="shared" si="3"/>
        <v>631.95</v>
      </c>
      <c r="H238" s="22" t="s">
        <v>10940</v>
      </c>
    </row>
    <row r="239" s="16" customFormat="1" customHeight="1" spans="1:8">
      <c r="A239" s="36">
        <v>235</v>
      </c>
      <c r="B239" s="27" t="s">
        <v>10955</v>
      </c>
      <c r="C239" s="23" t="s">
        <v>10081</v>
      </c>
      <c r="D239" s="27">
        <v>2.03</v>
      </c>
      <c r="E239" s="27">
        <v>2.03</v>
      </c>
      <c r="F239" s="37">
        <v>179.53</v>
      </c>
      <c r="G239" s="22">
        <f t="shared" si="3"/>
        <v>364.45</v>
      </c>
      <c r="H239" s="22" t="s">
        <v>10940</v>
      </c>
    </row>
    <row r="240" s="16" customFormat="1" ht="18" customHeight="1" spans="1:8">
      <c r="A240" s="36">
        <v>236</v>
      </c>
      <c r="B240" s="27" t="s">
        <v>10686</v>
      </c>
      <c r="C240" s="23" t="s">
        <v>10746</v>
      </c>
      <c r="D240" s="27">
        <v>1.68</v>
      </c>
      <c r="E240" s="27">
        <v>1.68</v>
      </c>
      <c r="F240" s="37">
        <v>179.53</v>
      </c>
      <c r="G240" s="22">
        <f t="shared" si="3"/>
        <v>301.61</v>
      </c>
      <c r="H240" s="22" t="s">
        <v>10940</v>
      </c>
    </row>
    <row r="241" s="16" customFormat="1" ht="18" customHeight="1" spans="1:8">
      <c r="A241" s="36">
        <v>237</v>
      </c>
      <c r="B241" s="27" t="s">
        <v>10956</v>
      </c>
      <c r="C241" s="23" t="s">
        <v>1449</v>
      </c>
      <c r="D241" s="27">
        <v>3.61</v>
      </c>
      <c r="E241" s="27">
        <v>3.61</v>
      </c>
      <c r="F241" s="37">
        <v>179.53</v>
      </c>
      <c r="G241" s="22">
        <f t="shared" si="3"/>
        <v>648.1</v>
      </c>
      <c r="H241" s="22" t="s">
        <v>10957</v>
      </c>
    </row>
    <row r="242" s="16" customFormat="1" ht="18" customHeight="1" spans="1:8">
      <c r="A242" s="36">
        <v>238</v>
      </c>
      <c r="B242" s="27" t="s">
        <v>10958</v>
      </c>
      <c r="C242" s="23" t="s">
        <v>3657</v>
      </c>
      <c r="D242" s="27">
        <v>2.41</v>
      </c>
      <c r="E242" s="27">
        <v>2.41</v>
      </c>
      <c r="F242" s="37">
        <v>179.53</v>
      </c>
      <c r="G242" s="22">
        <f t="shared" si="3"/>
        <v>432.67</v>
      </c>
      <c r="H242" s="22" t="s">
        <v>10957</v>
      </c>
    </row>
    <row r="243" s="16" customFormat="1" ht="18" customHeight="1" spans="1:8">
      <c r="A243" s="36">
        <v>239</v>
      </c>
      <c r="B243" s="27" t="s">
        <v>885</v>
      </c>
      <c r="C243" s="23" t="s">
        <v>10959</v>
      </c>
      <c r="D243" s="27">
        <v>5.62</v>
      </c>
      <c r="E243" s="27">
        <v>5.62</v>
      </c>
      <c r="F243" s="37">
        <v>179.53</v>
      </c>
      <c r="G243" s="22">
        <f t="shared" si="3"/>
        <v>1008.96</v>
      </c>
      <c r="H243" s="22" t="s">
        <v>10957</v>
      </c>
    </row>
    <row r="244" s="16" customFormat="1" ht="18" customHeight="1" spans="1:8">
      <c r="A244" s="36">
        <v>240</v>
      </c>
      <c r="B244" s="27" t="s">
        <v>7519</v>
      </c>
      <c r="C244" s="23" t="s">
        <v>1449</v>
      </c>
      <c r="D244" s="27">
        <v>2.47</v>
      </c>
      <c r="E244" s="27">
        <v>2.47</v>
      </c>
      <c r="F244" s="37">
        <v>179.53</v>
      </c>
      <c r="G244" s="22">
        <f t="shared" si="3"/>
        <v>443.44</v>
      </c>
      <c r="H244" s="22" t="s">
        <v>10957</v>
      </c>
    </row>
    <row r="245" s="16" customFormat="1" ht="18" customHeight="1" spans="1:8">
      <c r="A245" s="36">
        <v>241</v>
      </c>
      <c r="B245" s="27" t="s">
        <v>629</v>
      </c>
      <c r="C245" s="23" t="s">
        <v>10720</v>
      </c>
      <c r="D245" s="27">
        <v>1.16</v>
      </c>
      <c r="E245" s="27">
        <v>1.16</v>
      </c>
      <c r="F245" s="37">
        <v>179.53</v>
      </c>
      <c r="G245" s="22">
        <f t="shared" si="3"/>
        <v>208.25</v>
      </c>
      <c r="H245" s="22" t="s">
        <v>10957</v>
      </c>
    </row>
    <row r="246" s="16" customFormat="1" ht="18" customHeight="1" spans="1:8">
      <c r="A246" s="36">
        <v>242</v>
      </c>
      <c r="B246" s="27" t="s">
        <v>10960</v>
      </c>
      <c r="C246" s="23" t="s">
        <v>1170</v>
      </c>
      <c r="D246" s="27">
        <v>1.56</v>
      </c>
      <c r="E246" s="27">
        <v>1.56</v>
      </c>
      <c r="F246" s="37">
        <v>179.53</v>
      </c>
      <c r="G246" s="22">
        <f t="shared" si="3"/>
        <v>280.07</v>
      </c>
      <c r="H246" s="22" t="s">
        <v>10957</v>
      </c>
    </row>
    <row r="247" s="16" customFormat="1" ht="18" customHeight="1" spans="1:8">
      <c r="A247" s="36">
        <v>243</v>
      </c>
      <c r="B247" s="27" t="s">
        <v>10961</v>
      </c>
      <c r="C247" s="23" t="s">
        <v>10715</v>
      </c>
      <c r="D247" s="27">
        <v>3.79</v>
      </c>
      <c r="E247" s="27">
        <v>3.79</v>
      </c>
      <c r="F247" s="37">
        <v>179.53</v>
      </c>
      <c r="G247" s="22">
        <f t="shared" si="3"/>
        <v>680.42</v>
      </c>
      <c r="H247" s="22" t="s">
        <v>10957</v>
      </c>
    </row>
    <row r="248" s="16" customFormat="1" ht="18" customHeight="1" spans="1:8">
      <c r="A248" s="36">
        <v>244</v>
      </c>
      <c r="B248" s="27" t="s">
        <v>10962</v>
      </c>
      <c r="C248" s="23" t="s">
        <v>10770</v>
      </c>
      <c r="D248" s="27">
        <v>2.13</v>
      </c>
      <c r="E248" s="27">
        <v>2.13</v>
      </c>
      <c r="F248" s="37">
        <v>179.53</v>
      </c>
      <c r="G248" s="22">
        <f t="shared" si="3"/>
        <v>382.4</v>
      </c>
      <c r="H248" s="22" t="s">
        <v>10957</v>
      </c>
    </row>
    <row r="249" s="16" customFormat="1" ht="18" customHeight="1" spans="1:8">
      <c r="A249" s="36">
        <v>245</v>
      </c>
      <c r="B249" s="27" t="s">
        <v>10963</v>
      </c>
      <c r="C249" s="23" t="s">
        <v>10744</v>
      </c>
      <c r="D249" s="27">
        <v>1.46</v>
      </c>
      <c r="E249" s="27">
        <v>1.46</v>
      </c>
      <c r="F249" s="37">
        <v>179.53</v>
      </c>
      <c r="G249" s="22">
        <f t="shared" si="3"/>
        <v>262.11</v>
      </c>
      <c r="H249" s="22" t="s">
        <v>10957</v>
      </c>
    </row>
    <row r="250" s="16" customFormat="1" ht="18" customHeight="1" spans="1:8">
      <c r="A250" s="36">
        <v>246</v>
      </c>
      <c r="B250" s="27" t="s">
        <v>10964</v>
      </c>
      <c r="C250" s="23" t="s">
        <v>10081</v>
      </c>
      <c r="D250" s="27">
        <v>1.78</v>
      </c>
      <c r="E250" s="27">
        <v>1.78</v>
      </c>
      <c r="F250" s="37">
        <v>179.53</v>
      </c>
      <c r="G250" s="22">
        <f t="shared" si="3"/>
        <v>319.56</v>
      </c>
      <c r="H250" s="22" t="s">
        <v>10957</v>
      </c>
    </row>
    <row r="251" s="16" customFormat="1" ht="18" customHeight="1" spans="1:8">
      <c r="A251" s="36">
        <v>247</v>
      </c>
      <c r="B251" s="27" t="s">
        <v>10965</v>
      </c>
      <c r="C251" s="23" t="s">
        <v>10715</v>
      </c>
      <c r="D251" s="27">
        <v>1.9</v>
      </c>
      <c r="E251" s="27">
        <v>1.9</v>
      </c>
      <c r="F251" s="37">
        <v>179.53</v>
      </c>
      <c r="G251" s="22">
        <f t="shared" si="3"/>
        <v>341.11</v>
      </c>
      <c r="H251" s="22" t="s">
        <v>10957</v>
      </c>
    </row>
    <row r="252" s="16" customFormat="1" ht="18" customHeight="1" spans="1:8">
      <c r="A252" s="36">
        <v>248</v>
      </c>
      <c r="B252" s="27" t="s">
        <v>10966</v>
      </c>
      <c r="C252" s="23" t="s">
        <v>10081</v>
      </c>
      <c r="D252" s="27">
        <v>6.16</v>
      </c>
      <c r="E252" s="27">
        <v>6.16</v>
      </c>
      <c r="F252" s="37">
        <v>179.53</v>
      </c>
      <c r="G252" s="22">
        <f t="shared" si="3"/>
        <v>1105.9</v>
      </c>
      <c r="H252" s="22" t="s">
        <v>10957</v>
      </c>
    </row>
    <row r="253" s="16" customFormat="1" ht="18" customHeight="1" spans="1:8">
      <c r="A253" s="36">
        <v>249</v>
      </c>
      <c r="B253" s="27" t="s">
        <v>10967</v>
      </c>
      <c r="C253" s="23" t="s">
        <v>10728</v>
      </c>
      <c r="D253" s="27">
        <v>1.9</v>
      </c>
      <c r="E253" s="27">
        <v>1.9</v>
      </c>
      <c r="F253" s="37">
        <v>179.53</v>
      </c>
      <c r="G253" s="22">
        <f t="shared" si="3"/>
        <v>341.11</v>
      </c>
      <c r="H253" s="22" t="s">
        <v>10957</v>
      </c>
    </row>
    <row r="254" s="16" customFormat="1" ht="18" customHeight="1" spans="1:8">
      <c r="A254" s="36">
        <v>250</v>
      </c>
      <c r="B254" s="27" t="s">
        <v>10968</v>
      </c>
      <c r="C254" s="23" t="s">
        <v>10746</v>
      </c>
      <c r="D254" s="27">
        <v>1.81</v>
      </c>
      <c r="E254" s="27">
        <v>1.81</v>
      </c>
      <c r="F254" s="37">
        <v>179.53</v>
      </c>
      <c r="G254" s="22">
        <f t="shared" si="3"/>
        <v>324.95</v>
      </c>
      <c r="H254" s="22" t="s">
        <v>10957</v>
      </c>
    </row>
    <row r="255" s="16" customFormat="1" ht="18" customHeight="1" spans="1:8">
      <c r="A255" s="36">
        <v>251</v>
      </c>
      <c r="B255" s="27" t="s">
        <v>10969</v>
      </c>
      <c r="C255" s="23" t="s">
        <v>10770</v>
      </c>
      <c r="D255" s="27">
        <v>2.94</v>
      </c>
      <c r="E255" s="27">
        <v>2.94</v>
      </c>
      <c r="F255" s="37">
        <v>179.53</v>
      </c>
      <c r="G255" s="22">
        <f t="shared" si="3"/>
        <v>527.82</v>
      </c>
      <c r="H255" s="22" t="s">
        <v>10957</v>
      </c>
    </row>
    <row r="256" s="16" customFormat="1" ht="18" customHeight="1" spans="1:8">
      <c r="A256" s="36">
        <v>252</v>
      </c>
      <c r="B256" s="27" t="s">
        <v>10970</v>
      </c>
      <c r="C256" s="23" t="s">
        <v>1130</v>
      </c>
      <c r="D256" s="27">
        <v>1.22</v>
      </c>
      <c r="E256" s="27">
        <v>1.22</v>
      </c>
      <c r="F256" s="37">
        <v>179.53</v>
      </c>
      <c r="G256" s="22">
        <f t="shared" si="3"/>
        <v>219.03</v>
      </c>
      <c r="H256" s="22" t="s">
        <v>10957</v>
      </c>
    </row>
    <row r="257" s="16" customFormat="1" ht="18" customHeight="1" spans="1:8">
      <c r="A257" s="36">
        <v>253</v>
      </c>
      <c r="B257" s="27" t="s">
        <v>10971</v>
      </c>
      <c r="C257" s="23" t="s">
        <v>10744</v>
      </c>
      <c r="D257" s="27">
        <v>4.04</v>
      </c>
      <c r="E257" s="27">
        <v>4.04</v>
      </c>
      <c r="F257" s="37">
        <v>179.53</v>
      </c>
      <c r="G257" s="22">
        <f t="shared" si="3"/>
        <v>725.3</v>
      </c>
      <c r="H257" s="22" t="s">
        <v>10972</v>
      </c>
    </row>
    <row r="258" s="16" customFormat="1" ht="26" customHeight="1" spans="1:8">
      <c r="A258" s="36">
        <v>254</v>
      </c>
      <c r="B258" s="27" t="s">
        <v>652</v>
      </c>
      <c r="C258" s="23" t="s">
        <v>1130</v>
      </c>
      <c r="D258" s="27">
        <v>5.13</v>
      </c>
      <c r="E258" s="27">
        <v>5.13</v>
      </c>
      <c r="F258" s="37">
        <v>179.53</v>
      </c>
      <c r="G258" s="22">
        <f t="shared" si="3"/>
        <v>920.99</v>
      </c>
      <c r="H258" s="22" t="s">
        <v>10972</v>
      </c>
    </row>
    <row r="259" s="16" customFormat="1" ht="26" customHeight="1" spans="1:8">
      <c r="A259" s="36">
        <v>255</v>
      </c>
      <c r="B259" s="27" t="s">
        <v>10973</v>
      </c>
      <c r="C259" s="23" t="s">
        <v>10744</v>
      </c>
      <c r="D259" s="27">
        <v>4.6</v>
      </c>
      <c r="E259" s="27">
        <v>4.6</v>
      </c>
      <c r="F259" s="37">
        <v>179.53</v>
      </c>
      <c r="G259" s="22">
        <f t="shared" si="3"/>
        <v>825.84</v>
      </c>
      <c r="H259" s="22" t="s">
        <v>10972</v>
      </c>
    </row>
    <row r="260" s="16" customFormat="1" ht="26" customHeight="1" spans="1:8">
      <c r="A260" s="36">
        <v>256</v>
      </c>
      <c r="B260" s="27" t="s">
        <v>2846</v>
      </c>
      <c r="C260" s="23" t="s">
        <v>10728</v>
      </c>
      <c r="D260" s="27">
        <v>8.51</v>
      </c>
      <c r="E260" s="27">
        <v>8.51</v>
      </c>
      <c r="F260" s="37">
        <v>179.53</v>
      </c>
      <c r="G260" s="22">
        <f t="shared" si="3"/>
        <v>1527.8</v>
      </c>
      <c r="H260" s="22" t="s">
        <v>10972</v>
      </c>
    </row>
    <row r="261" s="16" customFormat="1" ht="26" customHeight="1" spans="1:8">
      <c r="A261" s="36">
        <v>257</v>
      </c>
      <c r="B261" s="27" t="s">
        <v>437</v>
      </c>
      <c r="C261" s="23" t="s">
        <v>10728</v>
      </c>
      <c r="D261" s="27">
        <v>3.44</v>
      </c>
      <c r="E261" s="27">
        <v>3.44</v>
      </c>
      <c r="F261" s="37">
        <v>179.53</v>
      </c>
      <c r="G261" s="22">
        <f t="shared" ref="G261:G324" si="4">ROUND(E261*F261,2)</f>
        <v>617.58</v>
      </c>
      <c r="H261" s="22" t="s">
        <v>10972</v>
      </c>
    </row>
    <row r="262" s="16" customFormat="1" ht="26" customHeight="1" spans="1:8">
      <c r="A262" s="36">
        <v>258</v>
      </c>
      <c r="B262" s="27" t="s">
        <v>10974</v>
      </c>
      <c r="C262" s="23" t="s">
        <v>10728</v>
      </c>
      <c r="D262" s="27">
        <v>5.07</v>
      </c>
      <c r="E262" s="27">
        <v>5.07</v>
      </c>
      <c r="F262" s="37">
        <v>179.53</v>
      </c>
      <c r="G262" s="22">
        <f t="shared" si="4"/>
        <v>910.22</v>
      </c>
      <c r="H262" s="22" t="s">
        <v>10972</v>
      </c>
    </row>
    <row r="263" s="16" customFormat="1" ht="26" customHeight="1" spans="1:8">
      <c r="A263" s="36">
        <v>259</v>
      </c>
      <c r="B263" s="27" t="s">
        <v>10975</v>
      </c>
      <c r="C263" s="23" t="s">
        <v>10840</v>
      </c>
      <c r="D263" s="27">
        <v>8.75</v>
      </c>
      <c r="E263" s="27">
        <v>8.75</v>
      </c>
      <c r="F263" s="37">
        <v>179.53</v>
      </c>
      <c r="G263" s="22">
        <f t="shared" si="4"/>
        <v>1570.89</v>
      </c>
      <c r="H263" s="22" t="s">
        <v>10972</v>
      </c>
    </row>
    <row r="264" s="16" customFormat="1" ht="26" customHeight="1" spans="1:8">
      <c r="A264" s="36">
        <v>260</v>
      </c>
      <c r="B264" s="27" t="s">
        <v>10976</v>
      </c>
      <c r="C264" s="23" t="s">
        <v>10715</v>
      </c>
      <c r="D264" s="27">
        <v>4.72</v>
      </c>
      <c r="E264" s="27">
        <v>4.72</v>
      </c>
      <c r="F264" s="37">
        <v>179.53</v>
      </c>
      <c r="G264" s="22">
        <f t="shared" si="4"/>
        <v>847.38</v>
      </c>
      <c r="H264" s="22" t="s">
        <v>10972</v>
      </c>
    </row>
    <row r="265" s="16" customFormat="1" ht="26" customHeight="1" spans="1:8">
      <c r="A265" s="36">
        <v>261</v>
      </c>
      <c r="B265" s="27" t="s">
        <v>10977</v>
      </c>
      <c r="C265" s="23" t="s">
        <v>10770</v>
      </c>
      <c r="D265" s="27">
        <v>6.65</v>
      </c>
      <c r="E265" s="27">
        <v>6.65</v>
      </c>
      <c r="F265" s="37">
        <v>179.53</v>
      </c>
      <c r="G265" s="22">
        <f t="shared" si="4"/>
        <v>1193.87</v>
      </c>
      <c r="H265" s="22" t="s">
        <v>10972</v>
      </c>
    </row>
    <row r="266" s="16" customFormat="1" ht="26" customHeight="1" spans="1:8">
      <c r="A266" s="36">
        <v>262</v>
      </c>
      <c r="B266" s="27" t="s">
        <v>10978</v>
      </c>
      <c r="C266" s="23" t="s">
        <v>10715</v>
      </c>
      <c r="D266" s="27">
        <v>6.84</v>
      </c>
      <c r="E266" s="27">
        <v>6.84</v>
      </c>
      <c r="F266" s="37">
        <v>179.53</v>
      </c>
      <c r="G266" s="22">
        <f t="shared" si="4"/>
        <v>1227.99</v>
      </c>
      <c r="H266" s="22" t="s">
        <v>10972</v>
      </c>
    </row>
    <row r="267" s="16" customFormat="1" ht="26" customHeight="1" spans="1:8">
      <c r="A267" s="36">
        <v>263</v>
      </c>
      <c r="B267" s="27" t="s">
        <v>10979</v>
      </c>
      <c r="C267" s="23" t="s">
        <v>10980</v>
      </c>
      <c r="D267" s="27">
        <v>2.97</v>
      </c>
      <c r="E267" s="27">
        <v>2.97</v>
      </c>
      <c r="F267" s="37">
        <v>179.53</v>
      </c>
      <c r="G267" s="22">
        <f t="shared" si="4"/>
        <v>533.2</v>
      </c>
      <c r="H267" s="22" t="s">
        <v>10972</v>
      </c>
    </row>
    <row r="268" s="16" customFormat="1" ht="26" customHeight="1" spans="1:8">
      <c r="A268" s="36">
        <v>264</v>
      </c>
      <c r="B268" s="27" t="s">
        <v>847</v>
      </c>
      <c r="C268" s="23" t="s">
        <v>544</v>
      </c>
      <c r="D268" s="27">
        <v>2.72</v>
      </c>
      <c r="E268" s="27">
        <v>2.72</v>
      </c>
      <c r="F268" s="37">
        <v>179.53</v>
      </c>
      <c r="G268" s="22">
        <f t="shared" si="4"/>
        <v>488.32</v>
      </c>
      <c r="H268" s="22" t="s">
        <v>10972</v>
      </c>
    </row>
    <row r="269" s="16" customFormat="1" ht="26" customHeight="1" spans="1:8">
      <c r="A269" s="36">
        <v>265</v>
      </c>
      <c r="B269" s="27" t="s">
        <v>10981</v>
      </c>
      <c r="C269" s="23" t="s">
        <v>10715</v>
      </c>
      <c r="D269" s="27">
        <v>3.26</v>
      </c>
      <c r="E269" s="27">
        <v>3.26</v>
      </c>
      <c r="F269" s="37">
        <v>179.53</v>
      </c>
      <c r="G269" s="22">
        <f t="shared" si="4"/>
        <v>585.27</v>
      </c>
      <c r="H269" s="22" t="s">
        <v>10972</v>
      </c>
    </row>
    <row r="270" s="16" customFormat="1" ht="26" customHeight="1" spans="1:8">
      <c r="A270" s="36">
        <v>266</v>
      </c>
      <c r="B270" s="27" t="s">
        <v>10982</v>
      </c>
      <c r="C270" s="23" t="s">
        <v>10715</v>
      </c>
      <c r="D270" s="27">
        <v>6.3</v>
      </c>
      <c r="E270" s="27">
        <v>6.3</v>
      </c>
      <c r="F270" s="37">
        <v>179.53</v>
      </c>
      <c r="G270" s="22">
        <f t="shared" si="4"/>
        <v>1131.04</v>
      </c>
      <c r="H270" s="22" t="s">
        <v>10972</v>
      </c>
    </row>
    <row r="271" s="16" customFormat="1" ht="26" customHeight="1" spans="1:8">
      <c r="A271" s="36">
        <v>267</v>
      </c>
      <c r="B271" s="27" t="s">
        <v>1724</v>
      </c>
      <c r="C271" s="23" t="s">
        <v>10720</v>
      </c>
      <c r="D271" s="27">
        <v>5.7</v>
      </c>
      <c r="E271" s="27">
        <v>5.7</v>
      </c>
      <c r="F271" s="37">
        <v>179.53</v>
      </c>
      <c r="G271" s="22">
        <f t="shared" si="4"/>
        <v>1023.32</v>
      </c>
      <c r="H271" s="22" t="s">
        <v>10972</v>
      </c>
    </row>
    <row r="272" s="16" customFormat="1" ht="26" customHeight="1" spans="1:8">
      <c r="A272" s="36">
        <v>268</v>
      </c>
      <c r="B272" s="27" t="s">
        <v>10983</v>
      </c>
      <c r="C272" s="23" t="s">
        <v>10709</v>
      </c>
      <c r="D272" s="27">
        <v>2.6</v>
      </c>
      <c r="E272" s="27">
        <v>2.6</v>
      </c>
      <c r="F272" s="37">
        <v>179.53</v>
      </c>
      <c r="G272" s="22">
        <f t="shared" si="4"/>
        <v>466.78</v>
      </c>
      <c r="H272" s="22" t="s">
        <v>10972</v>
      </c>
    </row>
    <row r="273" s="16" customFormat="1" ht="26" customHeight="1" spans="1:8">
      <c r="A273" s="36">
        <v>269</v>
      </c>
      <c r="B273" s="27" t="s">
        <v>10984</v>
      </c>
      <c r="C273" s="23" t="s">
        <v>10715</v>
      </c>
      <c r="D273" s="27">
        <v>2.23</v>
      </c>
      <c r="E273" s="27">
        <v>2.23</v>
      </c>
      <c r="F273" s="37">
        <v>179.53</v>
      </c>
      <c r="G273" s="22">
        <f t="shared" si="4"/>
        <v>400.35</v>
      </c>
      <c r="H273" s="22" t="s">
        <v>10972</v>
      </c>
    </row>
    <row r="274" s="16" customFormat="1" ht="26" customHeight="1" spans="1:8">
      <c r="A274" s="36">
        <v>270</v>
      </c>
      <c r="B274" s="22" t="s">
        <v>1216</v>
      </c>
      <c r="C274" s="22" t="s">
        <v>10746</v>
      </c>
      <c r="D274" s="22">
        <v>1.1</v>
      </c>
      <c r="E274" s="22">
        <v>1.1</v>
      </c>
      <c r="F274" s="37">
        <v>179.53</v>
      </c>
      <c r="G274" s="22">
        <f t="shared" si="4"/>
        <v>197.48</v>
      </c>
      <c r="H274" s="22" t="s">
        <v>10972</v>
      </c>
    </row>
    <row r="275" s="16" customFormat="1" ht="26" customHeight="1" spans="1:8">
      <c r="A275" s="36">
        <v>271</v>
      </c>
      <c r="B275" s="27" t="s">
        <v>10985</v>
      </c>
      <c r="C275" s="23" t="s">
        <v>3657</v>
      </c>
      <c r="D275" s="27">
        <v>5.86</v>
      </c>
      <c r="E275" s="27">
        <v>5.86</v>
      </c>
      <c r="F275" s="37">
        <v>179.53</v>
      </c>
      <c r="G275" s="22">
        <f t="shared" si="4"/>
        <v>1052.05</v>
      </c>
      <c r="H275" s="22" t="s">
        <v>10972</v>
      </c>
    </row>
    <row r="276" s="16" customFormat="1" ht="26" customHeight="1" spans="1:8">
      <c r="A276" s="36">
        <v>272</v>
      </c>
      <c r="B276" s="27" t="s">
        <v>10986</v>
      </c>
      <c r="C276" s="23" t="s">
        <v>10715</v>
      </c>
      <c r="D276" s="27">
        <v>6.71</v>
      </c>
      <c r="E276" s="27">
        <v>6.71</v>
      </c>
      <c r="F276" s="37">
        <v>179.53</v>
      </c>
      <c r="G276" s="22">
        <f t="shared" si="4"/>
        <v>1204.65</v>
      </c>
      <c r="H276" s="22" t="s">
        <v>10972</v>
      </c>
    </row>
    <row r="277" s="16" customFormat="1" ht="26" customHeight="1" spans="1:8">
      <c r="A277" s="36">
        <v>273</v>
      </c>
      <c r="B277" s="27" t="s">
        <v>3890</v>
      </c>
      <c r="C277" s="23" t="s">
        <v>10728</v>
      </c>
      <c r="D277" s="27">
        <v>9.16</v>
      </c>
      <c r="E277" s="27">
        <v>9.16</v>
      </c>
      <c r="F277" s="37">
        <v>179.53</v>
      </c>
      <c r="G277" s="22">
        <f t="shared" si="4"/>
        <v>1644.49</v>
      </c>
      <c r="H277" s="22" t="s">
        <v>10972</v>
      </c>
    </row>
    <row r="278" s="16" customFormat="1" ht="26" customHeight="1" spans="1:8">
      <c r="A278" s="36">
        <v>274</v>
      </c>
      <c r="B278" s="27" t="s">
        <v>10987</v>
      </c>
      <c r="C278" s="23" t="s">
        <v>10715</v>
      </c>
      <c r="D278" s="27">
        <v>2.87</v>
      </c>
      <c r="E278" s="27">
        <v>2.87</v>
      </c>
      <c r="F278" s="37">
        <v>179.53</v>
      </c>
      <c r="G278" s="22">
        <f t="shared" si="4"/>
        <v>515.25</v>
      </c>
      <c r="H278" s="22" t="s">
        <v>10972</v>
      </c>
    </row>
    <row r="279" s="16" customFormat="1" ht="26" customHeight="1" spans="1:8">
      <c r="A279" s="36">
        <v>275</v>
      </c>
      <c r="B279" s="27" t="s">
        <v>10988</v>
      </c>
      <c r="C279" s="23" t="s">
        <v>1449</v>
      </c>
      <c r="D279" s="27">
        <v>5.86</v>
      </c>
      <c r="E279" s="27">
        <v>5.86</v>
      </c>
      <c r="F279" s="37">
        <v>179.53</v>
      </c>
      <c r="G279" s="22">
        <f t="shared" si="4"/>
        <v>1052.05</v>
      </c>
      <c r="H279" s="22" t="s">
        <v>10972</v>
      </c>
    </row>
    <row r="280" s="16" customFormat="1" ht="26" customHeight="1" spans="1:8">
      <c r="A280" s="36">
        <v>276</v>
      </c>
      <c r="B280" s="27" t="s">
        <v>10989</v>
      </c>
      <c r="C280" s="23" t="s">
        <v>10746</v>
      </c>
      <c r="D280" s="27">
        <v>1.68</v>
      </c>
      <c r="E280" s="27">
        <v>1.68</v>
      </c>
      <c r="F280" s="37">
        <v>179.53</v>
      </c>
      <c r="G280" s="22">
        <f t="shared" si="4"/>
        <v>301.61</v>
      </c>
      <c r="H280" s="22" t="s">
        <v>10972</v>
      </c>
    </row>
    <row r="281" s="16" customFormat="1" ht="26" customHeight="1" spans="1:8">
      <c r="A281" s="36">
        <v>277</v>
      </c>
      <c r="B281" s="27" t="s">
        <v>10990</v>
      </c>
      <c r="C281" s="23" t="s">
        <v>10744</v>
      </c>
      <c r="D281" s="27">
        <v>2.53</v>
      </c>
      <c r="E281" s="27">
        <v>2.53</v>
      </c>
      <c r="F281" s="37">
        <v>179.53</v>
      </c>
      <c r="G281" s="22">
        <f t="shared" si="4"/>
        <v>454.21</v>
      </c>
      <c r="H281" s="22" t="s">
        <v>10972</v>
      </c>
    </row>
    <row r="282" s="16" customFormat="1" ht="26" customHeight="1" spans="1:8">
      <c r="A282" s="36">
        <v>278</v>
      </c>
      <c r="B282" s="27" t="s">
        <v>10991</v>
      </c>
      <c r="C282" s="23" t="s">
        <v>1449</v>
      </c>
      <c r="D282" s="27">
        <v>5.1</v>
      </c>
      <c r="E282" s="27">
        <v>5.1</v>
      </c>
      <c r="F282" s="37">
        <v>179.53</v>
      </c>
      <c r="G282" s="22">
        <f t="shared" si="4"/>
        <v>915.6</v>
      </c>
      <c r="H282" s="22" t="s">
        <v>10972</v>
      </c>
    </row>
    <row r="283" s="16" customFormat="1" ht="26" customHeight="1" spans="1:8">
      <c r="A283" s="36">
        <v>279</v>
      </c>
      <c r="B283" s="27" t="s">
        <v>10992</v>
      </c>
      <c r="C283" s="22" t="s">
        <v>10715</v>
      </c>
      <c r="D283" s="27">
        <v>2.56</v>
      </c>
      <c r="E283" s="27">
        <v>2.56</v>
      </c>
      <c r="F283" s="37">
        <v>179.53</v>
      </c>
      <c r="G283" s="22">
        <f t="shared" si="4"/>
        <v>459.6</v>
      </c>
      <c r="H283" s="22" t="s">
        <v>10993</v>
      </c>
    </row>
    <row r="284" s="16" customFormat="1" ht="26" customHeight="1" spans="1:8">
      <c r="A284" s="36">
        <v>280</v>
      </c>
      <c r="B284" s="27" t="s">
        <v>229</v>
      </c>
      <c r="C284" s="22" t="s">
        <v>10770</v>
      </c>
      <c r="D284" s="27">
        <v>1.04</v>
      </c>
      <c r="E284" s="27">
        <v>1.04</v>
      </c>
      <c r="F284" s="37">
        <v>179.53</v>
      </c>
      <c r="G284" s="22">
        <f t="shared" si="4"/>
        <v>186.71</v>
      </c>
      <c r="H284" s="22" t="s">
        <v>10993</v>
      </c>
    </row>
    <row r="285" s="16" customFormat="1" ht="26" customHeight="1" spans="1:8">
      <c r="A285" s="36">
        <v>281</v>
      </c>
      <c r="B285" s="27" t="s">
        <v>591</v>
      </c>
      <c r="C285" s="22" t="s">
        <v>10760</v>
      </c>
      <c r="D285" s="27">
        <v>4.73</v>
      </c>
      <c r="E285" s="27">
        <v>4.73</v>
      </c>
      <c r="F285" s="37">
        <v>179.53</v>
      </c>
      <c r="G285" s="22">
        <f t="shared" si="4"/>
        <v>849.18</v>
      </c>
      <c r="H285" s="22" t="s">
        <v>10993</v>
      </c>
    </row>
    <row r="286" s="16" customFormat="1" ht="26" customHeight="1" spans="1:8">
      <c r="A286" s="36">
        <v>282</v>
      </c>
      <c r="B286" s="27" t="s">
        <v>10994</v>
      </c>
      <c r="C286" s="22" t="s">
        <v>10995</v>
      </c>
      <c r="D286" s="27">
        <v>3.71</v>
      </c>
      <c r="E286" s="27">
        <v>3.71</v>
      </c>
      <c r="F286" s="37">
        <v>179.53</v>
      </c>
      <c r="G286" s="22">
        <f t="shared" si="4"/>
        <v>666.06</v>
      </c>
      <c r="H286" s="22" t="s">
        <v>10993</v>
      </c>
    </row>
    <row r="287" s="16" customFormat="1" ht="26" customHeight="1" spans="1:8">
      <c r="A287" s="36">
        <v>283</v>
      </c>
      <c r="B287" s="27" t="s">
        <v>10996</v>
      </c>
      <c r="C287" s="22" t="s">
        <v>544</v>
      </c>
      <c r="D287" s="27">
        <v>3.53</v>
      </c>
      <c r="E287" s="27">
        <v>3.53</v>
      </c>
      <c r="F287" s="37">
        <v>179.53</v>
      </c>
      <c r="G287" s="22">
        <f t="shared" si="4"/>
        <v>633.74</v>
      </c>
      <c r="H287" s="22" t="s">
        <v>10993</v>
      </c>
    </row>
    <row r="288" s="16" customFormat="1" ht="26" customHeight="1" spans="1:8">
      <c r="A288" s="36">
        <v>284</v>
      </c>
      <c r="B288" s="27" t="s">
        <v>10997</v>
      </c>
      <c r="C288" s="22" t="s">
        <v>10746</v>
      </c>
      <c r="D288" s="27">
        <v>3</v>
      </c>
      <c r="E288" s="27">
        <v>3</v>
      </c>
      <c r="F288" s="37">
        <v>179.53</v>
      </c>
      <c r="G288" s="22">
        <f t="shared" si="4"/>
        <v>538.59</v>
      </c>
      <c r="H288" s="22" t="s">
        <v>10993</v>
      </c>
    </row>
    <row r="289" s="16" customFormat="1" ht="26" customHeight="1" spans="1:8">
      <c r="A289" s="36">
        <v>285</v>
      </c>
      <c r="B289" s="27" t="s">
        <v>6842</v>
      </c>
      <c r="C289" s="22" t="s">
        <v>10720</v>
      </c>
      <c r="D289" s="27">
        <v>4.22</v>
      </c>
      <c r="E289" s="27">
        <v>4.22</v>
      </c>
      <c r="F289" s="37">
        <v>179.53</v>
      </c>
      <c r="G289" s="22">
        <f t="shared" si="4"/>
        <v>757.62</v>
      </c>
      <c r="H289" s="22" t="s">
        <v>10993</v>
      </c>
    </row>
    <row r="290" s="16" customFormat="1" ht="26" customHeight="1" spans="1:8">
      <c r="A290" s="36">
        <v>286</v>
      </c>
      <c r="B290" s="27" t="s">
        <v>938</v>
      </c>
      <c r="C290" s="22" t="s">
        <v>1207</v>
      </c>
      <c r="D290" s="27">
        <v>2.77</v>
      </c>
      <c r="E290" s="27">
        <v>2.77</v>
      </c>
      <c r="F290" s="37">
        <v>179.53</v>
      </c>
      <c r="G290" s="22">
        <f t="shared" si="4"/>
        <v>497.3</v>
      </c>
      <c r="H290" s="22" t="s">
        <v>10993</v>
      </c>
    </row>
    <row r="291" s="16" customFormat="1" ht="26" customHeight="1" spans="1:8">
      <c r="A291" s="36">
        <v>287</v>
      </c>
      <c r="B291" s="27" t="s">
        <v>10998</v>
      </c>
      <c r="C291" s="22" t="s">
        <v>10081</v>
      </c>
      <c r="D291" s="27">
        <v>2.27</v>
      </c>
      <c r="E291" s="27">
        <v>2.27</v>
      </c>
      <c r="F291" s="37">
        <v>179.53</v>
      </c>
      <c r="G291" s="22">
        <f t="shared" si="4"/>
        <v>407.53</v>
      </c>
      <c r="H291" s="22" t="s">
        <v>10993</v>
      </c>
    </row>
    <row r="292" s="16" customFormat="1" ht="26" customHeight="1" spans="1:8">
      <c r="A292" s="36">
        <v>288</v>
      </c>
      <c r="B292" s="27" t="s">
        <v>10999</v>
      </c>
      <c r="C292" s="22" t="s">
        <v>11000</v>
      </c>
      <c r="D292" s="27">
        <v>2.11</v>
      </c>
      <c r="E292" s="27">
        <v>2.11</v>
      </c>
      <c r="F292" s="37">
        <v>179.53</v>
      </c>
      <c r="G292" s="22">
        <f t="shared" si="4"/>
        <v>378.81</v>
      </c>
      <c r="H292" s="22" t="s">
        <v>10993</v>
      </c>
    </row>
    <row r="293" s="16" customFormat="1" ht="26" customHeight="1" spans="1:8">
      <c r="A293" s="36">
        <v>289</v>
      </c>
      <c r="B293" s="27" t="s">
        <v>11001</v>
      </c>
      <c r="C293" s="22" t="s">
        <v>10715</v>
      </c>
      <c r="D293" s="27">
        <v>2.01</v>
      </c>
      <c r="E293" s="27">
        <v>2.01</v>
      </c>
      <c r="F293" s="37">
        <v>179.53</v>
      </c>
      <c r="G293" s="22">
        <f t="shared" si="4"/>
        <v>360.86</v>
      </c>
      <c r="H293" s="22" t="s">
        <v>10993</v>
      </c>
    </row>
    <row r="294" s="16" customFormat="1" ht="26" customHeight="1" spans="1:8">
      <c r="A294" s="36">
        <v>290</v>
      </c>
      <c r="B294" s="27" t="s">
        <v>11002</v>
      </c>
      <c r="C294" s="22" t="s">
        <v>1449</v>
      </c>
      <c r="D294" s="27">
        <v>2.44</v>
      </c>
      <c r="E294" s="27">
        <v>2.44</v>
      </c>
      <c r="F294" s="37">
        <v>179.53</v>
      </c>
      <c r="G294" s="22">
        <f t="shared" si="4"/>
        <v>438.05</v>
      </c>
      <c r="H294" s="22" t="s">
        <v>10993</v>
      </c>
    </row>
    <row r="295" s="16" customFormat="1" ht="26" customHeight="1" spans="1:8">
      <c r="A295" s="36">
        <v>291</v>
      </c>
      <c r="B295" s="27" t="s">
        <v>11003</v>
      </c>
      <c r="C295" s="22" t="s">
        <v>10728</v>
      </c>
      <c r="D295" s="27">
        <v>3</v>
      </c>
      <c r="E295" s="27">
        <v>3</v>
      </c>
      <c r="F295" s="37">
        <v>179.53</v>
      </c>
      <c r="G295" s="22">
        <f t="shared" si="4"/>
        <v>538.59</v>
      </c>
      <c r="H295" s="22" t="s">
        <v>10993</v>
      </c>
    </row>
    <row r="296" s="16" customFormat="1" ht="26" customHeight="1" spans="1:8">
      <c r="A296" s="36">
        <v>292</v>
      </c>
      <c r="B296" s="27" t="s">
        <v>11004</v>
      </c>
      <c r="C296" s="22" t="s">
        <v>10728</v>
      </c>
      <c r="D296" s="27">
        <v>0.94</v>
      </c>
      <c r="E296" s="27">
        <v>0.94</v>
      </c>
      <c r="F296" s="37">
        <v>179.53</v>
      </c>
      <c r="G296" s="22">
        <f t="shared" si="4"/>
        <v>168.76</v>
      </c>
      <c r="H296" s="22" t="s">
        <v>10993</v>
      </c>
    </row>
    <row r="297" s="16" customFormat="1" ht="26" customHeight="1" spans="1:8">
      <c r="A297" s="36">
        <v>293</v>
      </c>
      <c r="B297" s="27" t="s">
        <v>11005</v>
      </c>
      <c r="C297" s="22" t="s">
        <v>10735</v>
      </c>
      <c r="D297" s="27">
        <v>2.48</v>
      </c>
      <c r="E297" s="27">
        <v>2.48</v>
      </c>
      <c r="F297" s="37">
        <v>179.53</v>
      </c>
      <c r="G297" s="22">
        <f t="shared" si="4"/>
        <v>445.23</v>
      </c>
      <c r="H297" s="22" t="s">
        <v>10993</v>
      </c>
    </row>
    <row r="298" s="16" customFormat="1" ht="26" customHeight="1" spans="1:8">
      <c r="A298" s="36">
        <v>294</v>
      </c>
      <c r="B298" s="27" t="s">
        <v>11006</v>
      </c>
      <c r="C298" s="22" t="s">
        <v>11007</v>
      </c>
      <c r="D298" s="27">
        <v>1.04</v>
      </c>
      <c r="E298" s="27">
        <v>1.04</v>
      </c>
      <c r="F298" s="37">
        <v>179.53</v>
      </c>
      <c r="G298" s="22">
        <f t="shared" si="4"/>
        <v>186.71</v>
      </c>
      <c r="H298" s="22" t="s">
        <v>10993</v>
      </c>
    </row>
    <row r="299" s="16" customFormat="1" ht="26" customHeight="1" spans="1:8">
      <c r="A299" s="36">
        <v>295</v>
      </c>
      <c r="B299" s="27" t="s">
        <v>11008</v>
      </c>
      <c r="C299" s="22" t="s">
        <v>544</v>
      </c>
      <c r="D299" s="27">
        <v>4.3</v>
      </c>
      <c r="E299" s="27">
        <v>4.3</v>
      </c>
      <c r="F299" s="37">
        <v>179.53</v>
      </c>
      <c r="G299" s="22">
        <f t="shared" si="4"/>
        <v>771.98</v>
      </c>
      <c r="H299" s="22" t="s">
        <v>10993</v>
      </c>
    </row>
    <row r="300" s="16" customFormat="1" ht="26" customHeight="1" spans="1:8">
      <c r="A300" s="36">
        <v>296</v>
      </c>
      <c r="B300" s="27" t="s">
        <v>1256</v>
      </c>
      <c r="C300" s="22" t="s">
        <v>1449</v>
      </c>
      <c r="D300" s="27">
        <v>2.85</v>
      </c>
      <c r="E300" s="27">
        <v>2.85</v>
      </c>
      <c r="F300" s="37">
        <v>179.53</v>
      </c>
      <c r="G300" s="22">
        <f t="shared" si="4"/>
        <v>511.66</v>
      </c>
      <c r="H300" s="22" t="s">
        <v>10993</v>
      </c>
    </row>
    <row r="301" s="16" customFormat="1" ht="26" customHeight="1" spans="1:8">
      <c r="A301" s="36">
        <v>297</v>
      </c>
      <c r="B301" s="27" t="s">
        <v>11009</v>
      </c>
      <c r="C301" s="22" t="s">
        <v>89</v>
      </c>
      <c r="D301" s="27">
        <v>1.52</v>
      </c>
      <c r="E301" s="27">
        <v>1.52</v>
      </c>
      <c r="F301" s="37">
        <v>179.53</v>
      </c>
      <c r="G301" s="22">
        <f t="shared" si="4"/>
        <v>272.89</v>
      </c>
      <c r="H301" s="22" t="s">
        <v>10993</v>
      </c>
    </row>
    <row r="302" s="16" customFormat="1" ht="26" customHeight="1" spans="1:8">
      <c r="A302" s="36">
        <v>298</v>
      </c>
      <c r="B302" s="27" t="s">
        <v>11010</v>
      </c>
      <c r="C302" s="22" t="s">
        <v>10720</v>
      </c>
      <c r="D302" s="27">
        <v>1.75</v>
      </c>
      <c r="E302" s="27">
        <v>1.75</v>
      </c>
      <c r="F302" s="37">
        <v>179.53</v>
      </c>
      <c r="G302" s="22">
        <f t="shared" si="4"/>
        <v>314.18</v>
      </c>
      <c r="H302" s="22" t="s">
        <v>10993</v>
      </c>
    </row>
    <row r="303" s="16" customFormat="1" ht="26" customHeight="1" spans="1:8">
      <c r="A303" s="36">
        <v>299</v>
      </c>
      <c r="B303" s="27" t="s">
        <v>503</v>
      </c>
      <c r="C303" s="22" t="s">
        <v>544</v>
      </c>
      <c r="D303" s="27">
        <v>1.83</v>
      </c>
      <c r="E303" s="27">
        <v>1.83</v>
      </c>
      <c r="F303" s="37">
        <v>179.53</v>
      </c>
      <c r="G303" s="22">
        <f t="shared" si="4"/>
        <v>328.54</v>
      </c>
      <c r="H303" s="22" t="s">
        <v>10993</v>
      </c>
    </row>
    <row r="304" s="16" customFormat="1" ht="26" customHeight="1" spans="1:8">
      <c r="A304" s="36">
        <v>300</v>
      </c>
      <c r="B304" s="27" t="s">
        <v>977</v>
      </c>
      <c r="C304" s="22" t="s">
        <v>10774</v>
      </c>
      <c r="D304" s="27">
        <v>4.11</v>
      </c>
      <c r="E304" s="27">
        <v>4.11</v>
      </c>
      <c r="F304" s="37">
        <v>179.53</v>
      </c>
      <c r="G304" s="22">
        <f t="shared" si="4"/>
        <v>737.87</v>
      </c>
      <c r="H304" s="22" t="s">
        <v>10993</v>
      </c>
    </row>
    <row r="305" s="16" customFormat="1" ht="26" customHeight="1" spans="1:8">
      <c r="A305" s="36">
        <v>301</v>
      </c>
      <c r="B305" s="27" t="s">
        <v>11011</v>
      </c>
      <c r="C305" s="22" t="s">
        <v>1130</v>
      </c>
      <c r="D305" s="27">
        <v>1.77</v>
      </c>
      <c r="E305" s="27">
        <v>1.77</v>
      </c>
      <c r="F305" s="37">
        <v>179.53</v>
      </c>
      <c r="G305" s="22">
        <f t="shared" si="4"/>
        <v>317.77</v>
      </c>
      <c r="H305" s="22" t="s">
        <v>10993</v>
      </c>
    </row>
    <row r="306" s="16" customFormat="1" ht="26" customHeight="1" spans="1:8">
      <c r="A306" s="36">
        <v>302</v>
      </c>
      <c r="B306" s="27" t="s">
        <v>11012</v>
      </c>
      <c r="C306" s="22" t="s">
        <v>3657</v>
      </c>
      <c r="D306" s="27">
        <v>2.68</v>
      </c>
      <c r="E306" s="27">
        <v>2.68</v>
      </c>
      <c r="F306" s="37">
        <v>179.53</v>
      </c>
      <c r="G306" s="22">
        <f t="shared" si="4"/>
        <v>481.14</v>
      </c>
      <c r="H306" s="22" t="s">
        <v>10993</v>
      </c>
    </row>
    <row r="307" s="16" customFormat="1" ht="26" customHeight="1" spans="1:8">
      <c r="A307" s="36">
        <v>303</v>
      </c>
      <c r="B307" s="27" t="s">
        <v>11013</v>
      </c>
      <c r="C307" s="22" t="s">
        <v>10760</v>
      </c>
      <c r="D307" s="27">
        <v>1.4</v>
      </c>
      <c r="E307" s="27">
        <v>1.4</v>
      </c>
      <c r="F307" s="37">
        <v>179.53</v>
      </c>
      <c r="G307" s="22">
        <f t="shared" si="4"/>
        <v>251.34</v>
      </c>
      <c r="H307" s="22" t="s">
        <v>10993</v>
      </c>
    </row>
    <row r="308" s="16" customFormat="1" ht="26" customHeight="1" spans="1:8">
      <c r="A308" s="36">
        <v>304</v>
      </c>
      <c r="B308" s="40" t="s">
        <v>11014</v>
      </c>
      <c r="C308" s="41" t="s">
        <v>10774</v>
      </c>
      <c r="D308" s="40">
        <v>1.69</v>
      </c>
      <c r="E308" s="40">
        <v>1.69</v>
      </c>
      <c r="F308" s="37">
        <v>179.53</v>
      </c>
      <c r="G308" s="22">
        <f t="shared" si="4"/>
        <v>303.41</v>
      </c>
      <c r="H308" s="22" t="s">
        <v>11015</v>
      </c>
    </row>
    <row r="309" s="16" customFormat="1" ht="29" customHeight="1" spans="1:8">
      <c r="A309" s="36">
        <v>305</v>
      </c>
      <c r="B309" s="40" t="s">
        <v>11016</v>
      </c>
      <c r="C309" s="42" t="s">
        <v>3657</v>
      </c>
      <c r="D309" s="40">
        <v>1.07</v>
      </c>
      <c r="E309" s="40">
        <v>1.07</v>
      </c>
      <c r="F309" s="37">
        <v>179.53</v>
      </c>
      <c r="G309" s="22">
        <f t="shared" si="4"/>
        <v>192.1</v>
      </c>
      <c r="H309" s="22" t="s">
        <v>11015</v>
      </c>
    </row>
    <row r="310" s="16" customFormat="1" ht="29" customHeight="1" spans="1:8">
      <c r="A310" s="36">
        <v>306</v>
      </c>
      <c r="B310" s="40" t="s">
        <v>11017</v>
      </c>
      <c r="C310" s="41" t="s">
        <v>10728</v>
      </c>
      <c r="D310" s="40">
        <v>1</v>
      </c>
      <c r="E310" s="40">
        <v>1</v>
      </c>
      <c r="F310" s="37">
        <v>179.53</v>
      </c>
      <c r="G310" s="22">
        <f t="shared" si="4"/>
        <v>179.53</v>
      </c>
      <c r="H310" s="22" t="s">
        <v>11015</v>
      </c>
    </row>
    <row r="311" s="16" customFormat="1" ht="29" customHeight="1" spans="1:8">
      <c r="A311" s="36">
        <v>307</v>
      </c>
      <c r="B311" s="40" t="s">
        <v>8012</v>
      </c>
      <c r="C311" s="42" t="s">
        <v>10770</v>
      </c>
      <c r="D311" s="40">
        <v>0.95</v>
      </c>
      <c r="E311" s="40">
        <v>0.95</v>
      </c>
      <c r="F311" s="37">
        <v>179.53</v>
      </c>
      <c r="G311" s="22">
        <f t="shared" si="4"/>
        <v>170.55</v>
      </c>
      <c r="H311" s="22" t="s">
        <v>11015</v>
      </c>
    </row>
    <row r="312" s="16" customFormat="1" ht="27" customHeight="1" spans="1:8">
      <c r="A312" s="36">
        <v>308</v>
      </c>
      <c r="B312" s="40" t="s">
        <v>11018</v>
      </c>
      <c r="C312" s="42" t="s">
        <v>11019</v>
      </c>
      <c r="D312" s="40">
        <v>0.78</v>
      </c>
      <c r="E312" s="40">
        <v>0.78</v>
      </c>
      <c r="F312" s="37">
        <v>179.53</v>
      </c>
      <c r="G312" s="22">
        <f t="shared" si="4"/>
        <v>140.03</v>
      </c>
      <c r="H312" s="22" t="s">
        <v>11015</v>
      </c>
    </row>
    <row r="313" s="16" customFormat="1" ht="27" customHeight="1" spans="1:8">
      <c r="A313" s="36">
        <v>309</v>
      </c>
      <c r="B313" s="40" t="s">
        <v>11020</v>
      </c>
      <c r="C313" s="41" t="s">
        <v>11021</v>
      </c>
      <c r="D313" s="40">
        <v>0.5</v>
      </c>
      <c r="E313" s="40">
        <v>0.5</v>
      </c>
      <c r="F313" s="37">
        <v>179.53</v>
      </c>
      <c r="G313" s="22">
        <f t="shared" si="4"/>
        <v>89.77</v>
      </c>
      <c r="H313" s="22" t="s">
        <v>11015</v>
      </c>
    </row>
    <row r="314" s="16" customFormat="1" ht="27" customHeight="1" spans="1:8">
      <c r="A314" s="36">
        <v>310</v>
      </c>
      <c r="B314" s="40" t="s">
        <v>11022</v>
      </c>
      <c r="C314" s="42" t="s">
        <v>10713</v>
      </c>
      <c r="D314" s="40">
        <v>1.55</v>
      </c>
      <c r="E314" s="40">
        <v>1.55</v>
      </c>
      <c r="F314" s="37">
        <v>179.53</v>
      </c>
      <c r="G314" s="22">
        <f t="shared" si="4"/>
        <v>278.27</v>
      </c>
      <c r="H314" s="22" t="s">
        <v>11015</v>
      </c>
    </row>
    <row r="315" s="16" customFormat="1" ht="27" customHeight="1" spans="1:8">
      <c r="A315" s="36">
        <v>311</v>
      </c>
      <c r="B315" s="40" t="s">
        <v>1324</v>
      </c>
      <c r="C315" s="41" t="s">
        <v>10718</v>
      </c>
      <c r="D315" s="40">
        <v>1.13</v>
      </c>
      <c r="E315" s="40">
        <v>1.13</v>
      </c>
      <c r="F315" s="37">
        <v>179.53</v>
      </c>
      <c r="G315" s="22">
        <f t="shared" si="4"/>
        <v>202.87</v>
      </c>
      <c r="H315" s="22" t="s">
        <v>11015</v>
      </c>
    </row>
    <row r="316" s="16" customFormat="1" ht="27" customHeight="1" spans="1:8">
      <c r="A316" s="36">
        <v>312</v>
      </c>
      <c r="B316" s="40" t="s">
        <v>11023</v>
      </c>
      <c r="C316" s="41" t="s">
        <v>10720</v>
      </c>
      <c r="D316" s="40">
        <v>1.4</v>
      </c>
      <c r="E316" s="40">
        <v>1.4</v>
      </c>
      <c r="F316" s="37">
        <v>179.53</v>
      </c>
      <c r="G316" s="22">
        <f t="shared" si="4"/>
        <v>251.34</v>
      </c>
      <c r="H316" s="22" t="s">
        <v>11015</v>
      </c>
    </row>
    <row r="317" s="16" customFormat="1" ht="27" customHeight="1" spans="1:8">
      <c r="A317" s="36">
        <v>313</v>
      </c>
      <c r="B317" s="40" t="s">
        <v>11024</v>
      </c>
      <c r="C317" s="42" t="s">
        <v>10770</v>
      </c>
      <c r="D317" s="40">
        <v>1.16</v>
      </c>
      <c r="E317" s="40">
        <v>1.16</v>
      </c>
      <c r="F317" s="37">
        <v>179.53</v>
      </c>
      <c r="G317" s="22">
        <f t="shared" si="4"/>
        <v>208.25</v>
      </c>
      <c r="H317" s="22" t="s">
        <v>11015</v>
      </c>
    </row>
    <row r="318" s="16" customFormat="1" ht="27" customHeight="1" spans="1:8">
      <c r="A318" s="36">
        <v>314</v>
      </c>
      <c r="B318" s="40" t="s">
        <v>11025</v>
      </c>
      <c r="C318" s="42" t="s">
        <v>10744</v>
      </c>
      <c r="D318" s="40">
        <v>1.62</v>
      </c>
      <c r="E318" s="40">
        <v>1.62</v>
      </c>
      <c r="F318" s="37">
        <v>179.53</v>
      </c>
      <c r="G318" s="22">
        <f t="shared" si="4"/>
        <v>290.84</v>
      </c>
      <c r="H318" s="22" t="s">
        <v>11015</v>
      </c>
    </row>
    <row r="319" s="16" customFormat="1" ht="27" customHeight="1" spans="1:8">
      <c r="A319" s="36">
        <v>315</v>
      </c>
      <c r="B319" s="40" t="s">
        <v>11026</v>
      </c>
      <c r="C319" s="41" t="s">
        <v>10728</v>
      </c>
      <c r="D319" s="40">
        <v>1.52</v>
      </c>
      <c r="E319" s="40">
        <v>1.52</v>
      </c>
      <c r="F319" s="37">
        <v>179.53</v>
      </c>
      <c r="G319" s="22">
        <f t="shared" si="4"/>
        <v>272.89</v>
      </c>
      <c r="H319" s="22" t="s">
        <v>11015</v>
      </c>
    </row>
    <row r="320" s="16" customFormat="1" ht="27" customHeight="1" spans="1:8">
      <c r="A320" s="36">
        <v>316</v>
      </c>
      <c r="B320" s="40" t="s">
        <v>11027</v>
      </c>
      <c r="C320" s="41" t="s">
        <v>10774</v>
      </c>
      <c r="D320" s="40">
        <v>1.84</v>
      </c>
      <c r="E320" s="40">
        <v>1.84</v>
      </c>
      <c r="F320" s="37">
        <v>179.53</v>
      </c>
      <c r="G320" s="22">
        <f t="shared" si="4"/>
        <v>330.34</v>
      </c>
      <c r="H320" s="22" t="s">
        <v>11015</v>
      </c>
    </row>
    <row r="321" s="16" customFormat="1" ht="27" customHeight="1" spans="1:8">
      <c r="A321" s="36">
        <v>317</v>
      </c>
      <c r="B321" s="40" t="s">
        <v>11028</v>
      </c>
      <c r="C321" s="42" t="s">
        <v>10744</v>
      </c>
      <c r="D321" s="40">
        <v>1.2</v>
      </c>
      <c r="E321" s="40">
        <v>1.2</v>
      </c>
      <c r="F321" s="37">
        <v>179.53</v>
      </c>
      <c r="G321" s="22">
        <f t="shared" si="4"/>
        <v>215.44</v>
      </c>
      <c r="H321" s="22" t="s">
        <v>11015</v>
      </c>
    </row>
    <row r="322" s="16" customFormat="1" ht="27" customHeight="1" spans="1:8">
      <c r="A322" s="36">
        <v>318</v>
      </c>
      <c r="B322" s="40" t="s">
        <v>11029</v>
      </c>
      <c r="C322" s="41" t="s">
        <v>11030</v>
      </c>
      <c r="D322" s="40">
        <v>1.4</v>
      </c>
      <c r="E322" s="40">
        <v>1.4</v>
      </c>
      <c r="F322" s="37">
        <v>179.53</v>
      </c>
      <c r="G322" s="22">
        <f t="shared" si="4"/>
        <v>251.34</v>
      </c>
      <c r="H322" s="22" t="s">
        <v>11015</v>
      </c>
    </row>
    <row r="323" s="16" customFormat="1" ht="27" customHeight="1" spans="1:8">
      <c r="A323" s="36">
        <v>319</v>
      </c>
      <c r="B323" s="40" t="s">
        <v>11031</v>
      </c>
      <c r="C323" s="41" t="s">
        <v>11032</v>
      </c>
      <c r="D323" s="40">
        <v>1.06</v>
      </c>
      <c r="E323" s="40">
        <v>1.06</v>
      </c>
      <c r="F323" s="37">
        <v>179.53</v>
      </c>
      <c r="G323" s="22">
        <f t="shared" si="4"/>
        <v>190.3</v>
      </c>
      <c r="H323" s="22" t="s">
        <v>11015</v>
      </c>
    </row>
    <row r="324" s="16" customFormat="1" ht="27" customHeight="1" spans="1:8">
      <c r="A324" s="36">
        <v>320</v>
      </c>
      <c r="B324" s="40" t="s">
        <v>11033</v>
      </c>
      <c r="C324" s="41" t="s">
        <v>11034</v>
      </c>
      <c r="D324" s="40">
        <v>1.33</v>
      </c>
      <c r="E324" s="40">
        <v>1.33</v>
      </c>
      <c r="F324" s="37">
        <v>179.53</v>
      </c>
      <c r="G324" s="22">
        <f t="shared" si="4"/>
        <v>238.77</v>
      </c>
      <c r="H324" s="22" t="s">
        <v>11015</v>
      </c>
    </row>
    <row r="325" s="16" customFormat="1" ht="27" customHeight="1" spans="1:8">
      <c r="A325" s="36">
        <v>321</v>
      </c>
      <c r="B325" s="40" t="s">
        <v>11035</v>
      </c>
      <c r="C325" s="42" t="s">
        <v>10919</v>
      </c>
      <c r="D325" s="40">
        <v>1</v>
      </c>
      <c r="E325" s="40">
        <v>1</v>
      </c>
      <c r="F325" s="37">
        <v>179.53</v>
      </c>
      <c r="G325" s="22">
        <f t="shared" ref="G325:G327" si="5">ROUND(E325*F325,2)</f>
        <v>179.53</v>
      </c>
      <c r="H325" s="22" t="s">
        <v>11015</v>
      </c>
    </row>
    <row r="326" s="16" customFormat="1" ht="27" customHeight="1" spans="1:8">
      <c r="A326" s="36">
        <v>322</v>
      </c>
      <c r="B326" s="40" t="s">
        <v>11036</v>
      </c>
      <c r="C326" s="42" t="s">
        <v>10749</v>
      </c>
      <c r="D326" s="40">
        <v>0.88</v>
      </c>
      <c r="E326" s="40">
        <v>0.88</v>
      </c>
      <c r="F326" s="37">
        <v>179.53</v>
      </c>
      <c r="G326" s="22">
        <f t="shared" si="5"/>
        <v>157.99</v>
      </c>
      <c r="H326" s="22" t="s">
        <v>11015</v>
      </c>
    </row>
    <row r="327" s="16" customFormat="1" ht="27" customHeight="1" spans="1:8">
      <c r="A327" s="36">
        <v>323</v>
      </c>
      <c r="B327" s="40" t="s">
        <v>11037</v>
      </c>
      <c r="C327" s="42" t="s">
        <v>10746</v>
      </c>
      <c r="D327" s="40">
        <v>4.5</v>
      </c>
      <c r="E327" s="40">
        <v>4.5</v>
      </c>
      <c r="F327" s="37">
        <v>179.53</v>
      </c>
      <c r="G327" s="22">
        <f t="shared" si="5"/>
        <v>807.89</v>
      </c>
      <c r="H327" s="22" t="s">
        <v>11015</v>
      </c>
    </row>
    <row r="328" s="16" customFormat="1" ht="27" customHeight="1" spans="1:8">
      <c r="A328" s="43" t="s">
        <v>349</v>
      </c>
      <c r="B328" s="44"/>
      <c r="C328" s="38"/>
      <c r="D328" s="27">
        <f t="shared" ref="D328:G328" si="6">SUM(D5:D327)</f>
        <v>1115.01</v>
      </c>
      <c r="E328" s="27">
        <f t="shared" si="6"/>
        <v>1114.01</v>
      </c>
      <c r="F328" s="27"/>
      <c r="G328" s="27">
        <f t="shared" si="6"/>
        <v>199998.25</v>
      </c>
      <c r="H328" s="27"/>
    </row>
  </sheetData>
  <mergeCells count="3">
    <mergeCell ref="A1:H1"/>
    <mergeCell ref="A2:H2"/>
    <mergeCell ref="A328:B328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D3" sqref="D3"/>
    </sheetView>
  </sheetViews>
  <sheetFormatPr defaultColWidth="9" defaultRowHeight="13.5"/>
  <cols>
    <col min="1" max="1" width="5.125" style="1" customWidth="1"/>
    <col min="2" max="2" width="16.5" style="1" customWidth="1"/>
    <col min="3" max="3" width="22.625" style="1" customWidth="1"/>
    <col min="4" max="4" width="16.75" style="1" customWidth="1"/>
    <col min="5" max="5" width="14.25" style="1" customWidth="1"/>
    <col min="6" max="6" width="15.125" style="1" customWidth="1"/>
    <col min="7" max="7" width="18.125" style="1" customWidth="1"/>
    <col min="8" max="8" width="18.875" style="1" customWidth="1"/>
    <col min="9" max="16382" width="9" style="1"/>
    <col min="16383" max="16384" width="9" style="16"/>
  </cols>
  <sheetData>
    <row r="1" s="1" customFormat="1" ht="27" spans="1:13">
      <c r="A1" s="4" t="s">
        <v>0</v>
      </c>
      <c r="B1" s="4"/>
      <c r="C1" s="4"/>
      <c r="D1" s="5"/>
      <c r="E1" s="5"/>
      <c r="F1" s="5"/>
      <c r="G1" s="5"/>
      <c r="H1" s="4"/>
      <c r="I1" s="14"/>
      <c r="J1" s="14"/>
      <c r="K1" s="14"/>
      <c r="L1" s="14"/>
      <c r="M1" s="14"/>
    </row>
    <row r="2" s="2" customFormat="1" ht="72" customHeight="1" spans="1:8">
      <c r="A2" s="6" t="s">
        <v>11038</v>
      </c>
      <c r="B2" s="6"/>
      <c r="C2" s="6"/>
      <c r="D2" s="6"/>
      <c r="E2" s="6"/>
      <c r="F2" s="6"/>
      <c r="G2" s="6"/>
      <c r="H2" s="6"/>
    </row>
    <row r="3" s="2" customFormat="1" ht="21" customHeight="1" spans="1:7">
      <c r="A3" s="6"/>
      <c r="B3" s="6"/>
      <c r="C3" s="6"/>
      <c r="D3" s="6" t="s">
        <v>2</v>
      </c>
      <c r="E3" s="6"/>
      <c r="F3" s="6"/>
      <c r="G3" s="6"/>
    </row>
    <row r="4" s="1" customFormat="1" spans="1:8">
      <c r="A4" s="17" t="s">
        <v>3</v>
      </c>
      <c r="B4" s="18" t="s">
        <v>11039</v>
      </c>
      <c r="C4" s="17" t="s">
        <v>5</v>
      </c>
      <c r="D4" s="18" t="s">
        <v>11040</v>
      </c>
      <c r="E4" s="18" t="s">
        <v>11041</v>
      </c>
      <c r="F4" s="30" t="s">
        <v>8</v>
      </c>
      <c r="G4" s="30" t="s">
        <v>9</v>
      </c>
      <c r="H4" s="17" t="s">
        <v>10</v>
      </c>
    </row>
    <row r="5" s="1" customFormat="1" spans="1:8">
      <c r="A5" s="17"/>
      <c r="B5" s="19"/>
      <c r="C5" s="17"/>
      <c r="D5" s="19"/>
      <c r="E5" s="19"/>
      <c r="F5" s="31"/>
      <c r="G5" s="31"/>
      <c r="H5" s="17"/>
    </row>
    <row r="6" s="1" customFormat="1" ht="30" customHeight="1" spans="1:8">
      <c r="A6" s="17">
        <v>1</v>
      </c>
      <c r="B6" s="20" t="s">
        <v>11042</v>
      </c>
      <c r="C6" s="21" t="s">
        <v>6254</v>
      </c>
      <c r="D6" s="20">
        <v>1</v>
      </c>
      <c r="E6" s="20">
        <v>1</v>
      </c>
      <c r="F6" s="20">
        <v>179.53</v>
      </c>
      <c r="G6" s="20">
        <f t="shared" ref="G6:G48" si="0">ROUND(E6*F6,2)</f>
        <v>179.53</v>
      </c>
      <c r="H6" s="22" t="s">
        <v>11043</v>
      </c>
    </row>
    <row r="7" s="1" customFormat="1" ht="30" customHeight="1" spans="1:8">
      <c r="A7" s="17">
        <v>2</v>
      </c>
      <c r="B7" s="20" t="s">
        <v>11044</v>
      </c>
      <c r="C7" s="21" t="s">
        <v>6515</v>
      </c>
      <c r="D7" s="20">
        <v>2</v>
      </c>
      <c r="E7" s="20">
        <v>2</v>
      </c>
      <c r="F7" s="20">
        <v>179.53</v>
      </c>
      <c r="G7" s="20">
        <f t="shared" si="0"/>
        <v>359.06</v>
      </c>
      <c r="H7" s="22" t="s">
        <v>11043</v>
      </c>
    </row>
    <row r="8" s="1" customFormat="1" ht="30" customHeight="1" spans="1:8">
      <c r="A8" s="17">
        <v>3</v>
      </c>
      <c r="B8" s="20" t="s">
        <v>11045</v>
      </c>
      <c r="C8" s="21" t="s">
        <v>6411</v>
      </c>
      <c r="D8" s="20">
        <v>3</v>
      </c>
      <c r="E8" s="20">
        <v>3</v>
      </c>
      <c r="F8" s="20">
        <v>179.53</v>
      </c>
      <c r="G8" s="20">
        <f t="shared" si="0"/>
        <v>538.59</v>
      </c>
      <c r="H8" s="22" t="s">
        <v>11043</v>
      </c>
    </row>
    <row r="9" s="1" customFormat="1" ht="30" customHeight="1" spans="1:8">
      <c r="A9" s="17">
        <v>4</v>
      </c>
      <c r="B9" s="20" t="s">
        <v>11046</v>
      </c>
      <c r="C9" s="21" t="s">
        <v>6951</v>
      </c>
      <c r="D9" s="20">
        <v>3</v>
      </c>
      <c r="E9" s="20">
        <v>3</v>
      </c>
      <c r="F9" s="20">
        <v>179.53</v>
      </c>
      <c r="G9" s="20">
        <f t="shared" si="0"/>
        <v>538.59</v>
      </c>
      <c r="H9" s="22" t="s">
        <v>11043</v>
      </c>
    </row>
    <row r="10" s="1" customFormat="1" ht="30" customHeight="1" spans="1:8">
      <c r="A10" s="17">
        <v>5</v>
      </c>
      <c r="B10" s="20" t="s">
        <v>11047</v>
      </c>
      <c r="C10" s="21" t="s">
        <v>6271</v>
      </c>
      <c r="D10" s="20">
        <v>3</v>
      </c>
      <c r="E10" s="20">
        <v>3</v>
      </c>
      <c r="F10" s="20">
        <v>179.53</v>
      </c>
      <c r="G10" s="20">
        <f t="shared" si="0"/>
        <v>538.59</v>
      </c>
      <c r="H10" s="22" t="s">
        <v>11043</v>
      </c>
    </row>
    <row r="11" s="1" customFormat="1" ht="30" customHeight="1" spans="1:14">
      <c r="A11" s="17">
        <v>6</v>
      </c>
      <c r="B11" s="20" t="s">
        <v>1266</v>
      </c>
      <c r="C11" s="21" t="s">
        <v>6274</v>
      </c>
      <c r="D11" s="20">
        <v>3</v>
      </c>
      <c r="E11" s="20">
        <v>3</v>
      </c>
      <c r="F11" s="20">
        <v>179.53</v>
      </c>
      <c r="G11" s="20">
        <f t="shared" si="0"/>
        <v>538.59</v>
      </c>
      <c r="H11" s="22" t="s">
        <v>11043</v>
      </c>
      <c r="I11" s="32"/>
      <c r="J11" s="32"/>
      <c r="K11" s="32"/>
      <c r="L11" s="32"/>
      <c r="M11" s="32"/>
      <c r="N11" s="32"/>
    </row>
    <row r="12" s="1" customFormat="1" ht="30" customHeight="1" spans="1:14">
      <c r="A12" s="17">
        <v>7</v>
      </c>
      <c r="B12" s="20" t="s">
        <v>11048</v>
      </c>
      <c r="C12" s="21" t="s">
        <v>6467</v>
      </c>
      <c r="D12" s="20">
        <v>1</v>
      </c>
      <c r="E12" s="20">
        <v>1</v>
      </c>
      <c r="F12" s="20">
        <v>179.53</v>
      </c>
      <c r="G12" s="20">
        <f t="shared" si="0"/>
        <v>179.53</v>
      </c>
      <c r="H12" s="22" t="s">
        <v>11043</v>
      </c>
      <c r="I12" s="32"/>
      <c r="J12" s="32"/>
      <c r="K12" s="32"/>
      <c r="L12" s="32"/>
      <c r="M12" s="32"/>
      <c r="N12" s="32"/>
    </row>
    <row r="13" s="1" customFormat="1" ht="30" customHeight="1" spans="1:14">
      <c r="A13" s="17">
        <v>8</v>
      </c>
      <c r="B13" s="20" t="s">
        <v>3982</v>
      </c>
      <c r="C13" s="21" t="s">
        <v>5065</v>
      </c>
      <c r="D13" s="20">
        <v>1</v>
      </c>
      <c r="E13" s="20">
        <v>1</v>
      </c>
      <c r="F13" s="20">
        <v>179.53</v>
      </c>
      <c r="G13" s="20">
        <f t="shared" si="0"/>
        <v>179.53</v>
      </c>
      <c r="H13" s="22" t="s">
        <v>11043</v>
      </c>
      <c r="I13" s="32"/>
      <c r="J13" s="32"/>
      <c r="K13" s="32"/>
      <c r="L13" s="32"/>
      <c r="M13" s="32"/>
      <c r="N13" s="32"/>
    </row>
    <row r="14" s="1" customFormat="1" ht="30" customHeight="1" spans="1:14">
      <c r="A14" s="17">
        <v>9</v>
      </c>
      <c r="B14" s="20" t="s">
        <v>11049</v>
      </c>
      <c r="C14" s="21" t="s">
        <v>6417</v>
      </c>
      <c r="D14" s="20">
        <v>3</v>
      </c>
      <c r="E14" s="20">
        <v>3</v>
      </c>
      <c r="F14" s="20">
        <v>179.53</v>
      </c>
      <c r="G14" s="20">
        <f t="shared" si="0"/>
        <v>538.59</v>
      </c>
      <c r="H14" s="22" t="s">
        <v>11043</v>
      </c>
      <c r="I14" s="32"/>
      <c r="J14" s="32"/>
      <c r="K14" s="32"/>
      <c r="L14" s="32"/>
      <c r="M14" s="32"/>
      <c r="N14" s="32"/>
    </row>
    <row r="15" s="1" customFormat="1" ht="30" customHeight="1" spans="1:14">
      <c r="A15" s="17">
        <v>10</v>
      </c>
      <c r="B15" s="20" t="s">
        <v>7744</v>
      </c>
      <c r="C15" s="21" t="s">
        <v>6349</v>
      </c>
      <c r="D15" s="20">
        <v>1</v>
      </c>
      <c r="E15" s="20">
        <v>1</v>
      </c>
      <c r="F15" s="20">
        <v>179.53</v>
      </c>
      <c r="G15" s="20">
        <f t="shared" si="0"/>
        <v>179.53</v>
      </c>
      <c r="H15" s="22" t="s">
        <v>11043</v>
      </c>
      <c r="I15" s="32"/>
      <c r="J15" s="32"/>
      <c r="K15" s="32"/>
      <c r="L15" s="32"/>
      <c r="M15" s="32"/>
      <c r="N15" s="32"/>
    </row>
    <row r="16" s="1" customFormat="1" ht="30" customHeight="1" spans="1:14">
      <c r="A16" s="17">
        <v>11</v>
      </c>
      <c r="B16" s="20" t="s">
        <v>7824</v>
      </c>
      <c r="C16" s="21" t="s">
        <v>6757</v>
      </c>
      <c r="D16" s="20">
        <v>1</v>
      </c>
      <c r="E16" s="20">
        <v>1</v>
      </c>
      <c r="F16" s="20">
        <v>179.53</v>
      </c>
      <c r="G16" s="20">
        <f t="shared" si="0"/>
        <v>179.53</v>
      </c>
      <c r="H16" s="22" t="s">
        <v>11043</v>
      </c>
      <c r="I16" s="32"/>
      <c r="J16" s="32"/>
      <c r="K16" s="32"/>
      <c r="L16" s="32"/>
      <c r="M16" s="32"/>
      <c r="N16" s="32"/>
    </row>
    <row r="17" s="1" customFormat="1" ht="24" customHeight="1" spans="1:8">
      <c r="A17" s="17">
        <v>12</v>
      </c>
      <c r="B17" s="22" t="s">
        <v>9566</v>
      </c>
      <c r="C17" s="23" t="s">
        <v>6300</v>
      </c>
      <c r="D17" s="22">
        <v>1</v>
      </c>
      <c r="E17" s="22">
        <v>1</v>
      </c>
      <c r="F17" s="20">
        <v>179.53</v>
      </c>
      <c r="G17" s="20">
        <f t="shared" si="0"/>
        <v>179.53</v>
      </c>
      <c r="H17" s="22" t="s">
        <v>11043</v>
      </c>
    </row>
    <row r="18" s="1" customFormat="1" ht="24" customHeight="1" spans="1:8">
      <c r="A18" s="17">
        <v>13</v>
      </c>
      <c r="B18" s="22" t="s">
        <v>11050</v>
      </c>
      <c r="C18" s="24" t="s">
        <v>7470</v>
      </c>
      <c r="D18" s="22">
        <v>1</v>
      </c>
      <c r="E18" s="22">
        <v>1</v>
      </c>
      <c r="F18" s="20">
        <v>179.53</v>
      </c>
      <c r="G18" s="20">
        <f t="shared" si="0"/>
        <v>179.53</v>
      </c>
      <c r="H18" s="22" t="s">
        <v>11043</v>
      </c>
    </row>
    <row r="19" s="1" customFormat="1" ht="24" customHeight="1" spans="1:8">
      <c r="A19" s="17">
        <v>14</v>
      </c>
      <c r="B19" s="22" t="s">
        <v>11051</v>
      </c>
      <c r="C19" s="23" t="s">
        <v>11052</v>
      </c>
      <c r="D19" s="22">
        <v>1</v>
      </c>
      <c r="E19" s="22">
        <v>1</v>
      </c>
      <c r="F19" s="20">
        <v>179.53</v>
      </c>
      <c r="G19" s="20">
        <f t="shared" si="0"/>
        <v>179.53</v>
      </c>
      <c r="H19" s="22" t="s">
        <v>11043</v>
      </c>
    </row>
    <row r="20" s="1" customFormat="1" ht="24" customHeight="1" spans="1:8">
      <c r="A20" s="17">
        <v>15</v>
      </c>
      <c r="B20" s="22" t="s">
        <v>11053</v>
      </c>
      <c r="C20" s="23" t="s">
        <v>6252</v>
      </c>
      <c r="D20" s="22">
        <v>1</v>
      </c>
      <c r="E20" s="22">
        <v>1</v>
      </c>
      <c r="F20" s="20">
        <v>179.53</v>
      </c>
      <c r="G20" s="20">
        <f t="shared" si="0"/>
        <v>179.53</v>
      </c>
      <c r="H20" s="22" t="s">
        <v>11043</v>
      </c>
    </row>
    <row r="21" s="1" customFormat="1" ht="24" customHeight="1" spans="1:8">
      <c r="A21" s="17">
        <v>16</v>
      </c>
      <c r="B21" s="20" t="s">
        <v>11054</v>
      </c>
      <c r="C21" s="23" t="s">
        <v>6274</v>
      </c>
      <c r="D21" s="20">
        <v>1</v>
      </c>
      <c r="E21" s="20">
        <v>1</v>
      </c>
      <c r="F21" s="20">
        <v>179.53</v>
      </c>
      <c r="G21" s="20">
        <f t="shared" si="0"/>
        <v>179.53</v>
      </c>
      <c r="H21" s="22" t="s">
        <v>11043</v>
      </c>
    </row>
    <row r="22" s="1" customFormat="1" ht="24" customHeight="1" spans="1:8">
      <c r="A22" s="17">
        <v>17</v>
      </c>
      <c r="B22" s="20" t="s">
        <v>11055</v>
      </c>
      <c r="C22" s="23" t="s">
        <v>6259</v>
      </c>
      <c r="D22" s="20">
        <v>2</v>
      </c>
      <c r="E22" s="20">
        <v>2</v>
      </c>
      <c r="F22" s="20">
        <v>179.53</v>
      </c>
      <c r="G22" s="20">
        <f t="shared" si="0"/>
        <v>359.06</v>
      </c>
      <c r="H22" s="22" t="s">
        <v>11043</v>
      </c>
    </row>
    <row r="23" s="1" customFormat="1" ht="24" customHeight="1" spans="1:8">
      <c r="A23" s="17">
        <v>18</v>
      </c>
      <c r="B23" s="20" t="s">
        <v>11056</v>
      </c>
      <c r="C23" s="23" t="s">
        <v>6322</v>
      </c>
      <c r="D23" s="20">
        <v>1</v>
      </c>
      <c r="E23" s="20">
        <v>1</v>
      </c>
      <c r="F23" s="20">
        <v>179.53</v>
      </c>
      <c r="G23" s="20">
        <f t="shared" si="0"/>
        <v>179.53</v>
      </c>
      <c r="H23" s="22" t="s">
        <v>11043</v>
      </c>
    </row>
    <row r="24" s="1" customFormat="1" ht="24" customHeight="1" spans="1:8">
      <c r="A24" s="17">
        <v>19</v>
      </c>
      <c r="B24" s="20" t="s">
        <v>11057</v>
      </c>
      <c r="C24" s="23" t="s">
        <v>6274</v>
      </c>
      <c r="D24" s="20">
        <v>1</v>
      </c>
      <c r="E24" s="20">
        <v>1</v>
      </c>
      <c r="F24" s="20">
        <v>179.53</v>
      </c>
      <c r="G24" s="20">
        <f t="shared" si="0"/>
        <v>179.53</v>
      </c>
      <c r="H24" s="22" t="s">
        <v>11043</v>
      </c>
    </row>
    <row r="25" s="1" customFormat="1" ht="24" customHeight="1" spans="1:8">
      <c r="A25" s="17">
        <v>20</v>
      </c>
      <c r="B25" s="20" t="s">
        <v>11058</v>
      </c>
      <c r="C25" s="21" t="s">
        <v>6248</v>
      </c>
      <c r="D25" s="20">
        <v>1</v>
      </c>
      <c r="E25" s="20">
        <v>1</v>
      </c>
      <c r="F25" s="20">
        <v>179.53</v>
      </c>
      <c r="G25" s="20">
        <f t="shared" si="0"/>
        <v>179.53</v>
      </c>
      <c r="H25" s="22" t="s">
        <v>11043</v>
      </c>
    </row>
    <row r="26" s="1" customFormat="1" ht="24" customHeight="1" spans="1:8">
      <c r="A26" s="17">
        <v>21</v>
      </c>
      <c r="B26" s="25" t="s">
        <v>11059</v>
      </c>
      <c r="C26" s="26" t="s">
        <v>11060</v>
      </c>
      <c r="D26" s="22">
        <v>3</v>
      </c>
      <c r="E26" s="25">
        <v>3</v>
      </c>
      <c r="F26" s="20">
        <v>179.53</v>
      </c>
      <c r="G26" s="20">
        <f t="shared" si="0"/>
        <v>538.59</v>
      </c>
      <c r="H26" s="22" t="s">
        <v>11043</v>
      </c>
    </row>
    <row r="27" s="1" customFormat="1" ht="24" customHeight="1" spans="1:8">
      <c r="A27" s="17">
        <v>22</v>
      </c>
      <c r="B27" s="22" t="s">
        <v>11061</v>
      </c>
      <c r="C27" s="23" t="s">
        <v>6312</v>
      </c>
      <c r="D27" s="22">
        <v>3</v>
      </c>
      <c r="E27" s="22">
        <v>3</v>
      </c>
      <c r="F27" s="20">
        <v>179.53</v>
      </c>
      <c r="G27" s="20">
        <f t="shared" si="0"/>
        <v>538.59</v>
      </c>
      <c r="H27" s="22" t="s">
        <v>11043</v>
      </c>
    </row>
    <row r="28" s="1" customFormat="1" ht="24" customHeight="1" spans="1:8">
      <c r="A28" s="17">
        <v>23</v>
      </c>
      <c r="B28" s="20" t="s">
        <v>11062</v>
      </c>
      <c r="C28" s="21" t="s">
        <v>6363</v>
      </c>
      <c r="D28" s="20">
        <v>1</v>
      </c>
      <c r="E28" s="20">
        <v>1</v>
      </c>
      <c r="F28" s="20">
        <v>179.53</v>
      </c>
      <c r="G28" s="20">
        <f t="shared" si="0"/>
        <v>179.53</v>
      </c>
      <c r="H28" s="22" t="s">
        <v>11043</v>
      </c>
    </row>
    <row r="29" s="1" customFormat="1" ht="24" customHeight="1" spans="1:8">
      <c r="A29" s="17">
        <v>24</v>
      </c>
      <c r="B29" s="20" t="s">
        <v>11063</v>
      </c>
      <c r="C29" s="21" t="s">
        <v>6248</v>
      </c>
      <c r="D29" s="20">
        <v>1</v>
      </c>
      <c r="E29" s="20">
        <v>1</v>
      </c>
      <c r="F29" s="20">
        <v>179.53</v>
      </c>
      <c r="G29" s="20">
        <f t="shared" si="0"/>
        <v>179.53</v>
      </c>
      <c r="H29" s="22" t="s">
        <v>11043</v>
      </c>
    </row>
    <row r="30" s="1" customFormat="1" ht="24" customHeight="1" spans="1:8">
      <c r="A30" s="17">
        <v>25</v>
      </c>
      <c r="B30" s="20" t="s">
        <v>11064</v>
      </c>
      <c r="C30" s="21" t="s">
        <v>6245</v>
      </c>
      <c r="D30" s="20">
        <v>1</v>
      </c>
      <c r="E30" s="20">
        <v>1</v>
      </c>
      <c r="F30" s="20">
        <v>179.53</v>
      </c>
      <c r="G30" s="20">
        <f t="shared" si="0"/>
        <v>179.53</v>
      </c>
      <c r="H30" s="22" t="s">
        <v>11043</v>
      </c>
    </row>
    <row r="31" s="1" customFormat="1" ht="24" customHeight="1" spans="1:8">
      <c r="A31" s="17">
        <v>26</v>
      </c>
      <c r="B31" s="20" t="s">
        <v>3996</v>
      </c>
      <c r="C31" s="21" t="s">
        <v>6298</v>
      </c>
      <c r="D31" s="20">
        <v>3</v>
      </c>
      <c r="E31" s="20">
        <v>3</v>
      </c>
      <c r="F31" s="20">
        <v>179.53</v>
      </c>
      <c r="G31" s="20">
        <f t="shared" si="0"/>
        <v>538.59</v>
      </c>
      <c r="H31" s="22" t="s">
        <v>11043</v>
      </c>
    </row>
    <row r="32" s="1" customFormat="1" ht="24" customHeight="1" spans="1:8">
      <c r="A32" s="17">
        <v>27</v>
      </c>
      <c r="B32" s="20" t="s">
        <v>11065</v>
      </c>
      <c r="C32" s="21" t="s">
        <v>6577</v>
      </c>
      <c r="D32" s="20">
        <v>3</v>
      </c>
      <c r="E32" s="20">
        <v>3</v>
      </c>
      <c r="F32" s="20">
        <v>179.53</v>
      </c>
      <c r="G32" s="20">
        <f t="shared" si="0"/>
        <v>538.59</v>
      </c>
      <c r="H32" s="22" t="s">
        <v>11043</v>
      </c>
    </row>
    <row r="33" s="1" customFormat="1" ht="24" customHeight="1" spans="1:8">
      <c r="A33" s="17">
        <v>28</v>
      </c>
      <c r="B33" s="20" t="s">
        <v>11066</v>
      </c>
      <c r="C33" s="21" t="s">
        <v>6347</v>
      </c>
      <c r="D33" s="20">
        <v>3</v>
      </c>
      <c r="E33" s="20">
        <v>3</v>
      </c>
      <c r="F33" s="20">
        <v>179.53</v>
      </c>
      <c r="G33" s="20">
        <f t="shared" si="0"/>
        <v>538.59</v>
      </c>
      <c r="H33" s="22" t="s">
        <v>11043</v>
      </c>
    </row>
    <row r="34" s="1" customFormat="1" ht="24" customHeight="1" spans="1:8">
      <c r="A34" s="17">
        <v>29</v>
      </c>
      <c r="B34" s="20" t="s">
        <v>11067</v>
      </c>
      <c r="C34" s="21" t="s">
        <v>11068</v>
      </c>
      <c r="D34" s="20">
        <v>1</v>
      </c>
      <c r="E34" s="20">
        <v>1</v>
      </c>
      <c r="F34" s="20">
        <v>179.53</v>
      </c>
      <c r="G34" s="20">
        <f t="shared" si="0"/>
        <v>179.53</v>
      </c>
      <c r="H34" s="22" t="s">
        <v>11043</v>
      </c>
    </row>
    <row r="35" s="1" customFormat="1" ht="24" customHeight="1" spans="1:8">
      <c r="A35" s="17">
        <v>30</v>
      </c>
      <c r="B35" s="20" t="s">
        <v>11069</v>
      </c>
      <c r="C35" s="21" t="s">
        <v>6316</v>
      </c>
      <c r="D35" s="20">
        <v>1</v>
      </c>
      <c r="E35" s="20">
        <v>1</v>
      </c>
      <c r="F35" s="20">
        <v>179.53</v>
      </c>
      <c r="G35" s="20">
        <f t="shared" si="0"/>
        <v>179.53</v>
      </c>
      <c r="H35" s="22" t="s">
        <v>11043</v>
      </c>
    </row>
    <row r="36" s="1" customFormat="1" ht="24" customHeight="1" spans="1:8">
      <c r="A36" s="17">
        <v>31</v>
      </c>
      <c r="B36" s="20" t="s">
        <v>11070</v>
      </c>
      <c r="C36" s="21" t="s">
        <v>6387</v>
      </c>
      <c r="D36" s="20">
        <v>3</v>
      </c>
      <c r="E36" s="20">
        <v>3</v>
      </c>
      <c r="F36" s="20">
        <v>179.53</v>
      </c>
      <c r="G36" s="20">
        <f t="shared" si="0"/>
        <v>538.59</v>
      </c>
      <c r="H36" s="22" t="s">
        <v>11043</v>
      </c>
    </row>
    <row r="37" s="1" customFormat="1" ht="24" customHeight="1" spans="1:8">
      <c r="A37" s="17">
        <v>32</v>
      </c>
      <c r="B37" s="20" t="s">
        <v>11071</v>
      </c>
      <c r="C37" s="21" t="s">
        <v>11072</v>
      </c>
      <c r="D37" s="20">
        <v>3</v>
      </c>
      <c r="E37" s="20">
        <v>3</v>
      </c>
      <c r="F37" s="20">
        <v>179.53</v>
      </c>
      <c r="G37" s="20">
        <f t="shared" si="0"/>
        <v>538.59</v>
      </c>
      <c r="H37" s="22" t="s">
        <v>11043</v>
      </c>
    </row>
    <row r="38" s="1" customFormat="1" ht="24" customHeight="1" spans="1:8">
      <c r="A38" s="17">
        <v>33</v>
      </c>
      <c r="B38" s="20" t="s">
        <v>11073</v>
      </c>
      <c r="C38" s="21" t="s">
        <v>6252</v>
      </c>
      <c r="D38" s="20">
        <v>1</v>
      </c>
      <c r="E38" s="20">
        <v>1</v>
      </c>
      <c r="F38" s="20">
        <v>179.53</v>
      </c>
      <c r="G38" s="20">
        <f t="shared" si="0"/>
        <v>179.53</v>
      </c>
      <c r="H38" s="22" t="s">
        <v>11043</v>
      </c>
    </row>
    <row r="39" s="1" customFormat="1" ht="24" customHeight="1" spans="1:8">
      <c r="A39" s="17">
        <v>34</v>
      </c>
      <c r="B39" s="20" t="s">
        <v>11074</v>
      </c>
      <c r="C39" s="21" t="s">
        <v>6515</v>
      </c>
      <c r="D39" s="20">
        <v>1</v>
      </c>
      <c r="E39" s="20">
        <v>1</v>
      </c>
      <c r="F39" s="20">
        <v>179.53</v>
      </c>
      <c r="G39" s="20">
        <f t="shared" si="0"/>
        <v>179.53</v>
      </c>
      <c r="H39" s="22" t="s">
        <v>11043</v>
      </c>
    </row>
    <row r="40" s="1" customFormat="1" ht="24" customHeight="1" spans="1:8">
      <c r="A40" s="17">
        <v>35</v>
      </c>
      <c r="B40" s="20" t="s">
        <v>11075</v>
      </c>
      <c r="C40" s="21" t="s">
        <v>11076</v>
      </c>
      <c r="D40" s="20">
        <v>1</v>
      </c>
      <c r="E40" s="20">
        <v>1</v>
      </c>
      <c r="F40" s="20">
        <v>179.53</v>
      </c>
      <c r="G40" s="20">
        <f t="shared" si="0"/>
        <v>179.53</v>
      </c>
      <c r="H40" s="22" t="s">
        <v>11043</v>
      </c>
    </row>
    <row r="41" s="1" customFormat="1" ht="24" customHeight="1" spans="1:8">
      <c r="A41" s="17">
        <v>36</v>
      </c>
      <c r="B41" s="27" t="s">
        <v>11077</v>
      </c>
      <c r="C41" s="27" t="s">
        <v>11078</v>
      </c>
      <c r="D41" s="27">
        <v>3</v>
      </c>
      <c r="E41" s="27">
        <v>3</v>
      </c>
      <c r="F41" s="20">
        <v>179.53</v>
      </c>
      <c r="G41" s="20">
        <f t="shared" si="0"/>
        <v>538.59</v>
      </c>
      <c r="H41" s="22" t="s">
        <v>11079</v>
      </c>
    </row>
    <row r="42" s="1" customFormat="1" ht="24" customHeight="1" spans="1:8">
      <c r="A42" s="17">
        <v>37</v>
      </c>
      <c r="B42" s="27" t="s">
        <v>11080</v>
      </c>
      <c r="C42" s="27" t="s">
        <v>11081</v>
      </c>
      <c r="D42" s="27">
        <v>3</v>
      </c>
      <c r="E42" s="27">
        <v>3</v>
      </c>
      <c r="F42" s="20">
        <v>179.53</v>
      </c>
      <c r="G42" s="20">
        <f t="shared" si="0"/>
        <v>538.59</v>
      </c>
      <c r="H42" s="22" t="s">
        <v>11079</v>
      </c>
    </row>
    <row r="43" s="1" customFormat="1" ht="24" customHeight="1" spans="1:8">
      <c r="A43" s="17">
        <v>38</v>
      </c>
      <c r="B43" s="27" t="s">
        <v>11082</v>
      </c>
      <c r="C43" s="27" t="s">
        <v>6363</v>
      </c>
      <c r="D43" s="27">
        <v>3</v>
      </c>
      <c r="E43" s="27">
        <v>3</v>
      </c>
      <c r="F43" s="20">
        <v>179.53</v>
      </c>
      <c r="G43" s="20">
        <f t="shared" si="0"/>
        <v>538.59</v>
      </c>
      <c r="H43" s="22" t="s">
        <v>11079</v>
      </c>
    </row>
    <row r="44" s="1" customFormat="1" ht="24" customHeight="1" spans="1:8">
      <c r="A44" s="17">
        <v>39</v>
      </c>
      <c r="B44" s="27" t="s">
        <v>11083</v>
      </c>
      <c r="C44" s="27" t="s">
        <v>6280</v>
      </c>
      <c r="D44" s="27">
        <v>2.3</v>
      </c>
      <c r="E44" s="27">
        <v>2.3</v>
      </c>
      <c r="F44" s="20">
        <v>179.53</v>
      </c>
      <c r="G44" s="20">
        <f t="shared" si="0"/>
        <v>412.92</v>
      </c>
      <c r="H44" s="22" t="s">
        <v>11079</v>
      </c>
    </row>
    <row r="45" s="1" customFormat="1" ht="24" customHeight="1" spans="1:8">
      <c r="A45" s="17">
        <v>40</v>
      </c>
      <c r="B45" s="27" t="s">
        <v>11084</v>
      </c>
      <c r="C45" s="27" t="s">
        <v>11085</v>
      </c>
      <c r="D45" s="27">
        <v>2.3</v>
      </c>
      <c r="E45" s="27">
        <v>2.3</v>
      </c>
      <c r="F45" s="20">
        <v>179.53</v>
      </c>
      <c r="G45" s="20">
        <f t="shared" si="0"/>
        <v>412.92</v>
      </c>
      <c r="H45" s="22" t="s">
        <v>11079</v>
      </c>
    </row>
    <row r="46" s="1" customFormat="1" ht="24" customHeight="1" spans="1:8">
      <c r="A46" s="17">
        <v>41</v>
      </c>
      <c r="B46" s="27" t="s">
        <v>11086</v>
      </c>
      <c r="C46" s="27" t="s">
        <v>6312</v>
      </c>
      <c r="D46" s="27">
        <v>2.3</v>
      </c>
      <c r="E46" s="27">
        <v>2.3</v>
      </c>
      <c r="F46" s="20">
        <v>179.53</v>
      </c>
      <c r="G46" s="20">
        <f t="shared" si="0"/>
        <v>412.92</v>
      </c>
      <c r="H46" s="22" t="s">
        <v>11079</v>
      </c>
    </row>
    <row r="47" s="1" customFormat="1" ht="24" customHeight="1" spans="1:8">
      <c r="A47" s="17">
        <v>42</v>
      </c>
      <c r="B47" s="27" t="s">
        <v>9611</v>
      </c>
      <c r="C47" s="27" t="s">
        <v>5673</v>
      </c>
      <c r="D47" s="27">
        <v>2.3</v>
      </c>
      <c r="E47" s="27">
        <v>2.3</v>
      </c>
      <c r="F47" s="20">
        <v>179.53</v>
      </c>
      <c r="G47" s="20">
        <f t="shared" si="0"/>
        <v>412.92</v>
      </c>
      <c r="H47" s="22" t="s">
        <v>11079</v>
      </c>
    </row>
    <row r="48" s="1" customFormat="1" ht="24" customHeight="1" spans="1:8">
      <c r="A48" s="17">
        <v>43</v>
      </c>
      <c r="B48" s="27" t="s">
        <v>11087</v>
      </c>
      <c r="C48" s="27" t="s">
        <v>6265</v>
      </c>
      <c r="D48" s="27">
        <v>2.3</v>
      </c>
      <c r="E48" s="27">
        <v>2.3</v>
      </c>
      <c r="F48" s="20">
        <v>179.53</v>
      </c>
      <c r="G48" s="20">
        <f t="shared" si="0"/>
        <v>412.92</v>
      </c>
      <c r="H48" s="22" t="s">
        <v>11079</v>
      </c>
    </row>
    <row r="49" s="1" customFormat="1" ht="24" customHeight="1" spans="1:8">
      <c r="A49" s="28" t="s">
        <v>349</v>
      </c>
      <c r="B49" s="29"/>
      <c r="C49" s="23"/>
      <c r="D49" s="27">
        <f t="shared" ref="D49:G49" si="1">SUM(D6:D48)</f>
        <v>81.5</v>
      </c>
      <c r="E49" s="27">
        <f t="shared" si="1"/>
        <v>81.5</v>
      </c>
      <c r="F49" s="27"/>
      <c r="G49" s="27">
        <f t="shared" si="1"/>
        <v>14631.7</v>
      </c>
      <c r="H49" s="27"/>
    </row>
  </sheetData>
  <mergeCells count="11">
    <mergeCell ref="A1:H1"/>
    <mergeCell ref="A2:H2"/>
    <mergeCell ref="A49:B4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D3" sqref="D$1:D$1048576"/>
    </sheetView>
  </sheetViews>
  <sheetFormatPr defaultColWidth="9" defaultRowHeight="13.5"/>
  <cols>
    <col min="1" max="1" width="8.5" style="3" customWidth="1"/>
    <col min="2" max="2" width="14.25" style="3" customWidth="1"/>
    <col min="3" max="3" width="22.875" style="3" customWidth="1"/>
    <col min="4" max="6" width="14.25" style="3" customWidth="1"/>
    <col min="7" max="7" width="16.625" style="3" customWidth="1"/>
    <col min="8" max="255" width="14.25" style="3" customWidth="1"/>
    <col min="256" max="16384" width="9" style="3"/>
  </cols>
  <sheetData>
    <row r="1" s="1" customFormat="1" ht="27" spans="1:12">
      <c r="A1" s="4" t="s">
        <v>0</v>
      </c>
      <c r="B1" s="4"/>
      <c r="C1" s="4"/>
      <c r="D1" s="5"/>
      <c r="E1" s="5"/>
      <c r="F1" s="5"/>
      <c r="G1" s="4"/>
      <c r="H1" s="14"/>
      <c r="I1" s="14"/>
      <c r="J1" s="14"/>
      <c r="K1" s="14"/>
      <c r="L1" s="14"/>
    </row>
    <row r="2" s="2" customFormat="1" ht="72" customHeight="1" spans="1:7">
      <c r="A2" s="6" t="s">
        <v>11088</v>
      </c>
      <c r="B2" s="6"/>
      <c r="C2" s="6"/>
      <c r="D2" s="6"/>
      <c r="E2" s="6"/>
      <c r="F2" s="6"/>
      <c r="G2" s="6"/>
    </row>
    <row r="3" customFormat="1" spans="1:8">
      <c r="A3" s="7"/>
      <c r="B3" s="7"/>
      <c r="C3" s="7"/>
      <c r="D3" s="7"/>
      <c r="E3" s="7"/>
      <c r="F3" s="7"/>
      <c r="G3" s="7"/>
      <c r="H3" s="7"/>
    </row>
    <row r="4" s="3" customFormat="1" ht="53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11089</v>
      </c>
      <c r="G4" s="8" t="s">
        <v>9</v>
      </c>
      <c r="H4" s="8" t="s">
        <v>11090</v>
      </c>
    </row>
    <row r="5" s="3" customFormat="1" ht="24" customHeight="1" spans="1:8">
      <c r="A5" s="8">
        <v>1</v>
      </c>
      <c r="B5" s="8" t="s">
        <v>2137</v>
      </c>
      <c r="C5" s="8" t="s">
        <v>1956</v>
      </c>
      <c r="D5" s="8">
        <v>5</v>
      </c>
      <c r="E5" s="8">
        <v>5</v>
      </c>
      <c r="F5" s="8">
        <v>179.53</v>
      </c>
      <c r="G5" s="8">
        <f t="shared" ref="G5:G29" si="0">ROUND(E5*F5,2)</f>
        <v>897.65</v>
      </c>
      <c r="H5" s="15" t="s">
        <v>11091</v>
      </c>
    </row>
    <row r="6" s="3" customFormat="1" ht="24" customHeight="1" spans="1:8">
      <c r="A6" s="8">
        <v>2</v>
      </c>
      <c r="B6" s="8" t="s">
        <v>11092</v>
      </c>
      <c r="C6" s="8" t="s">
        <v>1898</v>
      </c>
      <c r="D6" s="8">
        <v>12</v>
      </c>
      <c r="E6" s="8">
        <v>12</v>
      </c>
      <c r="F6" s="8">
        <v>179.53</v>
      </c>
      <c r="G6" s="8">
        <f t="shared" si="0"/>
        <v>2154.36</v>
      </c>
      <c r="H6" s="15" t="s">
        <v>11091</v>
      </c>
    </row>
    <row r="7" s="3" customFormat="1" ht="24" customHeight="1" spans="1:8">
      <c r="A7" s="8">
        <v>3</v>
      </c>
      <c r="B7" s="8" t="s">
        <v>11093</v>
      </c>
      <c r="C7" s="8" t="s">
        <v>1883</v>
      </c>
      <c r="D7" s="8">
        <v>7</v>
      </c>
      <c r="E7" s="8">
        <v>7</v>
      </c>
      <c r="F7" s="8">
        <v>179.53</v>
      </c>
      <c r="G7" s="8">
        <f t="shared" si="0"/>
        <v>1256.71</v>
      </c>
      <c r="H7" s="15" t="s">
        <v>11094</v>
      </c>
    </row>
    <row r="8" s="3" customFormat="1" ht="24" customHeight="1" spans="1:8">
      <c r="A8" s="8">
        <v>4</v>
      </c>
      <c r="B8" s="8" t="s">
        <v>11095</v>
      </c>
      <c r="C8" s="8" t="s">
        <v>2051</v>
      </c>
      <c r="D8" s="8">
        <v>1.8</v>
      </c>
      <c r="E8" s="8">
        <v>1.8</v>
      </c>
      <c r="F8" s="8">
        <v>179.53</v>
      </c>
      <c r="G8" s="8">
        <f t="shared" si="0"/>
        <v>323.15</v>
      </c>
      <c r="H8" s="15" t="s">
        <v>11094</v>
      </c>
    </row>
    <row r="9" s="3" customFormat="1" ht="24" customHeight="1" spans="1:8">
      <c r="A9" s="8">
        <v>5</v>
      </c>
      <c r="B9" s="9" t="s">
        <v>4351</v>
      </c>
      <c r="C9" s="8" t="s">
        <v>1903</v>
      </c>
      <c r="D9" s="8">
        <v>6</v>
      </c>
      <c r="E9" s="8">
        <v>6</v>
      </c>
      <c r="F9" s="8">
        <v>179.53</v>
      </c>
      <c r="G9" s="8">
        <f t="shared" si="0"/>
        <v>1077.18</v>
      </c>
      <c r="H9" s="15" t="s">
        <v>11094</v>
      </c>
    </row>
    <row r="10" s="3" customFormat="1" ht="24" customHeight="1" spans="1:8">
      <c r="A10" s="8">
        <v>6</v>
      </c>
      <c r="B10" s="8" t="s">
        <v>11096</v>
      </c>
      <c r="C10" s="8" t="s">
        <v>11097</v>
      </c>
      <c r="D10" s="8">
        <v>2.5</v>
      </c>
      <c r="E10" s="8">
        <v>2.5</v>
      </c>
      <c r="F10" s="8">
        <v>179.53</v>
      </c>
      <c r="G10" s="8">
        <f t="shared" si="0"/>
        <v>448.83</v>
      </c>
      <c r="H10" s="15" t="s">
        <v>11094</v>
      </c>
    </row>
    <row r="11" s="3" customFormat="1" ht="24" customHeight="1" spans="1:8">
      <c r="A11" s="8">
        <v>7</v>
      </c>
      <c r="B11" s="8" t="s">
        <v>11098</v>
      </c>
      <c r="C11" s="8" t="s">
        <v>1986</v>
      </c>
      <c r="D11" s="8">
        <v>8</v>
      </c>
      <c r="E11" s="8">
        <v>8</v>
      </c>
      <c r="F11" s="8">
        <v>179.53</v>
      </c>
      <c r="G11" s="8">
        <f t="shared" si="0"/>
        <v>1436.24</v>
      </c>
      <c r="H11" s="15" t="s">
        <v>11094</v>
      </c>
    </row>
    <row r="12" s="3" customFormat="1" ht="24" customHeight="1" spans="1:8">
      <c r="A12" s="8">
        <v>8</v>
      </c>
      <c r="B12" s="8" t="s">
        <v>11099</v>
      </c>
      <c r="C12" s="8" t="s">
        <v>1857</v>
      </c>
      <c r="D12" s="8">
        <v>12</v>
      </c>
      <c r="E12" s="8">
        <v>12</v>
      </c>
      <c r="F12" s="8">
        <v>179.53</v>
      </c>
      <c r="G12" s="8">
        <f t="shared" si="0"/>
        <v>2154.36</v>
      </c>
      <c r="H12" s="15" t="s">
        <v>11100</v>
      </c>
    </row>
    <row r="13" s="3" customFormat="1" ht="24" customHeight="1" spans="1:8">
      <c r="A13" s="8">
        <v>9</v>
      </c>
      <c r="B13" s="10" t="s">
        <v>11101</v>
      </c>
      <c r="C13" s="8" t="s">
        <v>1857</v>
      </c>
      <c r="D13" s="8">
        <v>3</v>
      </c>
      <c r="E13" s="8">
        <v>3</v>
      </c>
      <c r="F13" s="8">
        <v>179.53</v>
      </c>
      <c r="G13" s="8">
        <f t="shared" si="0"/>
        <v>538.59</v>
      </c>
      <c r="H13" s="15" t="s">
        <v>11100</v>
      </c>
    </row>
    <row r="14" s="3" customFormat="1" ht="24" customHeight="1" spans="1:8">
      <c r="A14" s="8">
        <v>10</v>
      </c>
      <c r="B14" s="9" t="s">
        <v>11102</v>
      </c>
      <c r="C14" s="9" t="s">
        <v>1956</v>
      </c>
      <c r="D14" s="9">
        <v>2</v>
      </c>
      <c r="E14" s="9">
        <v>2</v>
      </c>
      <c r="F14" s="8">
        <v>179.53</v>
      </c>
      <c r="G14" s="8">
        <f t="shared" si="0"/>
        <v>359.06</v>
      </c>
      <c r="H14" s="15" t="s">
        <v>11100</v>
      </c>
    </row>
    <row r="15" s="3" customFormat="1" ht="24" customHeight="1" spans="1:8">
      <c r="A15" s="8">
        <v>11</v>
      </c>
      <c r="B15" s="8" t="s">
        <v>2392</v>
      </c>
      <c r="C15" s="8" t="s">
        <v>1945</v>
      </c>
      <c r="D15" s="8">
        <v>5</v>
      </c>
      <c r="E15" s="8">
        <v>5</v>
      </c>
      <c r="F15" s="8">
        <v>179.53</v>
      </c>
      <c r="G15" s="8">
        <f t="shared" si="0"/>
        <v>897.65</v>
      </c>
      <c r="H15" s="15" t="s">
        <v>11100</v>
      </c>
    </row>
    <row r="16" s="3" customFormat="1" ht="24" customHeight="1" spans="1:8">
      <c r="A16" s="8">
        <v>12</v>
      </c>
      <c r="B16" s="9" t="s">
        <v>11103</v>
      </c>
      <c r="C16" s="8" t="s">
        <v>1868</v>
      </c>
      <c r="D16" s="8">
        <v>5</v>
      </c>
      <c r="E16" s="8">
        <v>5</v>
      </c>
      <c r="F16" s="8">
        <v>179.53</v>
      </c>
      <c r="G16" s="8">
        <f t="shared" si="0"/>
        <v>897.65</v>
      </c>
      <c r="H16" s="15" t="s">
        <v>11100</v>
      </c>
    </row>
    <row r="17" s="3" customFormat="1" ht="24" customHeight="1" spans="1:8">
      <c r="A17" s="8">
        <v>13</v>
      </c>
      <c r="B17" s="9" t="s">
        <v>4175</v>
      </c>
      <c r="C17" s="8" t="s">
        <v>1903</v>
      </c>
      <c r="D17" s="9">
        <v>7.4</v>
      </c>
      <c r="E17" s="9">
        <v>7.4</v>
      </c>
      <c r="F17" s="8">
        <v>179.53</v>
      </c>
      <c r="G17" s="8">
        <f t="shared" si="0"/>
        <v>1328.52</v>
      </c>
      <c r="H17" s="15" t="s">
        <v>11104</v>
      </c>
    </row>
    <row r="18" s="3" customFormat="1" ht="24" customHeight="1" spans="1:8">
      <c r="A18" s="8">
        <v>14</v>
      </c>
      <c r="B18" s="8" t="s">
        <v>11105</v>
      </c>
      <c r="C18" s="8" t="s">
        <v>1888</v>
      </c>
      <c r="D18" s="8">
        <v>4</v>
      </c>
      <c r="E18" s="8">
        <v>4</v>
      </c>
      <c r="F18" s="8">
        <v>179.53</v>
      </c>
      <c r="G18" s="8">
        <f t="shared" si="0"/>
        <v>718.12</v>
      </c>
      <c r="H18" s="15" t="s">
        <v>11104</v>
      </c>
    </row>
    <row r="19" s="3" customFormat="1" ht="24" customHeight="1" spans="1:8">
      <c r="A19" s="8">
        <v>15</v>
      </c>
      <c r="B19" s="8" t="s">
        <v>11106</v>
      </c>
      <c r="C19" s="8" t="s">
        <v>3625</v>
      </c>
      <c r="D19" s="9">
        <v>5</v>
      </c>
      <c r="E19" s="9">
        <v>5</v>
      </c>
      <c r="F19" s="8">
        <v>179.53</v>
      </c>
      <c r="G19" s="8">
        <f t="shared" si="0"/>
        <v>897.65</v>
      </c>
      <c r="H19" s="15" t="s">
        <v>11104</v>
      </c>
    </row>
    <row r="20" s="3" customFormat="1" ht="24" customHeight="1" spans="1:8">
      <c r="A20" s="8">
        <v>16</v>
      </c>
      <c r="B20" s="8" t="s">
        <v>11107</v>
      </c>
      <c r="C20" s="8" t="s">
        <v>2090</v>
      </c>
      <c r="D20" s="8">
        <v>2.5</v>
      </c>
      <c r="E20" s="8">
        <v>2.5</v>
      </c>
      <c r="F20" s="8">
        <v>179.53</v>
      </c>
      <c r="G20" s="8">
        <f t="shared" si="0"/>
        <v>448.83</v>
      </c>
      <c r="H20" s="15" t="s">
        <v>11104</v>
      </c>
    </row>
    <row r="21" s="3" customFormat="1" ht="24" customHeight="1" spans="1:8">
      <c r="A21" s="8">
        <v>17</v>
      </c>
      <c r="B21" s="8" t="s">
        <v>11108</v>
      </c>
      <c r="C21" s="9" t="s">
        <v>1914</v>
      </c>
      <c r="D21" s="8">
        <v>4</v>
      </c>
      <c r="E21" s="8">
        <v>4</v>
      </c>
      <c r="F21" s="8">
        <v>179.53</v>
      </c>
      <c r="G21" s="8">
        <f t="shared" si="0"/>
        <v>718.12</v>
      </c>
      <c r="H21" s="15" t="s">
        <v>11104</v>
      </c>
    </row>
    <row r="22" s="3" customFormat="1" ht="24" customHeight="1" spans="1:8">
      <c r="A22" s="8">
        <v>18</v>
      </c>
      <c r="B22" s="9" t="s">
        <v>11109</v>
      </c>
      <c r="C22" s="8" t="s">
        <v>1866</v>
      </c>
      <c r="D22" s="8">
        <v>10</v>
      </c>
      <c r="E22" s="8">
        <v>10</v>
      </c>
      <c r="F22" s="8">
        <v>179.53</v>
      </c>
      <c r="G22" s="8">
        <f t="shared" si="0"/>
        <v>1795.3</v>
      </c>
      <c r="H22" s="15" t="s">
        <v>11104</v>
      </c>
    </row>
    <row r="23" s="3" customFormat="1" ht="24" customHeight="1" spans="1:8">
      <c r="A23" s="8">
        <v>19</v>
      </c>
      <c r="B23" s="8" t="s">
        <v>11110</v>
      </c>
      <c r="C23" s="9" t="s">
        <v>1922</v>
      </c>
      <c r="D23" s="8">
        <v>2.5</v>
      </c>
      <c r="E23" s="8">
        <v>2.5</v>
      </c>
      <c r="F23" s="8">
        <v>179.53</v>
      </c>
      <c r="G23" s="8">
        <f t="shared" si="0"/>
        <v>448.83</v>
      </c>
      <c r="H23" s="15" t="s">
        <v>11104</v>
      </c>
    </row>
    <row r="24" s="3" customFormat="1" ht="24" customHeight="1" spans="1:8">
      <c r="A24" s="8">
        <v>20</v>
      </c>
      <c r="B24" s="8" t="s">
        <v>4713</v>
      </c>
      <c r="C24" s="9" t="s">
        <v>2172</v>
      </c>
      <c r="D24" s="8">
        <v>1.5</v>
      </c>
      <c r="E24" s="8">
        <v>1.5</v>
      </c>
      <c r="F24" s="8">
        <v>179.53</v>
      </c>
      <c r="G24" s="8">
        <f t="shared" si="0"/>
        <v>269.3</v>
      </c>
      <c r="H24" s="15" t="s">
        <v>11104</v>
      </c>
    </row>
    <row r="25" s="3" customFormat="1" ht="24" customHeight="1" spans="1:8">
      <c r="A25" s="8">
        <v>21</v>
      </c>
      <c r="B25" s="9" t="s">
        <v>11111</v>
      </c>
      <c r="C25" s="9" t="s">
        <v>1949</v>
      </c>
      <c r="D25" s="8">
        <v>3</v>
      </c>
      <c r="E25" s="8">
        <v>3</v>
      </c>
      <c r="F25" s="8">
        <v>179.53</v>
      </c>
      <c r="G25" s="8">
        <f t="shared" si="0"/>
        <v>538.59</v>
      </c>
      <c r="H25" s="15" t="s">
        <v>11104</v>
      </c>
    </row>
    <row r="26" s="3" customFormat="1" ht="24" customHeight="1" spans="1:8">
      <c r="A26" s="8">
        <v>22</v>
      </c>
      <c r="B26" s="9" t="s">
        <v>3762</v>
      </c>
      <c r="C26" s="9" t="s">
        <v>1954</v>
      </c>
      <c r="D26" s="8">
        <v>4.7</v>
      </c>
      <c r="E26" s="8">
        <v>4.7</v>
      </c>
      <c r="F26" s="8">
        <v>179.53</v>
      </c>
      <c r="G26" s="8">
        <f t="shared" si="0"/>
        <v>843.79</v>
      </c>
      <c r="H26" s="15" t="s">
        <v>11104</v>
      </c>
    </row>
    <row r="27" s="3" customFormat="1" ht="24" customHeight="1" spans="1:8">
      <c r="A27" s="8">
        <v>23</v>
      </c>
      <c r="B27" s="8" t="s">
        <v>2383</v>
      </c>
      <c r="C27" s="9" t="s">
        <v>1903</v>
      </c>
      <c r="D27" s="8">
        <v>4.3</v>
      </c>
      <c r="E27" s="8">
        <v>4.3</v>
      </c>
      <c r="F27" s="8">
        <v>179.53</v>
      </c>
      <c r="G27" s="8">
        <f t="shared" si="0"/>
        <v>771.98</v>
      </c>
      <c r="H27" s="15" t="s">
        <v>11104</v>
      </c>
    </row>
    <row r="28" s="3" customFormat="1" ht="36" customHeight="1" spans="1:8">
      <c r="A28" s="8">
        <v>24</v>
      </c>
      <c r="B28" s="8" t="s">
        <v>11112</v>
      </c>
      <c r="C28" s="8" t="s">
        <v>1898</v>
      </c>
      <c r="D28" s="8">
        <v>3</v>
      </c>
      <c r="E28" s="8">
        <v>3</v>
      </c>
      <c r="F28" s="8">
        <v>179.53</v>
      </c>
      <c r="G28" s="8">
        <f t="shared" si="0"/>
        <v>538.59</v>
      </c>
      <c r="H28" s="15" t="s">
        <v>11113</v>
      </c>
    </row>
    <row r="29" s="3" customFormat="1" ht="39" customHeight="1" spans="1:8">
      <c r="A29" s="8">
        <v>25</v>
      </c>
      <c r="B29" s="8" t="s">
        <v>11114</v>
      </c>
      <c r="C29" s="8" t="s">
        <v>2530</v>
      </c>
      <c r="D29" s="8">
        <v>2</v>
      </c>
      <c r="E29" s="8">
        <v>2</v>
      </c>
      <c r="F29" s="8">
        <v>179.53</v>
      </c>
      <c r="G29" s="8">
        <f t="shared" si="0"/>
        <v>359.06</v>
      </c>
      <c r="H29" s="15" t="s">
        <v>11113</v>
      </c>
    </row>
    <row r="30" s="3" customFormat="1" spans="1:8">
      <c r="A30" s="11" t="s">
        <v>349</v>
      </c>
      <c r="B30" s="12"/>
      <c r="C30" s="13"/>
      <c r="D30" s="13">
        <f t="shared" ref="D30:G30" si="1">SUM(D5:D29)</f>
        <v>123.2</v>
      </c>
      <c r="E30" s="13">
        <f t="shared" si="1"/>
        <v>123.2</v>
      </c>
      <c r="F30" s="13"/>
      <c r="G30" s="13">
        <f t="shared" si="1"/>
        <v>22118.11</v>
      </c>
      <c r="H30" s="13"/>
    </row>
  </sheetData>
  <mergeCells count="3">
    <mergeCell ref="A1:G1"/>
    <mergeCell ref="A2:G2"/>
    <mergeCell ref="A30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扎南</vt:lpstr>
      <vt:lpstr>立新</vt:lpstr>
      <vt:lpstr>抱龙</vt:lpstr>
      <vt:lpstr>抱前</vt:lpstr>
      <vt:lpstr>台楼</vt:lpstr>
      <vt:lpstr>塔岭</vt:lpstr>
      <vt:lpstr>红塘</vt:lpstr>
      <vt:lpstr>布甫</vt:lpstr>
      <vt:lpstr>文门</vt:lpstr>
      <vt:lpstr>过岭</vt:lpstr>
      <vt:lpstr>华丽</vt:lpstr>
      <vt:lpstr>羊栏</vt:lpstr>
      <vt:lpstr>妙林</vt:lpstr>
      <vt:lpstr>槟榔</vt:lpstr>
      <vt:lpstr>梅村</vt:lpstr>
      <vt:lpstr>桶井</vt:lpstr>
      <vt:lpstr>水蛟</vt:lpstr>
      <vt:lpstr>新联</vt:lpstr>
      <vt:lpstr>南岛居</vt:lpstr>
      <vt:lpstr>热科院</vt:lpstr>
      <vt:lpstr>黑土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2022-04-05T01:58:00Z</dcterms:created>
  <dcterms:modified xsi:type="dcterms:W3CDTF">2025-05-23T17:17:45Z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