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sheetId="3" r:id="rId1"/>
  </sheets>
  <definedNames>
    <definedName name="_xlnm._FilterDatabase" localSheetId="0" hidden="1">表!$A$2:$N$107</definedName>
    <definedName name="_xlnm.Print_Titles" localSheetId="0">表!$1:$2</definedName>
  </definedNames>
  <calcPr calcId="144525"/>
</workbook>
</file>

<file path=xl/sharedStrings.xml><?xml version="1.0" encoding="utf-8"?>
<sst xmlns="http://schemas.openxmlformats.org/spreadsheetml/2006/main" count="377" uniqueCount="244">
  <si>
    <t>2022年三亚市天涯区基层医疗卫生事业单位公开招聘面试成绩及综合成绩表</t>
  </si>
  <si>
    <t>序号</t>
  </si>
  <si>
    <t>姓名</t>
  </si>
  <si>
    <t>报考岗位</t>
  </si>
  <si>
    <t>准考证号</t>
  </si>
  <si>
    <t>笔试成绩</t>
  </si>
  <si>
    <t>笔试成绩*60%</t>
  </si>
  <si>
    <t>面试成绩</t>
  </si>
  <si>
    <t>面试成绩*40%</t>
  </si>
  <si>
    <t>综合成绩</t>
  </si>
  <si>
    <t>备注</t>
  </si>
  <si>
    <t>赵海仙</t>
  </si>
  <si>
    <t>0102-全科医师(三亚市天涯区卫生健康委员会)</t>
  </si>
  <si>
    <t>202207090821</t>
  </si>
  <si>
    <t>入围体检</t>
  </si>
  <si>
    <t>柯维珠</t>
  </si>
  <si>
    <t>202207090824</t>
  </si>
  <si>
    <t>陈泽范</t>
  </si>
  <si>
    <t>202207090819</t>
  </si>
  <si>
    <t>缺考</t>
  </si>
  <si>
    <t>姚菲</t>
  </si>
  <si>
    <t>0103-外科医师(三亚市天涯区卫生健康委员会)</t>
  </si>
  <si>
    <t>202207090827</t>
  </si>
  <si>
    <t>陈信茹</t>
  </si>
  <si>
    <t>0104-中医医师(三亚市天涯区卫生健康委员会)</t>
  </si>
  <si>
    <t>202207092618</t>
  </si>
  <si>
    <t>程云辉</t>
  </si>
  <si>
    <t>202207092604</t>
  </si>
  <si>
    <t>黄晨</t>
  </si>
  <si>
    <t>202207092611</t>
  </si>
  <si>
    <t>王晨</t>
  </si>
  <si>
    <t>202207092609</t>
  </si>
  <si>
    <t>刘慧宇</t>
  </si>
  <si>
    <t>202207092605</t>
  </si>
  <si>
    <t>陈云婷</t>
  </si>
  <si>
    <t>202207092617</t>
  </si>
  <si>
    <t>黄泽儒</t>
  </si>
  <si>
    <t>0105-儿保医师(三亚市天涯区卫生健康委员会)</t>
  </si>
  <si>
    <t>202207090902</t>
  </si>
  <si>
    <t>王凌云</t>
  </si>
  <si>
    <t>0106-公卫医师(三亚市天涯区卫生健康委员会)</t>
  </si>
  <si>
    <t>202207090908</t>
  </si>
  <si>
    <t>白珊珊</t>
  </si>
  <si>
    <t>0107-护理师（士）(三亚市天涯区卫生健康委员会)</t>
  </si>
  <si>
    <t>202207091111</t>
  </si>
  <si>
    <t>符式强</t>
  </si>
  <si>
    <t>202207091116</t>
  </si>
  <si>
    <t>容镜芬</t>
  </si>
  <si>
    <t>李燕</t>
  </si>
  <si>
    <t>0108-西药剂师（士）(三亚市天涯区卫生健康委员会)</t>
  </si>
  <si>
    <t>202207092706</t>
  </si>
  <si>
    <t>罗丽玲</t>
  </si>
  <si>
    <t>202207092729</t>
  </si>
  <si>
    <t>林莉</t>
  </si>
  <si>
    <t>202207092703</t>
  </si>
  <si>
    <t>邓玲玲</t>
  </si>
  <si>
    <t>202207092714</t>
  </si>
  <si>
    <t>樊雪</t>
  </si>
  <si>
    <t>202207092728</t>
  </si>
  <si>
    <t>周燕灵</t>
  </si>
  <si>
    <t>202207092711</t>
  </si>
  <si>
    <t>李海欣</t>
  </si>
  <si>
    <t>0110-检验师(三亚市天涯区卫生健康委员会)</t>
  </si>
  <si>
    <t>202207093003</t>
  </si>
  <si>
    <t>颜礼娜</t>
  </si>
  <si>
    <t>202207092930</t>
  </si>
  <si>
    <t>吕淑萍</t>
  </si>
  <si>
    <t>202207093004</t>
  </si>
  <si>
    <t>邢福意</t>
  </si>
  <si>
    <t>0111-B超医师(三亚市天涯区卫生健康委员会)</t>
  </si>
  <si>
    <t>202207091104</t>
  </si>
  <si>
    <t>徐令婉</t>
  </si>
  <si>
    <t>202207091105</t>
  </si>
  <si>
    <t>陈晨玲</t>
  </si>
  <si>
    <t>0112-会计(三亚市天涯区卫生健康委员会)</t>
  </si>
  <si>
    <t>202207090123</t>
  </si>
  <si>
    <t>张晓旭</t>
  </si>
  <si>
    <t>202207090113</t>
  </si>
  <si>
    <t>符琦雅</t>
  </si>
  <si>
    <t>202207090214</t>
  </si>
  <si>
    <t>林莉芬</t>
  </si>
  <si>
    <t>0201-全科医师(三亚市天涯区卫生健康委员会)</t>
  </si>
  <si>
    <t>202207090922</t>
  </si>
  <si>
    <t>谭少仙</t>
  </si>
  <si>
    <t>202207090923</t>
  </si>
  <si>
    <t>李文刚</t>
  </si>
  <si>
    <t>202207090921</t>
  </si>
  <si>
    <t>周振思</t>
  </si>
  <si>
    <t>0202-护理师（士）(三亚市天涯区卫生健康委员会)</t>
  </si>
  <si>
    <t>202207091318</t>
  </si>
  <si>
    <t>谢斐</t>
  </si>
  <si>
    <t>202207091215</t>
  </si>
  <si>
    <t>吉高繁</t>
  </si>
  <si>
    <t>202207091224</t>
  </si>
  <si>
    <t>李伟桃</t>
  </si>
  <si>
    <t>202207091323</t>
  </si>
  <si>
    <t>卢家娜</t>
  </si>
  <si>
    <t>202207091310</t>
  </si>
  <si>
    <t>谢著婷</t>
  </si>
  <si>
    <t>202207091304</t>
  </si>
  <si>
    <t>蓝玉莹</t>
  </si>
  <si>
    <t>0301-临床医师(三亚市天涯区卫生健康委员会)</t>
  </si>
  <si>
    <t>202207090929</t>
  </si>
  <si>
    <t>李诺</t>
  </si>
  <si>
    <t>202207090924</t>
  </si>
  <si>
    <t>王槐姑</t>
  </si>
  <si>
    <t>202207091002</t>
  </si>
  <si>
    <t>王晓彤</t>
  </si>
  <si>
    <t>202207090925</t>
  </si>
  <si>
    <t>吴朝霞</t>
  </si>
  <si>
    <t>202207090930</t>
  </si>
  <si>
    <t>曾婕妤</t>
  </si>
  <si>
    <t>0302-临床中医师(三亚市天涯区卫生健康委员会)</t>
  </si>
  <si>
    <t>202207092630</t>
  </si>
  <si>
    <t>赵汝露</t>
  </si>
  <si>
    <t>202207092626</t>
  </si>
  <si>
    <t>王俊玲</t>
  </si>
  <si>
    <t>0303-公卫医师(三亚市天涯区卫生健康委员会)</t>
  </si>
  <si>
    <t>202207091019</t>
  </si>
  <si>
    <t>麦河</t>
  </si>
  <si>
    <t>202207091103</t>
  </si>
  <si>
    <t>郑海燕</t>
  </si>
  <si>
    <t>202207091013</t>
  </si>
  <si>
    <t>董君思</t>
  </si>
  <si>
    <t>202207091102</t>
  </si>
  <si>
    <t>宁文平</t>
  </si>
  <si>
    <t>202207091018</t>
  </si>
  <si>
    <t>刘清</t>
  </si>
  <si>
    <t>202207091007</t>
  </si>
  <si>
    <t>陈璐</t>
  </si>
  <si>
    <t>202207091014</t>
  </si>
  <si>
    <t>马雪丹</t>
  </si>
  <si>
    <t>202207091029</t>
  </si>
  <si>
    <t>董万琪</t>
  </si>
  <si>
    <t>202207091011</t>
  </si>
  <si>
    <t>刘作琦</t>
  </si>
  <si>
    <t>202207091017</t>
  </si>
  <si>
    <t>王茜茹</t>
  </si>
  <si>
    <t>202207091016</t>
  </si>
  <si>
    <t>王堂寿</t>
  </si>
  <si>
    <t>202207091022</t>
  </si>
  <si>
    <t>朱传艳</t>
  </si>
  <si>
    <t>0304-药师(三亚市天涯区卫生健康委员会)</t>
  </si>
  <si>
    <t>202207092903</t>
  </si>
  <si>
    <t>陈少虹</t>
  </si>
  <si>
    <t>202207092824</t>
  </si>
  <si>
    <t>李帆</t>
  </si>
  <si>
    <t>202207092902</t>
  </si>
  <si>
    <t>李金萍</t>
  </si>
  <si>
    <t>202207092820</t>
  </si>
  <si>
    <t>徐日觉</t>
  </si>
  <si>
    <t>202207092804</t>
  </si>
  <si>
    <t>林日甜</t>
  </si>
  <si>
    <t>202207092813</t>
  </si>
  <si>
    <t>彭运捷</t>
  </si>
  <si>
    <t>0306-检验师(三亚市天涯区卫生健康委员会)</t>
  </si>
  <si>
    <t>202207093018</t>
  </si>
  <si>
    <t>陈洁</t>
  </si>
  <si>
    <t>202207093008</t>
  </si>
  <si>
    <t>文姓韵</t>
  </si>
  <si>
    <t>202207093021</t>
  </si>
  <si>
    <t>黄文灵</t>
  </si>
  <si>
    <t>0307-护理师（士）(三亚市天涯区卫生健康委员会)</t>
  </si>
  <si>
    <t>202207091721</t>
  </si>
  <si>
    <t>尹红可</t>
  </si>
  <si>
    <t>202207092204</t>
  </si>
  <si>
    <t>张甜甜</t>
  </si>
  <si>
    <t>202207091624</t>
  </si>
  <si>
    <t>林云芊</t>
  </si>
  <si>
    <t>202207092502</t>
  </si>
  <si>
    <t>莫艳景</t>
  </si>
  <si>
    <t>202207091930</t>
  </si>
  <si>
    <t>黎培岱</t>
  </si>
  <si>
    <t>202207091520</t>
  </si>
  <si>
    <t>欧阳芳</t>
  </si>
  <si>
    <t>202207091825</t>
  </si>
  <si>
    <t>关万微</t>
  </si>
  <si>
    <t>202207092212</t>
  </si>
  <si>
    <t>姚柚予</t>
  </si>
  <si>
    <t>202207092210</t>
  </si>
  <si>
    <t>李玲</t>
  </si>
  <si>
    <t>202207092310</t>
  </si>
  <si>
    <t>陈瑞贤</t>
  </si>
  <si>
    <t>202207091405</t>
  </si>
  <si>
    <t>杨敏</t>
  </si>
  <si>
    <t>202207091615</t>
  </si>
  <si>
    <t>缪彩虹</t>
  </si>
  <si>
    <t>202207091416</t>
  </si>
  <si>
    <t>韦兴燕</t>
  </si>
  <si>
    <t>202207091914</t>
  </si>
  <si>
    <t>符爱慧</t>
  </si>
  <si>
    <t>202207092317</t>
  </si>
  <si>
    <t>莫位茜</t>
  </si>
  <si>
    <t>202207092219</t>
  </si>
  <si>
    <t>庞帅</t>
  </si>
  <si>
    <t>202207091414</t>
  </si>
  <si>
    <t>麦燕玲</t>
  </si>
  <si>
    <t>202207091626</t>
  </si>
  <si>
    <t>毛沙沙</t>
  </si>
  <si>
    <t>202207091803</t>
  </si>
  <si>
    <t>邓丽</t>
  </si>
  <si>
    <t>202207092104</t>
  </si>
  <si>
    <t>王槐紫</t>
  </si>
  <si>
    <t>202207091329</t>
  </si>
  <si>
    <t>林启凤</t>
  </si>
  <si>
    <t>0308-会计(三亚市天涯区卫生健康委员会)</t>
  </si>
  <si>
    <t>202207090223</t>
  </si>
  <si>
    <t>徐木交</t>
  </si>
  <si>
    <t>202207090303</t>
  </si>
  <si>
    <t>蔡瑞敏</t>
  </si>
  <si>
    <t>202207090305</t>
  </si>
  <si>
    <t>王松龄</t>
  </si>
  <si>
    <t>0309-会计(三亚市天涯区卫生健康委员会)</t>
  </si>
  <si>
    <t>202207090329</t>
  </si>
  <si>
    <t>吴燕晖</t>
  </si>
  <si>
    <t>202207090412</t>
  </si>
  <si>
    <t>何婆姑</t>
  </si>
  <si>
    <t>202207090413</t>
  </si>
  <si>
    <t>陈慧</t>
  </si>
  <si>
    <t>202207090410</t>
  </si>
  <si>
    <t>肖阳</t>
  </si>
  <si>
    <t>0404-检验师(三亚市天涯区卫生健康委员会)</t>
  </si>
  <si>
    <t>202207093030</t>
  </si>
  <si>
    <t>吉恒山</t>
  </si>
  <si>
    <t>202207093025</t>
  </si>
  <si>
    <t>石丽钦</t>
  </si>
  <si>
    <t>0405-药师(三亚市天涯区卫生健康委员会)</t>
  </si>
  <si>
    <t>202207092920</t>
  </si>
  <si>
    <t>方其婷</t>
  </si>
  <si>
    <t>0406-会计(三亚市天涯区卫生健康委员会)</t>
  </si>
  <si>
    <t>202207090611</t>
  </si>
  <si>
    <t>许亚彬</t>
  </si>
  <si>
    <t>202207090706</t>
  </si>
  <si>
    <t>戴欢</t>
  </si>
  <si>
    <t>202207090702</t>
  </si>
  <si>
    <t>陈绎璇</t>
  </si>
  <si>
    <t>0501-护士(三亚市天涯区卫生健康委员会)</t>
  </si>
  <si>
    <t>202207092527</t>
  </si>
  <si>
    <t>黄祖萍</t>
  </si>
  <si>
    <t>202207092523</t>
  </si>
  <si>
    <t>王二女</t>
  </si>
  <si>
    <t>202207092520</t>
  </si>
  <si>
    <t>0502_村卫生室医生</t>
  </si>
  <si>
    <t>4600*********937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</si>
</sst>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等线"/>
      <charset val="134"/>
      <scheme val="minor"/>
    </font>
    <font>
      <sz val="14"/>
      <color theme="1"/>
      <name val="等线"/>
      <charset val="134"/>
      <scheme val="minor"/>
    </font>
    <font>
      <sz val="11"/>
      <color theme="1"/>
      <name val="宋体"/>
      <charset val="134"/>
    </font>
    <font>
      <sz val="11"/>
      <name val="宋体"/>
      <charset val="134"/>
    </font>
    <font>
      <b/>
      <sz val="20"/>
      <color theme="1"/>
      <name val="宋体"/>
      <charset val="134"/>
    </font>
    <font>
      <b/>
      <sz val="16"/>
      <color theme="1"/>
      <name val="宋体"/>
      <charset val="134"/>
    </font>
    <font>
      <b/>
      <sz val="16"/>
      <color theme="1"/>
      <name val="等线"/>
      <charset val="134"/>
      <scheme val="minor"/>
    </font>
    <font>
      <b/>
      <sz val="16"/>
      <color rgb="FF000000"/>
      <name val="宋体"/>
      <charset val="134"/>
    </font>
    <font>
      <sz val="14"/>
      <color theme="1"/>
      <name val="宋体"/>
      <charset val="134"/>
    </font>
    <font>
      <sz val="14"/>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4">
    <xf numFmtId="0" fontId="0" fillId="0" borderId="0" xfId="0"/>
    <xf numFmtId="0" fontId="1" fillId="0" borderId="0" xfId="0" applyFont="1"/>
    <xf numFmtId="0" fontId="1" fillId="2" borderId="0" xfId="0" applyFont="1" applyFill="1"/>
    <xf numFmtId="0" fontId="2"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8"/>
  <sheetViews>
    <sheetView tabSelected="1" topLeftCell="A96" workbookViewId="0">
      <selection activeCell="K111" sqref="K111"/>
    </sheetView>
  </sheetViews>
  <sheetFormatPr defaultColWidth="9" defaultRowHeight="28" customHeight="1"/>
  <cols>
    <col min="1" max="1" width="7.125" style="3" customWidth="1"/>
    <col min="2" max="2" width="8.75" style="3" customWidth="1"/>
    <col min="3" max="3" width="57.125" style="4" customWidth="1"/>
    <col min="4" max="4" width="18.25" style="3" customWidth="1"/>
    <col min="5" max="5" width="12.875" style="3" customWidth="1"/>
    <col min="6" max="6" width="17.875" style="5" customWidth="1"/>
    <col min="7" max="7" width="12.875" style="6" customWidth="1"/>
    <col min="8" max="8" width="17.875" style="6" customWidth="1"/>
    <col min="9" max="9" width="12.875" style="6" customWidth="1"/>
    <col min="10" max="10" width="12.875" style="7" customWidth="1"/>
  </cols>
  <sheetData>
    <row r="1" ht="25.5" spans="1:10">
      <c r="A1" s="8" t="s">
        <v>0</v>
      </c>
      <c r="B1" s="8"/>
      <c r="C1" s="8"/>
      <c r="D1" s="8"/>
      <c r="E1" s="8"/>
      <c r="F1" s="9"/>
      <c r="G1" s="8"/>
      <c r="H1" s="8"/>
      <c r="I1" s="8"/>
      <c r="J1" s="20"/>
    </row>
    <row r="2" ht="39" customHeight="1" spans="1:10">
      <c r="A2" s="10" t="s">
        <v>1</v>
      </c>
      <c r="B2" s="10" t="s">
        <v>2</v>
      </c>
      <c r="C2" s="11" t="s">
        <v>3</v>
      </c>
      <c r="D2" s="10" t="s">
        <v>4</v>
      </c>
      <c r="E2" s="10" t="s">
        <v>5</v>
      </c>
      <c r="F2" s="12" t="s">
        <v>6</v>
      </c>
      <c r="G2" s="13" t="s">
        <v>7</v>
      </c>
      <c r="H2" s="12" t="s">
        <v>8</v>
      </c>
      <c r="I2" s="13" t="s">
        <v>9</v>
      </c>
      <c r="J2" s="21" t="s">
        <v>10</v>
      </c>
    </row>
    <row r="3" s="1" customFormat="1" ht="39" customHeight="1" spans="1:14">
      <c r="A3" s="14">
        <v>1</v>
      </c>
      <c r="B3" s="15" t="s">
        <v>11</v>
      </c>
      <c r="C3" s="16" t="s">
        <v>12</v>
      </c>
      <c r="D3" s="15" t="s">
        <v>13</v>
      </c>
      <c r="E3" s="17">
        <v>67.4</v>
      </c>
      <c r="F3" s="17">
        <f>E3*0.6</f>
        <v>40.44</v>
      </c>
      <c r="G3" s="18">
        <v>78.33</v>
      </c>
      <c r="H3" s="18">
        <f>G3*0.4</f>
        <v>31.332</v>
      </c>
      <c r="I3" s="18">
        <f>F3+H3</f>
        <v>71.772</v>
      </c>
      <c r="J3" s="22" t="s">
        <v>14</v>
      </c>
      <c r="K3"/>
      <c r="L3"/>
      <c r="M3"/>
      <c r="N3"/>
    </row>
    <row r="4" s="1" customFormat="1" ht="39" customHeight="1" spans="1:14">
      <c r="A4" s="14">
        <v>2</v>
      </c>
      <c r="B4" s="15" t="s">
        <v>15</v>
      </c>
      <c r="C4" s="16" t="s">
        <v>12</v>
      </c>
      <c r="D4" s="15" t="s">
        <v>16</v>
      </c>
      <c r="E4" s="17">
        <v>62.8</v>
      </c>
      <c r="F4" s="17">
        <f>E4*0.6</f>
        <v>37.68</v>
      </c>
      <c r="G4" s="18">
        <v>84</v>
      </c>
      <c r="H4" s="18">
        <f>G4*0.4</f>
        <v>33.6</v>
      </c>
      <c r="I4" s="18">
        <f>F4+H4</f>
        <v>71.28</v>
      </c>
      <c r="J4" s="22" t="s">
        <v>14</v>
      </c>
      <c r="K4"/>
      <c r="L4"/>
      <c r="M4"/>
      <c r="N4"/>
    </row>
    <row r="5" s="2" customFormat="1" ht="39" customHeight="1" spans="1:14">
      <c r="A5" s="14">
        <v>3</v>
      </c>
      <c r="B5" s="15" t="s">
        <v>17</v>
      </c>
      <c r="C5" s="16" t="s">
        <v>12</v>
      </c>
      <c r="D5" s="15" t="s">
        <v>18</v>
      </c>
      <c r="E5" s="17">
        <v>64.8</v>
      </c>
      <c r="F5" s="17">
        <f>E5*0.6</f>
        <v>38.88</v>
      </c>
      <c r="G5" s="18">
        <v>0</v>
      </c>
      <c r="H5" s="18">
        <f>G5*0.4</f>
        <v>0</v>
      </c>
      <c r="I5" s="18">
        <f>F5+H5</f>
        <v>38.88</v>
      </c>
      <c r="J5" s="18" t="s">
        <v>19</v>
      </c>
      <c r="K5" s="1"/>
      <c r="L5" s="1"/>
      <c r="M5" s="1"/>
      <c r="N5" s="1"/>
    </row>
    <row r="6" s="1" customFormat="1" ht="39" customHeight="1" spans="1:14">
      <c r="A6" s="14">
        <v>4</v>
      </c>
      <c r="B6" s="15" t="s">
        <v>20</v>
      </c>
      <c r="C6" s="16" t="s">
        <v>21</v>
      </c>
      <c r="D6" s="15" t="s">
        <v>22</v>
      </c>
      <c r="E6" s="17">
        <v>64.2</v>
      </c>
      <c r="F6" s="17">
        <f>E6*0.6</f>
        <v>38.52</v>
      </c>
      <c r="G6" s="18">
        <v>80</v>
      </c>
      <c r="H6" s="18">
        <f>G6*0.4</f>
        <v>32</v>
      </c>
      <c r="I6" s="18">
        <f>F6+H6</f>
        <v>70.52</v>
      </c>
      <c r="J6" s="22" t="s">
        <v>14</v>
      </c>
      <c r="K6"/>
      <c r="L6"/>
      <c r="M6"/>
      <c r="N6"/>
    </row>
    <row r="7" s="1" customFormat="1" ht="39" customHeight="1" spans="1:10">
      <c r="A7" s="14">
        <v>5</v>
      </c>
      <c r="B7" s="15" t="s">
        <v>23</v>
      </c>
      <c r="C7" s="16" t="s">
        <v>24</v>
      </c>
      <c r="D7" s="15" t="s">
        <v>25</v>
      </c>
      <c r="E7" s="17">
        <v>68.8</v>
      </c>
      <c r="F7" s="17">
        <f>E7*0.6</f>
        <v>41.28</v>
      </c>
      <c r="G7" s="18">
        <v>83</v>
      </c>
      <c r="H7" s="18">
        <f>G7*0.4</f>
        <v>33.2</v>
      </c>
      <c r="I7" s="18">
        <f>F7+H7</f>
        <v>74.48</v>
      </c>
      <c r="J7" s="22" t="s">
        <v>14</v>
      </c>
    </row>
    <row r="8" s="1" customFormat="1" ht="39" customHeight="1" spans="1:10">
      <c r="A8" s="14">
        <v>6</v>
      </c>
      <c r="B8" s="15" t="s">
        <v>26</v>
      </c>
      <c r="C8" s="16" t="s">
        <v>24</v>
      </c>
      <c r="D8" s="15" t="s">
        <v>27</v>
      </c>
      <c r="E8" s="17">
        <v>71.8</v>
      </c>
      <c r="F8" s="17">
        <f>E8*0.6</f>
        <v>43.08</v>
      </c>
      <c r="G8" s="18">
        <v>76</v>
      </c>
      <c r="H8" s="18">
        <f>G8*0.4</f>
        <v>30.4</v>
      </c>
      <c r="I8" s="18">
        <f>F8+H8</f>
        <v>73.48</v>
      </c>
      <c r="J8" s="22" t="s">
        <v>14</v>
      </c>
    </row>
    <row r="9" s="1" customFormat="1" ht="39" customHeight="1" spans="1:10">
      <c r="A9" s="14">
        <v>7</v>
      </c>
      <c r="B9" s="15" t="s">
        <v>28</v>
      </c>
      <c r="C9" s="16" t="s">
        <v>24</v>
      </c>
      <c r="D9" s="15" t="s">
        <v>29</v>
      </c>
      <c r="E9" s="17">
        <v>67.4</v>
      </c>
      <c r="F9" s="17">
        <f>E9*0.6</f>
        <v>40.44</v>
      </c>
      <c r="G9" s="18">
        <v>80.67</v>
      </c>
      <c r="H9" s="18">
        <f>G9*0.4</f>
        <v>32.268</v>
      </c>
      <c r="I9" s="18">
        <f>F9+H9</f>
        <v>72.708</v>
      </c>
      <c r="J9" s="22"/>
    </row>
    <row r="10" s="1" customFormat="1" ht="39" customHeight="1" spans="1:14">
      <c r="A10" s="14">
        <v>8</v>
      </c>
      <c r="B10" s="15" t="s">
        <v>30</v>
      </c>
      <c r="C10" s="16" t="s">
        <v>24</v>
      </c>
      <c r="D10" s="15" t="s">
        <v>31</v>
      </c>
      <c r="E10" s="17">
        <v>67.6</v>
      </c>
      <c r="F10" s="17">
        <f>E10*0.6</f>
        <v>40.56</v>
      </c>
      <c r="G10" s="18">
        <v>79.67</v>
      </c>
      <c r="H10" s="18">
        <f>G10*0.4</f>
        <v>31.868</v>
      </c>
      <c r="I10" s="18">
        <f>F10+H10</f>
        <v>72.428</v>
      </c>
      <c r="J10" s="22"/>
      <c r="K10"/>
      <c r="L10"/>
      <c r="M10"/>
      <c r="N10"/>
    </row>
    <row r="11" s="1" customFormat="1" ht="39" customHeight="1" spans="1:14">
      <c r="A11" s="14">
        <v>9</v>
      </c>
      <c r="B11" s="15" t="s">
        <v>32</v>
      </c>
      <c r="C11" s="16" t="s">
        <v>24</v>
      </c>
      <c r="D11" s="15" t="s">
        <v>33</v>
      </c>
      <c r="E11" s="17">
        <v>66.6</v>
      </c>
      <c r="F11" s="17">
        <f>E11*0.6</f>
        <v>39.96</v>
      </c>
      <c r="G11" s="18">
        <v>78</v>
      </c>
      <c r="H11" s="18">
        <f>G11*0.4</f>
        <v>31.2</v>
      </c>
      <c r="I11" s="18">
        <f>F11+H11</f>
        <v>71.16</v>
      </c>
      <c r="J11" s="22"/>
      <c r="K11"/>
      <c r="L11"/>
      <c r="M11"/>
      <c r="N11"/>
    </row>
    <row r="12" s="1" customFormat="1" ht="39" customHeight="1" spans="1:10">
      <c r="A12" s="14">
        <v>10</v>
      </c>
      <c r="B12" s="15" t="s">
        <v>34</v>
      </c>
      <c r="C12" s="16" t="s">
        <v>24</v>
      </c>
      <c r="D12" s="15" t="s">
        <v>35</v>
      </c>
      <c r="E12" s="17">
        <v>66.2</v>
      </c>
      <c r="F12" s="17">
        <f>E12*0.6</f>
        <v>39.72</v>
      </c>
      <c r="G12" s="18">
        <v>0</v>
      </c>
      <c r="H12" s="18">
        <f>G12*0.4</f>
        <v>0</v>
      </c>
      <c r="I12" s="18">
        <f>F12+H12</f>
        <v>39.72</v>
      </c>
      <c r="J12" s="18" t="s">
        <v>19</v>
      </c>
    </row>
    <row r="13" s="1" customFormat="1" ht="39" customHeight="1" spans="1:14">
      <c r="A13" s="14">
        <v>11</v>
      </c>
      <c r="B13" s="15" t="s">
        <v>36</v>
      </c>
      <c r="C13" s="16" t="s">
        <v>37</v>
      </c>
      <c r="D13" s="15" t="s">
        <v>38</v>
      </c>
      <c r="E13" s="17">
        <v>63.4</v>
      </c>
      <c r="F13" s="17">
        <f>E13*0.6</f>
        <v>38.04</v>
      </c>
      <c r="G13" s="18">
        <v>68.33</v>
      </c>
      <c r="H13" s="18">
        <f>G13*0.4</f>
        <v>27.332</v>
      </c>
      <c r="I13" s="18">
        <f>F13+H13</f>
        <v>65.372</v>
      </c>
      <c r="J13" s="22" t="s">
        <v>14</v>
      </c>
      <c r="K13"/>
      <c r="L13"/>
      <c r="M13"/>
      <c r="N13"/>
    </row>
    <row r="14" s="1" customFormat="1" ht="39" customHeight="1" spans="1:14">
      <c r="A14" s="14">
        <v>12</v>
      </c>
      <c r="B14" s="15" t="s">
        <v>39</v>
      </c>
      <c r="C14" s="16" t="s">
        <v>40</v>
      </c>
      <c r="D14" s="15" t="s">
        <v>41</v>
      </c>
      <c r="E14" s="17">
        <v>65</v>
      </c>
      <c r="F14" s="17">
        <f>E14*0.6</f>
        <v>39</v>
      </c>
      <c r="G14" s="18">
        <v>79</v>
      </c>
      <c r="H14" s="18">
        <f>G14*0.4</f>
        <v>31.6</v>
      </c>
      <c r="I14" s="18">
        <f>F14+H14</f>
        <v>70.6</v>
      </c>
      <c r="J14" s="22" t="s">
        <v>14</v>
      </c>
      <c r="K14"/>
      <c r="L14"/>
      <c r="M14"/>
      <c r="N14"/>
    </row>
    <row r="15" s="1" customFormat="1" ht="39" customHeight="1" spans="1:14">
      <c r="A15" s="14">
        <v>13</v>
      </c>
      <c r="B15" s="14" t="s">
        <v>42</v>
      </c>
      <c r="C15" s="19" t="s">
        <v>43</v>
      </c>
      <c r="D15" s="14" t="s">
        <v>44</v>
      </c>
      <c r="E15" s="17">
        <v>62.6</v>
      </c>
      <c r="F15" s="17">
        <f>E15*0.6</f>
        <v>37.56</v>
      </c>
      <c r="G15" s="18">
        <v>71.33</v>
      </c>
      <c r="H15" s="18">
        <f>G15*0.4</f>
        <v>28.532</v>
      </c>
      <c r="I15" s="18">
        <f>F15+H15</f>
        <v>66.092</v>
      </c>
      <c r="J15" s="22" t="s">
        <v>14</v>
      </c>
      <c r="K15"/>
      <c r="L15"/>
      <c r="M15"/>
      <c r="N15"/>
    </row>
    <row r="16" s="1" customFormat="1" ht="39" customHeight="1" spans="1:14">
      <c r="A16" s="14">
        <v>14</v>
      </c>
      <c r="B16" s="14" t="s">
        <v>45</v>
      </c>
      <c r="C16" s="19" t="s">
        <v>43</v>
      </c>
      <c r="D16" s="14" t="s">
        <v>46</v>
      </c>
      <c r="E16" s="17">
        <v>60.4</v>
      </c>
      <c r="F16" s="17">
        <f>E16*0.6</f>
        <v>36.24</v>
      </c>
      <c r="G16" s="18">
        <v>73</v>
      </c>
      <c r="H16" s="18">
        <f>G16*0.4</f>
        <v>29.2</v>
      </c>
      <c r="I16" s="18">
        <f>F16+H16</f>
        <v>65.44</v>
      </c>
      <c r="J16" s="22"/>
      <c r="K16"/>
      <c r="L16"/>
      <c r="M16"/>
      <c r="N16"/>
    </row>
    <row r="17" s="1" customFormat="1" ht="39" customHeight="1" spans="1:14">
      <c r="A17" s="14">
        <v>15</v>
      </c>
      <c r="B17" s="14" t="s">
        <v>47</v>
      </c>
      <c r="C17" s="19" t="s">
        <v>43</v>
      </c>
      <c r="D17" s="14" t="str">
        <f>"202207091120"</f>
        <v>202207091120</v>
      </c>
      <c r="E17" s="17">
        <v>59</v>
      </c>
      <c r="F17" s="17">
        <f>E17*0.6</f>
        <v>35.4</v>
      </c>
      <c r="G17" s="14">
        <v>67.33</v>
      </c>
      <c r="H17" s="18">
        <f>G17*0.4</f>
        <v>26.932</v>
      </c>
      <c r="I17" s="18">
        <f>F17+H17</f>
        <v>62.332</v>
      </c>
      <c r="J17" s="22"/>
      <c r="K17"/>
      <c r="L17"/>
      <c r="M17"/>
      <c r="N17"/>
    </row>
    <row r="18" s="1" customFormat="1" ht="39" customHeight="1" spans="1:14">
      <c r="A18" s="14">
        <v>16</v>
      </c>
      <c r="B18" s="15" t="s">
        <v>48</v>
      </c>
      <c r="C18" s="16" t="s">
        <v>49</v>
      </c>
      <c r="D18" s="15" t="s">
        <v>50</v>
      </c>
      <c r="E18" s="17">
        <v>66</v>
      </c>
      <c r="F18" s="17">
        <f>E18*0.6</f>
        <v>39.6</v>
      </c>
      <c r="G18" s="18">
        <v>75.33</v>
      </c>
      <c r="H18" s="18">
        <f>G18*0.4</f>
        <v>30.132</v>
      </c>
      <c r="I18" s="18">
        <f>F18+H18</f>
        <v>69.732</v>
      </c>
      <c r="J18" s="22" t="s">
        <v>14</v>
      </c>
      <c r="K18"/>
      <c r="L18"/>
      <c r="M18"/>
      <c r="N18"/>
    </row>
    <row r="19" s="1" customFormat="1" ht="39" customHeight="1" spans="1:14">
      <c r="A19" s="14">
        <v>17</v>
      </c>
      <c r="B19" s="15" t="s">
        <v>51</v>
      </c>
      <c r="C19" s="16" t="s">
        <v>49</v>
      </c>
      <c r="D19" s="15" t="s">
        <v>52</v>
      </c>
      <c r="E19" s="17">
        <v>58.4</v>
      </c>
      <c r="F19" s="17">
        <f>E19*0.6</f>
        <v>35.04</v>
      </c>
      <c r="G19" s="18">
        <v>81.5</v>
      </c>
      <c r="H19" s="18">
        <f>G19*0.4</f>
        <v>32.6</v>
      </c>
      <c r="I19" s="18">
        <f>F19+H19</f>
        <v>67.64</v>
      </c>
      <c r="J19" s="22" t="s">
        <v>14</v>
      </c>
      <c r="K19"/>
      <c r="L19"/>
      <c r="M19"/>
      <c r="N19"/>
    </row>
    <row r="20" s="1" customFormat="1" ht="39" customHeight="1" spans="1:14">
      <c r="A20" s="14">
        <v>18</v>
      </c>
      <c r="B20" s="15" t="s">
        <v>53</v>
      </c>
      <c r="C20" s="16" t="s">
        <v>49</v>
      </c>
      <c r="D20" s="15" t="s">
        <v>54</v>
      </c>
      <c r="E20" s="17">
        <v>57.6</v>
      </c>
      <c r="F20" s="17">
        <f>E20*0.6</f>
        <v>34.56</v>
      </c>
      <c r="G20" s="18">
        <v>80</v>
      </c>
      <c r="H20" s="18">
        <f>G20*0.4</f>
        <v>32</v>
      </c>
      <c r="I20" s="18">
        <f>F20+H20</f>
        <v>66.56</v>
      </c>
      <c r="J20" s="22"/>
      <c r="K20"/>
      <c r="L20"/>
      <c r="M20"/>
      <c r="N20"/>
    </row>
    <row r="21" s="1" customFormat="1" ht="39" customHeight="1" spans="1:14">
      <c r="A21" s="14">
        <v>19</v>
      </c>
      <c r="B21" s="15" t="s">
        <v>55</v>
      </c>
      <c r="C21" s="16" t="s">
        <v>49</v>
      </c>
      <c r="D21" s="15" t="s">
        <v>56</v>
      </c>
      <c r="E21" s="17">
        <v>59.4</v>
      </c>
      <c r="F21" s="17">
        <f>E21*0.6</f>
        <v>35.64</v>
      </c>
      <c r="G21" s="14">
        <v>76.33</v>
      </c>
      <c r="H21" s="18">
        <f>G21*0.4</f>
        <v>30.532</v>
      </c>
      <c r="I21" s="18">
        <f>F21+H21</f>
        <v>66.172</v>
      </c>
      <c r="J21" s="22"/>
      <c r="K21"/>
      <c r="L21"/>
      <c r="M21"/>
      <c r="N21"/>
    </row>
    <row r="22" s="1" customFormat="1" ht="39" customHeight="1" spans="1:14">
      <c r="A22" s="14">
        <v>20</v>
      </c>
      <c r="B22" s="15" t="s">
        <v>57</v>
      </c>
      <c r="C22" s="16" t="s">
        <v>49</v>
      </c>
      <c r="D22" s="15" t="s">
        <v>58</v>
      </c>
      <c r="E22" s="17">
        <v>60.4</v>
      </c>
      <c r="F22" s="17">
        <f>E22*0.6</f>
        <v>36.24</v>
      </c>
      <c r="G22" s="18">
        <v>74</v>
      </c>
      <c r="H22" s="18">
        <f>G22*0.4</f>
        <v>29.6</v>
      </c>
      <c r="I22" s="18">
        <f>F22+H22</f>
        <v>65.84</v>
      </c>
      <c r="J22" s="22"/>
      <c r="K22"/>
      <c r="L22"/>
      <c r="M22"/>
      <c r="N22"/>
    </row>
    <row r="23" s="1" customFormat="1" ht="39" customHeight="1" spans="1:14">
      <c r="A23" s="14">
        <v>21</v>
      </c>
      <c r="B23" s="15" t="s">
        <v>59</v>
      </c>
      <c r="C23" s="16" t="s">
        <v>49</v>
      </c>
      <c r="D23" s="15" t="s">
        <v>60</v>
      </c>
      <c r="E23" s="17">
        <v>55.6</v>
      </c>
      <c r="F23" s="17">
        <f>E23*0.6</f>
        <v>33.36</v>
      </c>
      <c r="G23" s="18">
        <v>60</v>
      </c>
      <c r="H23" s="18">
        <f>G23*0.4</f>
        <v>24</v>
      </c>
      <c r="I23" s="18">
        <f>F23+H23</f>
        <v>57.36</v>
      </c>
      <c r="J23" s="22"/>
      <c r="K23"/>
      <c r="L23"/>
      <c r="M23"/>
      <c r="N23"/>
    </row>
    <row r="24" s="1" customFormat="1" ht="39" customHeight="1" spans="1:14">
      <c r="A24" s="14">
        <v>22</v>
      </c>
      <c r="B24" s="15" t="s">
        <v>61</v>
      </c>
      <c r="C24" s="16" t="s">
        <v>62</v>
      </c>
      <c r="D24" s="15" t="s">
        <v>63</v>
      </c>
      <c r="E24" s="17">
        <v>49.8</v>
      </c>
      <c r="F24" s="17">
        <f>E24*0.6</f>
        <v>29.88</v>
      </c>
      <c r="G24" s="18">
        <v>72.5</v>
      </c>
      <c r="H24" s="18">
        <f>G24*0.4</f>
        <v>29</v>
      </c>
      <c r="I24" s="18">
        <f>F24+H24</f>
        <v>58.88</v>
      </c>
      <c r="J24" s="22" t="s">
        <v>14</v>
      </c>
      <c r="K24"/>
      <c r="L24"/>
      <c r="M24"/>
      <c r="N24"/>
    </row>
    <row r="25" s="1" customFormat="1" ht="39" customHeight="1" spans="1:14">
      <c r="A25" s="14">
        <v>23</v>
      </c>
      <c r="B25" s="15" t="s">
        <v>64</v>
      </c>
      <c r="C25" s="16" t="s">
        <v>62</v>
      </c>
      <c r="D25" s="15" t="s">
        <v>65</v>
      </c>
      <c r="E25" s="17">
        <v>50.2</v>
      </c>
      <c r="F25" s="17">
        <f>E25*0.6</f>
        <v>30.12</v>
      </c>
      <c r="G25" s="18">
        <v>69.33</v>
      </c>
      <c r="H25" s="18">
        <f>G25*0.4</f>
        <v>27.732</v>
      </c>
      <c r="I25" s="18">
        <f>F25+H25</f>
        <v>57.852</v>
      </c>
      <c r="J25" s="22"/>
      <c r="K25"/>
      <c r="L25"/>
      <c r="M25"/>
      <c r="N25"/>
    </row>
    <row r="26" s="1" customFormat="1" ht="39" customHeight="1" spans="1:14">
      <c r="A26" s="14">
        <v>24</v>
      </c>
      <c r="B26" s="15" t="s">
        <v>66</v>
      </c>
      <c r="C26" s="16" t="s">
        <v>62</v>
      </c>
      <c r="D26" s="15" t="s">
        <v>67</v>
      </c>
      <c r="E26" s="17">
        <v>49.6</v>
      </c>
      <c r="F26" s="17">
        <f>E26*0.6</f>
        <v>29.76</v>
      </c>
      <c r="G26" s="18">
        <v>67.17</v>
      </c>
      <c r="H26" s="18">
        <f>G26*0.4</f>
        <v>26.868</v>
      </c>
      <c r="I26" s="18">
        <f>F26+H26</f>
        <v>56.628</v>
      </c>
      <c r="J26" s="22"/>
      <c r="K26"/>
      <c r="L26"/>
      <c r="M26"/>
      <c r="N26"/>
    </row>
    <row r="27" s="1" customFormat="1" ht="39" customHeight="1" spans="1:14">
      <c r="A27" s="14">
        <v>25</v>
      </c>
      <c r="B27" s="15" t="s">
        <v>68</v>
      </c>
      <c r="C27" s="16" t="s">
        <v>69</v>
      </c>
      <c r="D27" s="15" t="s">
        <v>70</v>
      </c>
      <c r="E27" s="17">
        <v>54.2</v>
      </c>
      <c r="F27" s="17">
        <f>E27*0.6</f>
        <v>32.52</v>
      </c>
      <c r="G27" s="18">
        <v>77.67</v>
      </c>
      <c r="H27" s="18">
        <f>G27*0.4</f>
        <v>31.068</v>
      </c>
      <c r="I27" s="18">
        <f>F27+H27</f>
        <v>63.588</v>
      </c>
      <c r="J27" s="22" t="s">
        <v>14</v>
      </c>
      <c r="K27"/>
      <c r="L27"/>
      <c r="M27"/>
      <c r="N27"/>
    </row>
    <row r="28" s="1" customFormat="1" ht="39" customHeight="1" spans="1:14">
      <c r="A28" s="14">
        <v>26</v>
      </c>
      <c r="B28" s="15" t="s">
        <v>71</v>
      </c>
      <c r="C28" s="16" t="s">
        <v>69</v>
      </c>
      <c r="D28" s="15" t="s">
        <v>72</v>
      </c>
      <c r="E28" s="17">
        <v>53</v>
      </c>
      <c r="F28" s="17">
        <f>E28*0.6</f>
        <v>31.8</v>
      </c>
      <c r="G28" s="18">
        <v>65.33</v>
      </c>
      <c r="H28" s="18">
        <f>G28*0.4</f>
        <v>26.132</v>
      </c>
      <c r="I28" s="18">
        <f>F28+H28</f>
        <v>57.932</v>
      </c>
      <c r="J28" s="22"/>
      <c r="K28"/>
      <c r="L28"/>
      <c r="M28"/>
      <c r="N28"/>
    </row>
    <row r="29" s="1" customFormat="1" ht="39" customHeight="1" spans="1:10">
      <c r="A29" s="14">
        <v>27</v>
      </c>
      <c r="B29" s="15" t="s">
        <v>73</v>
      </c>
      <c r="C29" s="16" t="s">
        <v>74</v>
      </c>
      <c r="D29" s="15" t="s">
        <v>75</v>
      </c>
      <c r="E29" s="17">
        <v>69</v>
      </c>
      <c r="F29" s="17">
        <f>E29*0.6</f>
        <v>41.4</v>
      </c>
      <c r="G29" s="18">
        <v>78</v>
      </c>
      <c r="H29" s="18">
        <f>G29*0.4</f>
        <v>31.2</v>
      </c>
      <c r="I29" s="18">
        <f>F29+H29</f>
        <v>72.6</v>
      </c>
      <c r="J29" s="22" t="s">
        <v>14</v>
      </c>
    </row>
    <row r="30" s="1" customFormat="1" ht="39" customHeight="1" spans="1:14">
      <c r="A30" s="14">
        <v>28</v>
      </c>
      <c r="B30" s="15" t="s">
        <v>76</v>
      </c>
      <c r="C30" s="16" t="s">
        <v>74</v>
      </c>
      <c r="D30" s="15" t="s">
        <v>77</v>
      </c>
      <c r="E30" s="17">
        <v>59.8</v>
      </c>
      <c r="F30" s="17">
        <f>E30*0.6</f>
        <v>35.88</v>
      </c>
      <c r="G30" s="14">
        <v>79.67</v>
      </c>
      <c r="H30" s="18">
        <f>G30*0.4</f>
        <v>31.868</v>
      </c>
      <c r="I30" s="18">
        <f>F30+H30</f>
        <v>67.748</v>
      </c>
      <c r="J30" s="22"/>
      <c r="K30"/>
      <c r="L30"/>
      <c r="M30"/>
      <c r="N30"/>
    </row>
    <row r="31" s="1" customFormat="1" ht="39" customHeight="1" spans="1:14">
      <c r="A31" s="14">
        <v>29</v>
      </c>
      <c r="B31" s="15" t="s">
        <v>78</v>
      </c>
      <c r="C31" s="16" t="s">
        <v>74</v>
      </c>
      <c r="D31" s="15" t="s">
        <v>79</v>
      </c>
      <c r="E31" s="17">
        <v>64.6</v>
      </c>
      <c r="F31" s="17">
        <f>E31*0.6</f>
        <v>38.76</v>
      </c>
      <c r="G31" s="18">
        <v>68</v>
      </c>
      <c r="H31" s="18">
        <f>G31*0.4</f>
        <v>27.2</v>
      </c>
      <c r="I31" s="18">
        <f>F31+H31</f>
        <v>65.96</v>
      </c>
      <c r="J31" s="22"/>
      <c r="K31"/>
      <c r="L31"/>
      <c r="M31"/>
      <c r="N31"/>
    </row>
    <row r="32" s="1" customFormat="1" ht="39" customHeight="1" spans="1:10">
      <c r="A32" s="14">
        <v>30</v>
      </c>
      <c r="B32" s="15" t="s">
        <v>80</v>
      </c>
      <c r="C32" s="16" t="s">
        <v>81</v>
      </c>
      <c r="D32" s="15" t="s">
        <v>82</v>
      </c>
      <c r="E32" s="17">
        <v>71.8</v>
      </c>
      <c r="F32" s="17">
        <f>E32*0.6</f>
        <v>43.08</v>
      </c>
      <c r="G32" s="18">
        <v>78</v>
      </c>
      <c r="H32" s="18">
        <f>G32*0.4</f>
        <v>31.2</v>
      </c>
      <c r="I32" s="18">
        <f>F32+H32</f>
        <v>74.28</v>
      </c>
      <c r="J32" s="22" t="s">
        <v>14</v>
      </c>
    </row>
    <row r="33" s="1" customFormat="1" ht="39" customHeight="1" spans="1:14">
      <c r="A33" s="14">
        <v>31</v>
      </c>
      <c r="B33" s="15" t="s">
        <v>83</v>
      </c>
      <c r="C33" s="16" t="s">
        <v>81</v>
      </c>
      <c r="D33" s="15" t="s">
        <v>84</v>
      </c>
      <c r="E33" s="17">
        <v>65.4</v>
      </c>
      <c r="F33" s="17">
        <f>E33*0.6</f>
        <v>39.24</v>
      </c>
      <c r="G33" s="18">
        <v>82</v>
      </c>
      <c r="H33" s="18">
        <f>G33*0.4</f>
        <v>32.8</v>
      </c>
      <c r="I33" s="18">
        <f>F33+H33</f>
        <v>72.04</v>
      </c>
      <c r="J33" s="22"/>
      <c r="K33"/>
      <c r="L33"/>
      <c r="M33"/>
      <c r="N33"/>
    </row>
    <row r="34" s="1" customFormat="1" ht="39" customHeight="1" spans="1:14">
      <c r="A34" s="14">
        <v>32</v>
      </c>
      <c r="B34" s="15" t="s">
        <v>85</v>
      </c>
      <c r="C34" s="16" t="s">
        <v>81</v>
      </c>
      <c r="D34" s="15" t="s">
        <v>86</v>
      </c>
      <c r="E34" s="17">
        <v>68</v>
      </c>
      <c r="F34" s="17">
        <f>E34*0.6</f>
        <v>40.8</v>
      </c>
      <c r="G34" s="18">
        <v>73</v>
      </c>
      <c r="H34" s="18">
        <f>G34*0.4</f>
        <v>29.2</v>
      </c>
      <c r="I34" s="18">
        <f>F34+H34</f>
        <v>70</v>
      </c>
      <c r="J34" s="22"/>
      <c r="K34"/>
      <c r="L34"/>
      <c r="M34"/>
      <c r="N34"/>
    </row>
    <row r="35" s="1" customFormat="1" ht="39" customHeight="1" spans="1:14">
      <c r="A35" s="14">
        <v>33</v>
      </c>
      <c r="B35" s="14" t="s">
        <v>87</v>
      </c>
      <c r="C35" s="19" t="s">
        <v>88</v>
      </c>
      <c r="D35" s="14" t="s">
        <v>89</v>
      </c>
      <c r="E35" s="17">
        <v>67.2</v>
      </c>
      <c r="F35" s="17">
        <f>E35*0.6</f>
        <v>40.32</v>
      </c>
      <c r="G35" s="18">
        <v>77.33</v>
      </c>
      <c r="H35" s="18">
        <f>G35*0.4</f>
        <v>30.932</v>
      </c>
      <c r="I35" s="18">
        <f>F35+H35</f>
        <v>71.252</v>
      </c>
      <c r="J35" s="22" t="s">
        <v>14</v>
      </c>
      <c r="K35"/>
      <c r="L35"/>
      <c r="M35"/>
      <c r="N35"/>
    </row>
    <row r="36" customHeight="1" spans="1:10">
      <c r="A36" s="14">
        <v>34</v>
      </c>
      <c r="B36" s="14" t="s">
        <v>90</v>
      </c>
      <c r="C36" s="19" t="s">
        <v>88</v>
      </c>
      <c r="D36" s="14" t="s">
        <v>91</v>
      </c>
      <c r="E36" s="17">
        <v>67</v>
      </c>
      <c r="F36" s="17">
        <f>E36*0.6</f>
        <v>40.2</v>
      </c>
      <c r="G36" s="18">
        <v>77.33</v>
      </c>
      <c r="H36" s="18">
        <f>G36*0.4</f>
        <v>30.932</v>
      </c>
      <c r="I36" s="18">
        <f>F36+H36</f>
        <v>71.132</v>
      </c>
      <c r="J36" s="22" t="s">
        <v>14</v>
      </c>
    </row>
    <row r="37" customHeight="1" spans="1:10">
      <c r="A37" s="14">
        <v>35</v>
      </c>
      <c r="B37" s="14" t="s">
        <v>92</v>
      </c>
      <c r="C37" s="19" t="s">
        <v>88</v>
      </c>
      <c r="D37" s="14" t="s">
        <v>93</v>
      </c>
      <c r="E37" s="17">
        <v>62.4</v>
      </c>
      <c r="F37" s="17">
        <f>E37*0.6</f>
        <v>37.44</v>
      </c>
      <c r="G37" s="18">
        <v>81.67</v>
      </c>
      <c r="H37" s="18">
        <f>G37*0.4</f>
        <v>32.668</v>
      </c>
      <c r="I37" s="18">
        <f>F37+H37</f>
        <v>70.108</v>
      </c>
      <c r="J37" s="22"/>
    </row>
    <row r="38" customHeight="1" spans="1:10">
      <c r="A38" s="14">
        <v>36</v>
      </c>
      <c r="B38" s="14" t="s">
        <v>94</v>
      </c>
      <c r="C38" s="19" t="s">
        <v>88</v>
      </c>
      <c r="D38" s="14" t="s">
        <v>95</v>
      </c>
      <c r="E38" s="17">
        <v>64</v>
      </c>
      <c r="F38" s="17">
        <f>E38*0.6</f>
        <v>38.4</v>
      </c>
      <c r="G38" s="18">
        <v>76</v>
      </c>
      <c r="H38" s="18">
        <f>G38*0.4</f>
        <v>30.4</v>
      </c>
      <c r="I38" s="18">
        <f>F38+H38</f>
        <v>68.8</v>
      </c>
      <c r="J38" s="22"/>
    </row>
    <row r="39" customHeight="1" spans="1:10">
      <c r="A39" s="14">
        <v>37</v>
      </c>
      <c r="B39" s="14" t="s">
        <v>96</v>
      </c>
      <c r="C39" s="19" t="s">
        <v>88</v>
      </c>
      <c r="D39" s="14" t="s">
        <v>97</v>
      </c>
      <c r="E39" s="17">
        <v>69.2</v>
      </c>
      <c r="F39" s="17">
        <f>E39*0.6</f>
        <v>41.52</v>
      </c>
      <c r="G39" s="18">
        <v>66.33</v>
      </c>
      <c r="H39" s="18">
        <f>G39*0.4</f>
        <v>26.532</v>
      </c>
      <c r="I39" s="18">
        <f>F39+H39</f>
        <v>68.052</v>
      </c>
      <c r="J39" s="22"/>
    </row>
    <row r="40" customHeight="1" spans="1:10">
      <c r="A40" s="14">
        <v>38</v>
      </c>
      <c r="B40" s="14" t="s">
        <v>98</v>
      </c>
      <c r="C40" s="19" t="s">
        <v>88</v>
      </c>
      <c r="D40" s="14" t="s">
        <v>99</v>
      </c>
      <c r="E40" s="17">
        <v>62.6</v>
      </c>
      <c r="F40" s="17">
        <f>E40*0.6</f>
        <v>37.56</v>
      </c>
      <c r="G40" s="18">
        <v>65.67</v>
      </c>
      <c r="H40" s="18">
        <f>G40*0.4</f>
        <v>26.268</v>
      </c>
      <c r="I40" s="18">
        <f>F40+H40</f>
        <v>63.828</v>
      </c>
      <c r="J40" s="22"/>
    </row>
    <row r="41" customHeight="1" spans="1:14">
      <c r="A41" s="14">
        <v>39</v>
      </c>
      <c r="B41" s="15" t="s">
        <v>100</v>
      </c>
      <c r="C41" s="16" t="s">
        <v>101</v>
      </c>
      <c r="D41" s="15" t="s">
        <v>102</v>
      </c>
      <c r="E41" s="17">
        <v>68.4</v>
      </c>
      <c r="F41" s="17">
        <f>E41*0.6</f>
        <v>41.04</v>
      </c>
      <c r="G41" s="18">
        <v>78.67</v>
      </c>
      <c r="H41" s="18">
        <f>G41*0.4</f>
        <v>31.468</v>
      </c>
      <c r="I41" s="18">
        <f>F41+H41</f>
        <v>72.508</v>
      </c>
      <c r="J41" s="22" t="s">
        <v>14</v>
      </c>
      <c r="K41" s="1"/>
      <c r="L41" s="1"/>
      <c r="M41" s="1"/>
      <c r="N41" s="1"/>
    </row>
    <row r="42" customHeight="1" spans="1:10">
      <c r="A42" s="14">
        <v>40</v>
      </c>
      <c r="B42" s="15" t="s">
        <v>103</v>
      </c>
      <c r="C42" s="16" t="s">
        <v>101</v>
      </c>
      <c r="D42" s="15" t="s">
        <v>104</v>
      </c>
      <c r="E42" s="17">
        <v>63</v>
      </c>
      <c r="F42" s="17">
        <f>E42*0.6</f>
        <v>37.8</v>
      </c>
      <c r="G42" s="18">
        <v>76.67</v>
      </c>
      <c r="H42" s="18">
        <f>G42*0.4</f>
        <v>30.668</v>
      </c>
      <c r="I42" s="18">
        <f>F42+H42</f>
        <v>68.468</v>
      </c>
      <c r="J42" s="22" t="s">
        <v>14</v>
      </c>
    </row>
    <row r="43" customHeight="1" spans="1:10">
      <c r="A43" s="14">
        <v>41</v>
      </c>
      <c r="B43" s="15" t="s">
        <v>105</v>
      </c>
      <c r="C43" s="16" t="s">
        <v>101</v>
      </c>
      <c r="D43" s="15" t="s">
        <v>106</v>
      </c>
      <c r="E43" s="17">
        <v>63.2</v>
      </c>
      <c r="F43" s="17">
        <f>E43*0.6</f>
        <v>37.92</v>
      </c>
      <c r="G43" s="18">
        <v>75</v>
      </c>
      <c r="H43" s="18">
        <f>G43*0.4</f>
        <v>30</v>
      </c>
      <c r="I43" s="18">
        <f>F43+H43</f>
        <v>67.92</v>
      </c>
      <c r="J43" s="22"/>
    </row>
    <row r="44" customHeight="1" spans="1:10">
      <c r="A44" s="14">
        <v>42</v>
      </c>
      <c r="B44" s="15" t="s">
        <v>107</v>
      </c>
      <c r="C44" s="16" t="s">
        <v>101</v>
      </c>
      <c r="D44" s="15" t="s">
        <v>108</v>
      </c>
      <c r="E44" s="17">
        <v>61.6</v>
      </c>
      <c r="F44" s="17">
        <f>E44*0.6</f>
        <v>36.96</v>
      </c>
      <c r="G44" s="18">
        <v>71</v>
      </c>
      <c r="H44" s="18">
        <f>G44*0.4</f>
        <v>28.4</v>
      </c>
      <c r="I44" s="18">
        <f>F44+H44</f>
        <v>65.36</v>
      </c>
      <c r="J44" s="22"/>
    </row>
    <row r="45" customHeight="1" spans="1:14">
      <c r="A45" s="14">
        <v>43</v>
      </c>
      <c r="B45" s="15" t="s">
        <v>109</v>
      </c>
      <c r="C45" s="16" t="s">
        <v>101</v>
      </c>
      <c r="D45" s="15" t="s">
        <v>110</v>
      </c>
      <c r="E45" s="17">
        <v>69</v>
      </c>
      <c r="F45" s="17">
        <f>E45*0.6</f>
        <v>41.4</v>
      </c>
      <c r="G45" s="18">
        <v>0</v>
      </c>
      <c r="H45" s="18">
        <f>G45*0.4</f>
        <v>0</v>
      </c>
      <c r="I45" s="18">
        <f>F45+H45</f>
        <v>41.4</v>
      </c>
      <c r="J45" s="18" t="s">
        <v>19</v>
      </c>
      <c r="K45" s="1"/>
      <c r="L45" s="1"/>
      <c r="M45" s="1"/>
      <c r="N45" s="1"/>
    </row>
    <row r="46" customHeight="1" spans="1:14">
      <c r="A46" s="14">
        <v>44</v>
      </c>
      <c r="B46" s="15" t="s">
        <v>111</v>
      </c>
      <c r="C46" s="16" t="s">
        <v>112</v>
      </c>
      <c r="D46" s="15" t="s">
        <v>113</v>
      </c>
      <c r="E46" s="17">
        <v>67.8</v>
      </c>
      <c r="F46" s="17">
        <f>E46*0.6</f>
        <v>40.68</v>
      </c>
      <c r="G46" s="18">
        <v>82</v>
      </c>
      <c r="H46" s="18">
        <f>G46*0.4</f>
        <v>32.8</v>
      </c>
      <c r="I46" s="18">
        <f>F46+H46</f>
        <v>73.48</v>
      </c>
      <c r="J46" s="22" t="s">
        <v>14</v>
      </c>
      <c r="K46" s="1"/>
      <c r="L46" s="1"/>
      <c r="M46" s="1"/>
      <c r="N46" s="1"/>
    </row>
    <row r="47" customHeight="1" spans="1:10">
      <c r="A47" s="14">
        <v>45</v>
      </c>
      <c r="B47" s="15" t="s">
        <v>114</v>
      </c>
      <c r="C47" s="16" t="s">
        <v>112</v>
      </c>
      <c r="D47" s="15" t="s">
        <v>115</v>
      </c>
      <c r="E47" s="17">
        <v>65</v>
      </c>
      <c r="F47" s="17">
        <f>E47*0.6</f>
        <v>39</v>
      </c>
      <c r="G47" s="18">
        <v>82.33</v>
      </c>
      <c r="H47" s="18">
        <f>G47*0.4</f>
        <v>32.932</v>
      </c>
      <c r="I47" s="18">
        <f>F47+H47</f>
        <v>71.932</v>
      </c>
      <c r="J47" s="22"/>
    </row>
    <row r="48" customHeight="1" spans="1:14">
      <c r="A48" s="14">
        <v>46</v>
      </c>
      <c r="B48" s="15" t="s">
        <v>116</v>
      </c>
      <c r="C48" s="16" t="s">
        <v>117</v>
      </c>
      <c r="D48" s="15" t="s">
        <v>118</v>
      </c>
      <c r="E48" s="17">
        <v>71</v>
      </c>
      <c r="F48" s="17">
        <f>E48*0.6</f>
        <v>42.6</v>
      </c>
      <c r="G48" s="18">
        <v>75.67</v>
      </c>
      <c r="H48" s="18">
        <f>G48*0.4</f>
        <v>30.268</v>
      </c>
      <c r="I48" s="18">
        <f>F48+H48</f>
        <v>72.868</v>
      </c>
      <c r="J48" s="22" t="s">
        <v>14</v>
      </c>
      <c r="K48" s="1"/>
      <c r="L48" s="1"/>
      <c r="M48" s="1"/>
      <c r="N48" s="1"/>
    </row>
    <row r="49" customHeight="1" spans="1:10">
      <c r="A49" s="14">
        <v>47</v>
      </c>
      <c r="B49" s="15" t="s">
        <v>119</v>
      </c>
      <c r="C49" s="16" t="s">
        <v>117</v>
      </c>
      <c r="D49" s="15" t="s">
        <v>120</v>
      </c>
      <c r="E49" s="17">
        <v>64.2</v>
      </c>
      <c r="F49" s="17">
        <f>E49*0.6</f>
        <v>38.52</v>
      </c>
      <c r="G49" s="18">
        <v>77.33</v>
      </c>
      <c r="H49" s="18">
        <f>G49*0.4</f>
        <v>30.932</v>
      </c>
      <c r="I49" s="18">
        <f>F49+H49</f>
        <v>69.452</v>
      </c>
      <c r="J49" s="22" t="s">
        <v>14</v>
      </c>
    </row>
    <row r="50" customHeight="1" spans="1:10">
      <c r="A50" s="14">
        <v>48</v>
      </c>
      <c r="B50" s="15" t="s">
        <v>121</v>
      </c>
      <c r="C50" s="16" t="s">
        <v>117</v>
      </c>
      <c r="D50" s="15" t="s">
        <v>122</v>
      </c>
      <c r="E50" s="17">
        <v>63.8</v>
      </c>
      <c r="F50" s="17">
        <f>E50*0.6</f>
        <v>38.28</v>
      </c>
      <c r="G50" s="18">
        <v>76</v>
      </c>
      <c r="H50" s="18">
        <f>G50*0.4</f>
        <v>30.4</v>
      </c>
      <c r="I50" s="18">
        <f>F50+H50</f>
        <v>68.68</v>
      </c>
      <c r="J50" s="22" t="s">
        <v>14</v>
      </c>
    </row>
    <row r="51" customHeight="1" spans="1:10">
      <c r="A51" s="14">
        <v>49</v>
      </c>
      <c r="B51" s="15" t="s">
        <v>123</v>
      </c>
      <c r="C51" s="16" t="s">
        <v>117</v>
      </c>
      <c r="D51" s="15" t="s">
        <v>124</v>
      </c>
      <c r="E51" s="17">
        <v>66.4</v>
      </c>
      <c r="F51" s="17">
        <f>E51*0.6</f>
        <v>39.84</v>
      </c>
      <c r="G51" s="18">
        <v>72</v>
      </c>
      <c r="H51" s="18">
        <f>G51*0.4</f>
        <v>28.8</v>
      </c>
      <c r="I51" s="18">
        <f>F51+H51</f>
        <v>68.64</v>
      </c>
      <c r="J51" s="22" t="s">
        <v>14</v>
      </c>
    </row>
    <row r="52" customHeight="1" spans="1:10">
      <c r="A52" s="14">
        <v>50</v>
      </c>
      <c r="B52" s="15" t="s">
        <v>125</v>
      </c>
      <c r="C52" s="16" t="s">
        <v>117</v>
      </c>
      <c r="D52" s="15" t="s">
        <v>126</v>
      </c>
      <c r="E52" s="17">
        <v>63</v>
      </c>
      <c r="F52" s="17">
        <f>E52*0.6</f>
        <v>37.8</v>
      </c>
      <c r="G52" s="18">
        <v>76.33</v>
      </c>
      <c r="H52" s="18">
        <f>G52*0.4</f>
        <v>30.532</v>
      </c>
      <c r="I52" s="18">
        <f>F52+H52</f>
        <v>68.332</v>
      </c>
      <c r="J52" s="22"/>
    </row>
    <row r="53" customHeight="1" spans="1:10">
      <c r="A53" s="14">
        <v>51</v>
      </c>
      <c r="B53" s="15" t="s">
        <v>127</v>
      </c>
      <c r="C53" s="16" t="s">
        <v>117</v>
      </c>
      <c r="D53" s="15" t="s">
        <v>128</v>
      </c>
      <c r="E53" s="17">
        <v>65.2</v>
      </c>
      <c r="F53" s="17">
        <f>E53*0.6</f>
        <v>39.12</v>
      </c>
      <c r="G53" s="18">
        <v>72.33</v>
      </c>
      <c r="H53" s="18">
        <f>G53*0.4</f>
        <v>28.932</v>
      </c>
      <c r="I53" s="18">
        <f>F53+H53</f>
        <v>68.052</v>
      </c>
      <c r="J53" s="22"/>
    </row>
    <row r="54" customHeight="1" spans="1:10">
      <c r="A54" s="14">
        <v>52</v>
      </c>
      <c r="B54" s="15" t="s">
        <v>129</v>
      </c>
      <c r="C54" s="16" t="s">
        <v>117</v>
      </c>
      <c r="D54" s="15" t="s">
        <v>130</v>
      </c>
      <c r="E54" s="17">
        <v>65.6</v>
      </c>
      <c r="F54" s="17">
        <f>E54*0.6</f>
        <v>39.36</v>
      </c>
      <c r="G54" s="18">
        <v>71.67</v>
      </c>
      <c r="H54" s="18">
        <f>G54*0.4</f>
        <v>28.668</v>
      </c>
      <c r="I54" s="18">
        <f>F54+H54</f>
        <v>68.028</v>
      </c>
      <c r="J54" s="22"/>
    </row>
    <row r="55" customHeight="1" spans="1:10">
      <c r="A55" s="14">
        <v>53</v>
      </c>
      <c r="B55" s="15" t="s">
        <v>131</v>
      </c>
      <c r="C55" s="16" t="s">
        <v>117</v>
      </c>
      <c r="D55" s="15" t="s">
        <v>132</v>
      </c>
      <c r="E55" s="17">
        <v>64.8</v>
      </c>
      <c r="F55" s="17">
        <f>E55*0.6</f>
        <v>38.88</v>
      </c>
      <c r="G55" s="18">
        <v>72.67</v>
      </c>
      <c r="H55" s="18">
        <f>G55*0.4</f>
        <v>29.068</v>
      </c>
      <c r="I55" s="18">
        <f>F55+H55</f>
        <v>67.948</v>
      </c>
      <c r="J55" s="22"/>
    </row>
    <row r="56" customHeight="1" spans="1:10">
      <c r="A56" s="14">
        <v>54</v>
      </c>
      <c r="B56" s="15" t="s">
        <v>133</v>
      </c>
      <c r="C56" s="16" t="s">
        <v>117</v>
      </c>
      <c r="D56" s="15" t="s">
        <v>134</v>
      </c>
      <c r="E56" s="17">
        <v>62.8</v>
      </c>
      <c r="F56" s="17">
        <f>E56*0.6</f>
        <v>37.68</v>
      </c>
      <c r="G56" s="18">
        <v>68.33</v>
      </c>
      <c r="H56" s="18">
        <f>G56*0.4</f>
        <v>27.332</v>
      </c>
      <c r="I56" s="18">
        <f>F56+H56</f>
        <v>65.012</v>
      </c>
      <c r="J56" s="22"/>
    </row>
    <row r="57" customHeight="1" spans="1:10">
      <c r="A57" s="14">
        <v>55</v>
      </c>
      <c r="B57" s="15" t="s">
        <v>135</v>
      </c>
      <c r="C57" s="16" t="s">
        <v>117</v>
      </c>
      <c r="D57" s="15" t="s">
        <v>136</v>
      </c>
      <c r="E57" s="17">
        <v>62.2</v>
      </c>
      <c r="F57" s="17">
        <f>E57*0.6</f>
        <v>37.32</v>
      </c>
      <c r="G57" s="18">
        <v>66</v>
      </c>
      <c r="H57" s="18">
        <f>G57*0.4</f>
        <v>26.4</v>
      </c>
      <c r="I57" s="18">
        <f>F57+H57</f>
        <v>63.72</v>
      </c>
      <c r="J57" s="22"/>
    </row>
    <row r="58" customHeight="1" spans="1:10">
      <c r="A58" s="14">
        <v>56</v>
      </c>
      <c r="B58" s="15" t="s">
        <v>137</v>
      </c>
      <c r="C58" s="16" t="s">
        <v>117</v>
      </c>
      <c r="D58" s="15" t="s">
        <v>138</v>
      </c>
      <c r="E58" s="17">
        <v>62</v>
      </c>
      <c r="F58" s="17">
        <f>E58*0.6</f>
        <v>37.2</v>
      </c>
      <c r="G58" s="18">
        <v>58.33</v>
      </c>
      <c r="H58" s="18">
        <f>G58*0.4</f>
        <v>23.332</v>
      </c>
      <c r="I58" s="18">
        <f>F58+H58</f>
        <v>60.532</v>
      </c>
      <c r="J58" s="22"/>
    </row>
    <row r="59" customHeight="1" spans="1:14">
      <c r="A59" s="14">
        <v>57</v>
      </c>
      <c r="B59" s="15" t="s">
        <v>139</v>
      </c>
      <c r="C59" s="16" t="s">
        <v>117</v>
      </c>
      <c r="D59" s="15" t="s">
        <v>140</v>
      </c>
      <c r="E59" s="17">
        <v>64.8</v>
      </c>
      <c r="F59" s="17">
        <f>E59*0.6</f>
        <v>38.88</v>
      </c>
      <c r="G59" s="18">
        <v>0</v>
      </c>
      <c r="H59" s="18">
        <f>G59*0.4</f>
        <v>0</v>
      </c>
      <c r="I59" s="18">
        <f>F59+H59</f>
        <v>38.88</v>
      </c>
      <c r="J59" s="18" t="s">
        <v>19</v>
      </c>
      <c r="K59" s="1"/>
      <c r="L59" s="1"/>
      <c r="M59" s="1"/>
      <c r="N59" s="1"/>
    </row>
    <row r="60" customHeight="1" spans="1:10">
      <c r="A60" s="14">
        <v>58</v>
      </c>
      <c r="B60" s="15" t="s">
        <v>141</v>
      </c>
      <c r="C60" s="16" t="s">
        <v>142</v>
      </c>
      <c r="D60" s="15" t="s">
        <v>143</v>
      </c>
      <c r="E60" s="17">
        <v>61.8</v>
      </c>
      <c r="F60" s="17">
        <f>E60*0.6</f>
        <v>37.08</v>
      </c>
      <c r="G60" s="18">
        <v>81.33</v>
      </c>
      <c r="H60" s="18">
        <f>G60*0.4</f>
        <v>32.532</v>
      </c>
      <c r="I60" s="18">
        <f>F60+H60</f>
        <v>69.612</v>
      </c>
      <c r="J60" s="22" t="s">
        <v>14</v>
      </c>
    </row>
    <row r="61" customHeight="1" spans="1:10">
      <c r="A61" s="14">
        <v>59</v>
      </c>
      <c r="B61" s="15" t="s">
        <v>144</v>
      </c>
      <c r="C61" s="16" t="s">
        <v>142</v>
      </c>
      <c r="D61" s="15" t="s">
        <v>145</v>
      </c>
      <c r="E61" s="17">
        <v>64.6</v>
      </c>
      <c r="F61" s="17">
        <f>E61*0.6</f>
        <v>38.76</v>
      </c>
      <c r="G61" s="18">
        <v>68</v>
      </c>
      <c r="H61" s="18">
        <f>G61*0.4</f>
        <v>27.2</v>
      </c>
      <c r="I61" s="18">
        <f>F61+H61</f>
        <v>65.96</v>
      </c>
      <c r="J61" s="22" t="s">
        <v>14</v>
      </c>
    </row>
    <row r="62" customHeight="1" spans="1:10">
      <c r="A62" s="14">
        <v>60</v>
      </c>
      <c r="B62" s="15" t="s">
        <v>146</v>
      </c>
      <c r="C62" s="16" t="s">
        <v>142</v>
      </c>
      <c r="D62" s="15" t="s">
        <v>147</v>
      </c>
      <c r="E62" s="17">
        <v>58.4</v>
      </c>
      <c r="F62" s="17">
        <f>E62*0.6</f>
        <v>35.04</v>
      </c>
      <c r="G62" s="18">
        <v>60</v>
      </c>
      <c r="H62" s="18">
        <f>G62*0.4</f>
        <v>24</v>
      </c>
      <c r="I62" s="18">
        <f>F62+H62</f>
        <v>59.04</v>
      </c>
      <c r="J62" s="22"/>
    </row>
    <row r="63" customHeight="1" spans="1:10">
      <c r="A63" s="14">
        <v>61</v>
      </c>
      <c r="B63" s="15" t="s">
        <v>148</v>
      </c>
      <c r="C63" s="16" t="s">
        <v>142</v>
      </c>
      <c r="D63" s="15" t="s">
        <v>149</v>
      </c>
      <c r="E63" s="17">
        <v>59</v>
      </c>
      <c r="F63" s="17">
        <f>E63*0.6</f>
        <v>35.4</v>
      </c>
      <c r="G63" s="18">
        <v>17.33</v>
      </c>
      <c r="H63" s="18">
        <f>G63*0.4</f>
        <v>6.932</v>
      </c>
      <c r="I63" s="18">
        <f>F63+H63</f>
        <v>42.332</v>
      </c>
      <c r="J63" s="22"/>
    </row>
    <row r="64" customHeight="1" spans="1:14">
      <c r="A64" s="14">
        <v>62</v>
      </c>
      <c r="B64" s="15" t="s">
        <v>150</v>
      </c>
      <c r="C64" s="16" t="s">
        <v>142</v>
      </c>
      <c r="D64" s="15" t="s">
        <v>151</v>
      </c>
      <c r="E64" s="17">
        <v>62.6</v>
      </c>
      <c r="F64" s="17">
        <f>E64*0.6</f>
        <v>37.56</v>
      </c>
      <c r="G64" s="18">
        <v>0</v>
      </c>
      <c r="H64" s="18">
        <f>G64*0.4</f>
        <v>0</v>
      </c>
      <c r="I64" s="18">
        <f>F64+H64</f>
        <v>37.56</v>
      </c>
      <c r="J64" s="18" t="s">
        <v>19</v>
      </c>
      <c r="K64" s="1"/>
      <c r="L64" s="1"/>
      <c r="M64" s="1"/>
      <c r="N64" s="1"/>
    </row>
    <row r="65" customHeight="1" spans="1:14">
      <c r="A65" s="14">
        <v>63</v>
      </c>
      <c r="B65" s="15" t="s">
        <v>152</v>
      </c>
      <c r="C65" s="16" t="s">
        <v>142</v>
      </c>
      <c r="D65" s="15" t="s">
        <v>153</v>
      </c>
      <c r="E65" s="17">
        <v>61.4</v>
      </c>
      <c r="F65" s="17">
        <f>E65*0.6</f>
        <v>36.84</v>
      </c>
      <c r="G65" s="18">
        <v>0</v>
      </c>
      <c r="H65" s="18">
        <f>G65*0.4</f>
        <v>0</v>
      </c>
      <c r="I65" s="18">
        <f>F65+H65</f>
        <v>36.84</v>
      </c>
      <c r="J65" s="18" t="s">
        <v>19</v>
      </c>
      <c r="K65" s="1"/>
      <c r="L65" s="1"/>
      <c r="M65" s="1"/>
      <c r="N65" s="1"/>
    </row>
    <row r="66" customHeight="1" spans="1:10">
      <c r="A66" s="14">
        <v>64</v>
      </c>
      <c r="B66" s="15" t="s">
        <v>154</v>
      </c>
      <c r="C66" s="16" t="s">
        <v>155</v>
      </c>
      <c r="D66" s="15" t="s">
        <v>156</v>
      </c>
      <c r="E66" s="17">
        <v>57.4</v>
      </c>
      <c r="F66" s="17">
        <f>E66*0.6</f>
        <v>34.44</v>
      </c>
      <c r="G66" s="18">
        <v>80.33</v>
      </c>
      <c r="H66" s="18">
        <f>G66*0.4</f>
        <v>32.132</v>
      </c>
      <c r="I66" s="18">
        <f>F66+H66</f>
        <v>66.572</v>
      </c>
      <c r="J66" s="22" t="s">
        <v>14</v>
      </c>
    </row>
    <row r="67" customHeight="1" spans="1:10">
      <c r="A67" s="14">
        <v>65</v>
      </c>
      <c r="B67" s="15" t="s">
        <v>157</v>
      </c>
      <c r="C67" s="16" t="s">
        <v>155</v>
      </c>
      <c r="D67" s="15" t="s">
        <v>158</v>
      </c>
      <c r="E67" s="17">
        <v>53.4</v>
      </c>
      <c r="F67" s="17">
        <f>E67*0.6</f>
        <v>32.04</v>
      </c>
      <c r="G67" s="18">
        <v>62.33</v>
      </c>
      <c r="H67" s="18">
        <f>G67*0.4</f>
        <v>24.932</v>
      </c>
      <c r="I67" s="18">
        <f>F67+H67</f>
        <v>56.972</v>
      </c>
      <c r="J67" s="22"/>
    </row>
    <row r="68" customHeight="1" spans="1:10">
      <c r="A68" s="14">
        <v>66</v>
      </c>
      <c r="B68" s="15" t="s">
        <v>159</v>
      </c>
      <c r="C68" s="16" t="s">
        <v>155</v>
      </c>
      <c r="D68" s="15" t="s">
        <v>160</v>
      </c>
      <c r="E68" s="17">
        <v>63</v>
      </c>
      <c r="F68" s="17">
        <f>E68*0.6</f>
        <v>37.8</v>
      </c>
      <c r="G68" s="18">
        <v>0</v>
      </c>
      <c r="H68" s="18">
        <f>G68*0.4</f>
        <v>0</v>
      </c>
      <c r="I68" s="18">
        <f>F68+H68</f>
        <v>37.8</v>
      </c>
      <c r="J68" s="18" t="s">
        <v>19</v>
      </c>
    </row>
    <row r="69" customHeight="1" spans="1:14">
      <c r="A69" s="14">
        <v>67</v>
      </c>
      <c r="B69" s="14" t="s">
        <v>161</v>
      </c>
      <c r="C69" s="19" t="s">
        <v>162</v>
      </c>
      <c r="D69" s="14" t="s">
        <v>163</v>
      </c>
      <c r="E69" s="17">
        <v>74.2</v>
      </c>
      <c r="F69" s="17">
        <f>E69*0.6</f>
        <v>44.52</v>
      </c>
      <c r="G69" s="18">
        <v>81.33</v>
      </c>
      <c r="H69" s="18">
        <f>G69*0.4</f>
        <v>32.532</v>
      </c>
      <c r="I69" s="18">
        <f>F69+H69</f>
        <v>77.052</v>
      </c>
      <c r="J69" s="22" t="s">
        <v>14</v>
      </c>
      <c r="K69" s="1"/>
      <c r="L69" s="1"/>
      <c r="M69" s="1"/>
      <c r="N69" s="1"/>
    </row>
    <row r="70" customHeight="1" spans="1:14">
      <c r="A70" s="14">
        <v>68</v>
      </c>
      <c r="B70" s="14" t="s">
        <v>164</v>
      </c>
      <c r="C70" s="19" t="s">
        <v>162</v>
      </c>
      <c r="D70" s="14" t="s">
        <v>165</v>
      </c>
      <c r="E70" s="17">
        <v>73.8</v>
      </c>
      <c r="F70" s="17">
        <f>E70*0.6</f>
        <v>44.28</v>
      </c>
      <c r="G70" s="18">
        <v>79.33</v>
      </c>
      <c r="H70" s="18">
        <f>G70*0.4</f>
        <v>31.732</v>
      </c>
      <c r="I70" s="18">
        <f>F70+H70</f>
        <v>76.012</v>
      </c>
      <c r="J70" s="22" t="s">
        <v>14</v>
      </c>
      <c r="K70" s="1"/>
      <c r="L70" s="1"/>
      <c r="M70" s="1"/>
      <c r="N70" s="1"/>
    </row>
    <row r="71" customHeight="1" spans="1:14">
      <c r="A71" s="14">
        <v>69</v>
      </c>
      <c r="B71" s="14" t="s">
        <v>166</v>
      </c>
      <c r="C71" s="19" t="s">
        <v>162</v>
      </c>
      <c r="D71" s="14" t="s">
        <v>167</v>
      </c>
      <c r="E71" s="17">
        <v>70.2</v>
      </c>
      <c r="F71" s="17">
        <f>E71*0.6</f>
        <v>42.12</v>
      </c>
      <c r="G71" s="18">
        <v>84.67</v>
      </c>
      <c r="H71" s="18">
        <f>G71*0.4</f>
        <v>33.868</v>
      </c>
      <c r="I71" s="18">
        <f>F71+H71</f>
        <v>75.988</v>
      </c>
      <c r="J71" s="22" t="s">
        <v>14</v>
      </c>
      <c r="K71" s="1"/>
      <c r="L71" s="1"/>
      <c r="M71" s="1"/>
      <c r="N71" s="1"/>
    </row>
    <row r="72" customHeight="1" spans="1:14">
      <c r="A72" s="14">
        <v>70</v>
      </c>
      <c r="B72" s="14" t="s">
        <v>168</v>
      </c>
      <c r="C72" s="19" t="s">
        <v>162</v>
      </c>
      <c r="D72" s="14" t="s">
        <v>169</v>
      </c>
      <c r="E72" s="17">
        <v>71.6</v>
      </c>
      <c r="F72" s="17">
        <f>E72*0.6</f>
        <v>42.96</v>
      </c>
      <c r="G72" s="18">
        <v>81.67</v>
      </c>
      <c r="H72" s="18">
        <f>G72*0.4</f>
        <v>32.668</v>
      </c>
      <c r="I72" s="18">
        <f>F72+H72</f>
        <v>75.628</v>
      </c>
      <c r="J72" s="22" t="s">
        <v>14</v>
      </c>
      <c r="K72" s="1"/>
      <c r="L72" s="1"/>
      <c r="M72" s="1"/>
      <c r="N72" s="1"/>
    </row>
    <row r="73" customHeight="1" spans="1:14">
      <c r="A73" s="14">
        <v>71</v>
      </c>
      <c r="B73" s="14" t="s">
        <v>170</v>
      </c>
      <c r="C73" s="19" t="s">
        <v>162</v>
      </c>
      <c r="D73" s="14" t="s">
        <v>171</v>
      </c>
      <c r="E73" s="17">
        <v>70.4</v>
      </c>
      <c r="F73" s="17">
        <f>E73*0.6</f>
        <v>42.24</v>
      </c>
      <c r="G73" s="18">
        <v>83.33</v>
      </c>
      <c r="H73" s="18">
        <f>G73*0.4</f>
        <v>33.332</v>
      </c>
      <c r="I73" s="18">
        <f>F73+H73</f>
        <v>75.572</v>
      </c>
      <c r="J73" s="22" t="s">
        <v>14</v>
      </c>
      <c r="K73" s="1"/>
      <c r="L73" s="1"/>
      <c r="M73" s="1"/>
      <c r="N73" s="1"/>
    </row>
    <row r="74" customHeight="1" spans="1:14">
      <c r="A74" s="14">
        <v>72</v>
      </c>
      <c r="B74" s="14" t="s">
        <v>172</v>
      </c>
      <c r="C74" s="19" t="s">
        <v>162</v>
      </c>
      <c r="D74" s="14" t="s">
        <v>173</v>
      </c>
      <c r="E74" s="17">
        <v>74.4</v>
      </c>
      <c r="F74" s="17">
        <f>E74*0.6</f>
        <v>44.64</v>
      </c>
      <c r="G74" s="18">
        <v>76.67</v>
      </c>
      <c r="H74" s="18">
        <f>G74*0.4</f>
        <v>30.668</v>
      </c>
      <c r="I74" s="18">
        <f>F74+H74</f>
        <v>75.308</v>
      </c>
      <c r="J74" s="22" t="s">
        <v>14</v>
      </c>
      <c r="K74" s="1"/>
      <c r="L74" s="1"/>
      <c r="M74" s="1"/>
      <c r="N74" s="1"/>
    </row>
    <row r="75" customHeight="1" spans="1:14">
      <c r="A75" s="14">
        <v>73</v>
      </c>
      <c r="B75" s="14" t="s">
        <v>174</v>
      </c>
      <c r="C75" s="19" t="s">
        <v>162</v>
      </c>
      <c r="D75" s="14" t="s">
        <v>175</v>
      </c>
      <c r="E75" s="17">
        <v>73.6</v>
      </c>
      <c r="F75" s="17">
        <f>E75*0.6</f>
        <v>44.16</v>
      </c>
      <c r="G75" s="18">
        <v>77.33</v>
      </c>
      <c r="H75" s="18">
        <f>G75*0.4</f>
        <v>30.932</v>
      </c>
      <c r="I75" s="18">
        <f>F75+H75</f>
        <v>75.092</v>
      </c>
      <c r="J75" s="22" t="s">
        <v>14</v>
      </c>
      <c r="K75" s="1"/>
      <c r="L75" s="1"/>
      <c r="M75" s="1"/>
      <c r="N75" s="1"/>
    </row>
    <row r="76" customHeight="1" spans="1:14">
      <c r="A76" s="14">
        <v>74</v>
      </c>
      <c r="B76" s="14" t="s">
        <v>176</v>
      </c>
      <c r="C76" s="19" t="s">
        <v>162</v>
      </c>
      <c r="D76" s="14" t="s">
        <v>177</v>
      </c>
      <c r="E76" s="17">
        <v>73.2</v>
      </c>
      <c r="F76" s="17">
        <f>E76*0.6</f>
        <v>43.92</v>
      </c>
      <c r="G76" s="18">
        <v>77.67</v>
      </c>
      <c r="H76" s="18">
        <f>G76*0.4</f>
        <v>31.068</v>
      </c>
      <c r="I76" s="18">
        <f>F76+H76</f>
        <v>74.988</v>
      </c>
      <c r="J76" s="22" t="s">
        <v>14</v>
      </c>
      <c r="K76" s="1"/>
      <c r="L76" s="1"/>
      <c r="M76" s="1"/>
      <c r="N76" s="1"/>
    </row>
    <row r="77" customHeight="1" spans="1:14">
      <c r="A77" s="14">
        <v>75</v>
      </c>
      <c r="B77" s="14" t="s">
        <v>178</v>
      </c>
      <c r="C77" s="19" t="s">
        <v>162</v>
      </c>
      <c r="D77" s="14" t="s">
        <v>179</v>
      </c>
      <c r="E77" s="17">
        <v>74.6</v>
      </c>
      <c r="F77" s="17">
        <f>E77*0.6</f>
        <v>44.76</v>
      </c>
      <c r="G77" s="18">
        <v>71.33</v>
      </c>
      <c r="H77" s="18">
        <f>G77*0.4</f>
        <v>28.532</v>
      </c>
      <c r="I77" s="18">
        <f>F77+H77</f>
        <v>73.292</v>
      </c>
      <c r="J77" s="22" t="s">
        <v>14</v>
      </c>
      <c r="K77" s="1"/>
      <c r="L77" s="1"/>
      <c r="M77" s="1"/>
      <c r="N77" s="1"/>
    </row>
    <row r="78" customHeight="1" spans="1:14">
      <c r="A78" s="14">
        <v>76</v>
      </c>
      <c r="B78" s="14" t="s">
        <v>180</v>
      </c>
      <c r="C78" s="19" t="s">
        <v>162</v>
      </c>
      <c r="D78" s="14" t="s">
        <v>181</v>
      </c>
      <c r="E78" s="17">
        <v>73.8</v>
      </c>
      <c r="F78" s="17">
        <f>E78*0.6</f>
        <v>44.28</v>
      </c>
      <c r="G78" s="18">
        <v>72.33</v>
      </c>
      <c r="H78" s="18">
        <f>G78*0.4</f>
        <v>28.932</v>
      </c>
      <c r="I78" s="18">
        <f>F78+H78</f>
        <v>73.212</v>
      </c>
      <c r="J78" s="22" t="s">
        <v>14</v>
      </c>
      <c r="K78" s="1"/>
      <c r="L78" s="1"/>
      <c r="M78" s="1"/>
      <c r="N78" s="1"/>
    </row>
    <row r="79" customHeight="1" spans="1:14">
      <c r="A79" s="14">
        <v>77</v>
      </c>
      <c r="B79" s="14" t="s">
        <v>182</v>
      </c>
      <c r="C79" s="19" t="s">
        <v>162</v>
      </c>
      <c r="D79" s="14" t="s">
        <v>183</v>
      </c>
      <c r="E79" s="17">
        <v>72.4</v>
      </c>
      <c r="F79" s="17">
        <f>E79*0.6</f>
        <v>43.44</v>
      </c>
      <c r="G79" s="18">
        <v>74.33</v>
      </c>
      <c r="H79" s="18">
        <f>G79*0.4</f>
        <v>29.732</v>
      </c>
      <c r="I79" s="18">
        <f>F79+H79</f>
        <v>73.172</v>
      </c>
      <c r="J79" s="22"/>
      <c r="K79" s="1"/>
      <c r="L79" s="1"/>
      <c r="M79" s="1"/>
      <c r="N79" s="1"/>
    </row>
    <row r="80" customHeight="1" spans="1:14">
      <c r="A80" s="14">
        <v>78</v>
      </c>
      <c r="B80" s="14" t="s">
        <v>184</v>
      </c>
      <c r="C80" s="19" t="s">
        <v>162</v>
      </c>
      <c r="D80" s="14" t="s">
        <v>185</v>
      </c>
      <c r="E80" s="17">
        <v>70.6</v>
      </c>
      <c r="F80" s="17">
        <f>E80*0.6</f>
        <v>42.36</v>
      </c>
      <c r="G80" s="18">
        <v>77</v>
      </c>
      <c r="H80" s="18">
        <f>G80*0.4</f>
        <v>30.8</v>
      </c>
      <c r="I80" s="18">
        <f>F80+H80</f>
        <v>73.16</v>
      </c>
      <c r="J80" s="22"/>
      <c r="K80" s="1"/>
      <c r="L80" s="1"/>
      <c r="M80" s="1"/>
      <c r="N80" s="1"/>
    </row>
    <row r="81" customHeight="1" spans="1:14">
      <c r="A81" s="14">
        <v>79</v>
      </c>
      <c r="B81" s="14" t="s">
        <v>186</v>
      </c>
      <c r="C81" s="19" t="s">
        <v>162</v>
      </c>
      <c r="D81" s="14" t="s">
        <v>187</v>
      </c>
      <c r="E81" s="17">
        <v>74.2</v>
      </c>
      <c r="F81" s="17">
        <f>E81*0.6</f>
        <v>44.52</v>
      </c>
      <c r="G81" s="18">
        <v>71.33</v>
      </c>
      <c r="H81" s="18">
        <f>G81*0.4</f>
        <v>28.532</v>
      </c>
      <c r="I81" s="18">
        <f>F81+H81</f>
        <v>73.052</v>
      </c>
      <c r="J81" s="22"/>
      <c r="K81" s="1"/>
      <c r="L81" s="1"/>
      <c r="M81" s="1"/>
      <c r="N81" s="1"/>
    </row>
    <row r="82" customHeight="1" spans="1:10">
      <c r="A82" s="14">
        <v>80</v>
      </c>
      <c r="B82" s="14" t="s">
        <v>188</v>
      </c>
      <c r="C82" s="19" t="s">
        <v>162</v>
      </c>
      <c r="D82" s="14" t="s">
        <v>189</v>
      </c>
      <c r="E82" s="17">
        <v>71.2</v>
      </c>
      <c r="F82" s="17">
        <f>E82*0.6</f>
        <v>42.72</v>
      </c>
      <c r="G82" s="18">
        <v>73.67</v>
      </c>
      <c r="H82" s="18">
        <f>G82*0.4</f>
        <v>29.468</v>
      </c>
      <c r="I82" s="18">
        <f>F82+H82</f>
        <v>72.188</v>
      </c>
      <c r="J82" s="22"/>
    </row>
    <row r="83" customHeight="1" spans="1:10">
      <c r="A83" s="14">
        <v>81</v>
      </c>
      <c r="B83" s="14" t="s">
        <v>190</v>
      </c>
      <c r="C83" s="19" t="s">
        <v>162</v>
      </c>
      <c r="D83" s="14" t="s">
        <v>191</v>
      </c>
      <c r="E83" s="17">
        <v>73.4</v>
      </c>
      <c r="F83" s="17">
        <f>E83*0.6</f>
        <v>44.04</v>
      </c>
      <c r="G83" s="18">
        <v>69.33</v>
      </c>
      <c r="H83" s="18">
        <f>G83*0.4</f>
        <v>27.732</v>
      </c>
      <c r="I83" s="18">
        <f>F83+H83</f>
        <v>71.772</v>
      </c>
      <c r="J83" s="22"/>
    </row>
    <row r="84" customHeight="1" spans="1:10">
      <c r="A84" s="14">
        <v>82</v>
      </c>
      <c r="B84" s="14" t="s">
        <v>192</v>
      </c>
      <c r="C84" s="19" t="s">
        <v>162</v>
      </c>
      <c r="D84" s="14" t="s">
        <v>193</v>
      </c>
      <c r="E84" s="17">
        <v>70</v>
      </c>
      <c r="F84" s="17">
        <f>E84*0.6</f>
        <v>42</v>
      </c>
      <c r="G84" s="18">
        <v>72</v>
      </c>
      <c r="H84" s="18">
        <f>G84*0.4</f>
        <v>28.8</v>
      </c>
      <c r="I84" s="18">
        <f>F84+H84</f>
        <v>70.8</v>
      </c>
      <c r="J84" s="22"/>
    </row>
    <row r="85" customHeight="1" spans="1:10">
      <c r="A85" s="14">
        <v>83</v>
      </c>
      <c r="B85" s="14" t="s">
        <v>194</v>
      </c>
      <c r="C85" s="19" t="s">
        <v>162</v>
      </c>
      <c r="D85" s="14" t="s">
        <v>195</v>
      </c>
      <c r="E85" s="17">
        <v>71.6</v>
      </c>
      <c r="F85" s="17">
        <f>E85*0.6</f>
        <v>42.96</v>
      </c>
      <c r="G85" s="18">
        <v>68</v>
      </c>
      <c r="H85" s="18">
        <f>G85*0.4</f>
        <v>27.2</v>
      </c>
      <c r="I85" s="18">
        <f>F85+H85</f>
        <v>70.16</v>
      </c>
      <c r="J85" s="22"/>
    </row>
    <row r="86" customHeight="1" spans="1:10">
      <c r="A86" s="14">
        <v>84</v>
      </c>
      <c r="B86" s="14" t="s">
        <v>196</v>
      </c>
      <c r="C86" s="19" t="s">
        <v>162</v>
      </c>
      <c r="D86" s="14" t="s">
        <v>197</v>
      </c>
      <c r="E86" s="17">
        <v>70</v>
      </c>
      <c r="F86" s="17">
        <f>E86*0.6</f>
        <v>42</v>
      </c>
      <c r="G86" s="18">
        <v>64</v>
      </c>
      <c r="H86" s="18">
        <f>G86*0.4</f>
        <v>25.6</v>
      </c>
      <c r="I86" s="18">
        <f>F86+H86</f>
        <v>67.6</v>
      </c>
      <c r="J86" s="22"/>
    </row>
    <row r="87" customHeight="1" spans="1:10">
      <c r="A87" s="14">
        <v>85</v>
      </c>
      <c r="B87" s="14" t="s">
        <v>198</v>
      </c>
      <c r="C87" s="19" t="s">
        <v>162</v>
      </c>
      <c r="D87" s="14" t="s">
        <v>199</v>
      </c>
      <c r="E87" s="17">
        <v>70.4</v>
      </c>
      <c r="F87" s="17">
        <f>E87*0.6</f>
        <v>42.24</v>
      </c>
      <c r="G87" s="18">
        <v>51.33</v>
      </c>
      <c r="H87" s="18">
        <f>G87*0.4</f>
        <v>20.532</v>
      </c>
      <c r="I87" s="18">
        <f>F87+H87</f>
        <v>62.772</v>
      </c>
      <c r="J87" s="22"/>
    </row>
    <row r="88" customHeight="1" spans="1:14">
      <c r="A88" s="14">
        <v>86</v>
      </c>
      <c r="B88" s="14" t="s">
        <v>200</v>
      </c>
      <c r="C88" s="19" t="s">
        <v>162</v>
      </c>
      <c r="D88" s="14" t="s">
        <v>201</v>
      </c>
      <c r="E88" s="17">
        <v>75</v>
      </c>
      <c r="F88" s="17">
        <f>E88*0.6</f>
        <v>45</v>
      </c>
      <c r="G88" s="18">
        <v>0</v>
      </c>
      <c r="H88" s="18">
        <f>G88*0.4</f>
        <v>0</v>
      </c>
      <c r="I88" s="18">
        <f>F88+H88</f>
        <v>45</v>
      </c>
      <c r="J88" s="18" t="s">
        <v>19</v>
      </c>
      <c r="K88" s="1"/>
      <c r="L88" s="1"/>
      <c r="M88" s="1"/>
      <c r="N88" s="1"/>
    </row>
    <row r="89" customHeight="1" spans="1:14">
      <c r="A89" s="14">
        <v>87</v>
      </c>
      <c r="B89" s="14" t="s">
        <v>202</v>
      </c>
      <c r="C89" s="19" t="s">
        <v>162</v>
      </c>
      <c r="D89" s="14" t="s">
        <v>203</v>
      </c>
      <c r="E89" s="17">
        <v>72.2</v>
      </c>
      <c r="F89" s="17">
        <f>E89*0.6</f>
        <v>43.32</v>
      </c>
      <c r="G89" s="18">
        <v>0</v>
      </c>
      <c r="H89" s="18">
        <f>G89*0.4</f>
        <v>0</v>
      </c>
      <c r="I89" s="18">
        <f>F89+H89</f>
        <v>43.32</v>
      </c>
      <c r="J89" s="18" t="s">
        <v>19</v>
      </c>
      <c r="K89" s="1"/>
      <c r="L89" s="1"/>
      <c r="M89" s="1"/>
      <c r="N89" s="1"/>
    </row>
    <row r="90" customHeight="1" spans="1:14">
      <c r="A90" s="14">
        <v>88</v>
      </c>
      <c r="B90" s="15" t="s">
        <v>204</v>
      </c>
      <c r="C90" s="16" t="s">
        <v>205</v>
      </c>
      <c r="D90" s="15" t="s">
        <v>206</v>
      </c>
      <c r="E90" s="17">
        <v>73</v>
      </c>
      <c r="F90" s="17">
        <f>E90*0.6</f>
        <v>43.8</v>
      </c>
      <c r="G90" s="18">
        <v>74.67</v>
      </c>
      <c r="H90" s="18">
        <f>G90*0.4</f>
        <v>29.868</v>
      </c>
      <c r="I90" s="18">
        <f>F90+H90</f>
        <v>73.668</v>
      </c>
      <c r="J90" s="22" t="s">
        <v>14</v>
      </c>
      <c r="K90" s="1"/>
      <c r="L90" s="1"/>
      <c r="M90" s="1"/>
      <c r="N90" s="1"/>
    </row>
    <row r="91" customHeight="1" spans="1:10">
      <c r="A91" s="14">
        <v>89</v>
      </c>
      <c r="B91" s="15" t="s">
        <v>207</v>
      </c>
      <c r="C91" s="16" t="s">
        <v>205</v>
      </c>
      <c r="D91" s="15" t="s">
        <v>208</v>
      </c>
      <c r="E91" s="17">
        <v>61.4</v>
      </c>
      <c r="F91" s="17">
        <f>E91*0.6</f>
        <v>36.84</v>
      </c>
      <c r="G91" s="18">
        <v>78</v>
      </c>
      <c r="H91" s="18">
        <f>G91*0.4</f>
        <v>31.2</v>
      </c>
      <c r="I91" s="18">
        <f>F91+H91</f>
        <v>68.04</v>
      </c>
      <c r="J91" s="22"/>
    </row>
    <row r="92" customHeight="1" spans="1:10">
      <c r="A92" s="14">
        <v>90</v>
      </c>
      <c r="B92" s="15" t="s">
        <v>209</v>
      </c>
      <c r="C92" s="16" t="s">
        <v>205</v>
      </c>
      <c r="D92" s="15" t="s">
        <v>210</v>
      </c>
      <c r="E92" s="17">
        <v>56.4</v>
      </c>
      <c r="F92" s="17">
        <f>E92*0.6</f>
        <v>33.84</v>
      </c>
      <c r="G92" s="18">
        <v>61</v>
      </c>
      <c r="H92" s="18">
        <f>G92*0.4</f>
        <v>24.4</v>
      </c>
      <c r="I92" s="18">
        <f>F92+H92</f>
        <v>58.24</v>
      </c>
      <c r="J92" s="22"/>
    </row>
    <row r="93" customHeight="1" spans="1:14">
      <c r="A93" s="14">
        <v>91</v>
      </c>
      <c r="B93" s="15" t="s">
        <v>211</v>
      </c>
      <c r="C93" s="16" t="s">
        <v>212</v>
      </c>
      <c r="D93" s="15" t="s">
        <v>213</v>
      </c>
      <c r="E93" s="17">
        <v>69.6</v>
      </c>
      <c r="F93" s="17">
        <f>E93*0.6</f>
        <v>41.76</v>
      </c>
      <c r="G93" s="18">
        <v>80.33</v>
      </c>
      <c r="H93" s="18">
        <f>G93*0.4</f>
        <v>32.132</v>
      </c>
      <c r="I93" s="18">
        <f>F93+H93</f>
        <v>73.892</v>
      </c>
      <c r="J93" s="22" t="s">
        <v>14</v>
      </c>
      <c r="K93" s="1"/>
      <c r="L93" s="1"/>
      <c r="M93" s="1"/>
      <c r="N93" s="1"/>
    </row>
    <row r="94" customHeight="1" spans="1:10">
      <c r="A94" s="14">
        <v>92</v>
      </c>
      <c r="B94" s="15" t="s">
        <v>214</v>
      </c>
      <c r="C94" s="16" t="s">
        <v>212</v>
      </c>
      <c r="D94" s="15" t="s">
        <v>215</v>
      </c>
      <c r="E94" s="17">
        <v>70.8</v>
      </c>
      <c r="F94" s="17">
        <f>E94*0.6</f>
        <v>42.48</v>
      </c>
      <c r="G94" s="18">
        <v>73.33</v>
      </c>
      <c r="H94" s="18">
        <f>G94*0.4</f>
        <v>29.332</v>
      </c>
      <c r="I94" s="18">
        <f>F94+H94</f>
        <v>71.812</v>
      </c>
      <c r="J94" s="22"/>
    </row>
    <row r="95" customHeight="1" spans="1:10">
      <c r="A95" s="14">
        <v>93</v>
      </c>
      <c r="B95" s="15" t="s">
        <v>216</v>
      </c>
      <c r="C95" s="16" t="s">
        <v>212</v>
      </c>
      <c r="D95" s="15" t="s">
        <v>217</v>
      </c>
      <c r="E95" s="17">
        <v>63.2</v>
      </c>
      <c r="F95" s="17">
        <f>E95*0.6</f>
        <v>37.92</v>
      </c>
      <c r="G95" s="18">
        <v>71.33</v>
      </c>
      <c r="H95" s="18">
        <f>G95*0.4</f>
        <v>28.532</v>
      </c>
      <c r="I95" s="18">
        <f>F95+H95</f>
        <v>66.452</v>
      </c>
      <c r="J95" s="22"/>
    </row>
    <row r="96" customHeight="1" spans="1:10">
      <c r="A96" s="14">
        <v>94</v>
      </c>
      <c r="B96" s="15" t="s">
        <v>218</v>
      </c>
      <c r="C96" s="16" t="s">
        <v>212</v>
      </c>
      <c r="D96" s="15" t="s">
        <v>219</v>
      </c>
      <c r="E96" s="17">
        <v>63.2</v>
      </c>
      <c r="F96" s="17">
        <f>E96*0.6</f>
        <v>37.92</v>
      </c>
      <c r="G96" s="18">
        <v>66.33</v>
      </c>
      <c r="H96" s="18">
        <f>G96*0.4</f>
        <v>26.532</v>
      </c>
      <c r="I96" s="18">
        <f>F96+H96</f>
        <v>64.452</v>
      </c>
      <c r="J96" s="22"/>
    </row>
    <row r="97" customHeight="1" spans="1:10">
      <c r="A97" s="14">
        <v>95</v>
      </c>
      <c r="B97" s="15" t="s">
        <v>220</v>
      </c>
      <c r="C97" s="16" t="s">
        <v>221</v>
      </c>
      <c r="D97" s="15" t="s">
        <v>222</v>
      </c>
      <c r="E97" s="17">
        <v>54.4</v>
      </c>
      <c r="F97" s="17">
        <f>E97*0.6</f>
        <v>32.64</v>
      </c>
      <c r="G97" s="18">
        <v>66.33</v>
      </c>
      <c r="H97" s="18">
        <f>G97*0.4</f>
        <v>26.532</v>
      </c>
      <c r="I97" s="18">
        <f>F97+H97</f>
        <v>59.172</v>
      </c>
      <c r="J97" s="22" t="s">
        <v>14</v>
      </c>
    </row>
    <row r="98" customHeight="1" spans="1:10">
      <c r="A98" s="14">
        <v>96</v>
      </c>
      <c r="B98" s="15" t="s">
        <v>223</v>
      </c>
      <c r="C98" s="16" t="s">
        <v>221</v>
      </c>
      <c r="D98" s="15" t="s">
        <v>224</v>
      </c>
      <c r="E98" s="17">
        <v>53</v>
      </c>
      <c r="F98" s="17">
        <f>E98*0.6</f>
        <v>31.8</v>
      </c>
      <c r="G98" s="18">
        <v>64.33</v>
      </c>
      <c r="H98" s="18">
        <f>G98*0.4</f>
        <v>25.732</v>
      </c>
      <c r="I98" s="18">
        <f>F98+H98</f>
        <v>57.532</v>
      </c>
      <c r="J98" s="22"/>
    </row>
    <row r="99" customHeight="1" spans="1:10">
      <c r="A99" s="14">
        <v>97</v>
      </c>
      <c r="B99" s="15" t="s">
        <v>225</v>
      </c>
      <c r="C99" s="16" t="s">
        <v>226</v>
      </c>
      <c r="D99" s="15" t="s">
        <v>227</v>
      </c>
      <c r="E99" s="17">
        <v>57.8</v>
      </c>
      <c r="F99" s="17">
        <f>E99*0.6</f>
        <v>34.68</v>
      </c>
      <c r="G99" s="18">
        <v>71.67</v>
      </c>
      <c r="H99" s="18">
        <f>G99*0.4</f>
        <v>28.668</v>
      </c>
      <c r="I99" s="18">
        <f>F99+H99</f>
        <v>63.348</v>
      </c>
      <c r="J99" s="22" t="s">
        <v>14</v>
      </c>
    </row>
    <row r="100" customHeight="1" spans="1:10">
      <c r="A100" s="14">
        <v>98</v>
      </c>
      <c r="B100" s="15" t="s">
        <v>228</v>
      </c>
      <c r="C100" s="16" t="s">
        <v>229</v>
      </c>
      <c r="D100" s="15" t="s">
        <v>230</v>
      </c>
      <c r="E100" s="17">
        <v>66.4</v>
      </c>
      <c r="F100" s="17">
        <f>E100*0.6</f>
        <v>39.84</v>
      </c>
      <c r="G100" s="18">
        <v>79.33</v>
      </c>
      <c r="H100" s="18">
        <f>G100*0.4</f>
        <v>31.732</v>
      </c>
      <c r="I100" s="18">
        <f>F100+H100</f>
        <v>71.572</v>
      </c>
      <c r="J100" s="22" t="s">
        <v>14</v>
      </c>
    </row>
    <row r="101" customHeight="1" spans="1:10">
      <c r="A101" s="14">
        <v>99</v>
      </c>
      <c r="B101" s="15" t="s">
        <v>231</v>
      </c>
      <c r="C101" s="16" t="s">
        <v>229</v>
      </c>
      <c r="D101" s="15" t="s">
        <v>232</v>
      </c>
      <c r="E101" s="17">
        <v>66.6</v>
      </c>
      <c r="F101" s="17">
        <f>E101*0.6</f>
        <v>39.96</v>
      </c>
      <c r="G101" s="18">
        <v>78.67</v>
      </c>
      <c r="H101" s="18">
        <f>G101*0.4</f>
        <v>31.468</v>
      </c>
      <c r="I101" s="18">
        <f>F101+H101</f>
        <v>71.428</v>
      </c>
      <c r="J101" s="22"/>
    </row>
    <row r="102" customHeight="1" spans="1:10">
      <c r="A102" s="14">
        <v>100</v>
      </c>
      <c r="B102" s="15" t="s">
        <v>233</v>
      </c>
      <c r="C102" s="16" t="s">
        <v>229</v>
      </c>
      <c r="D102" s="15" t="s">
        <v>234</v>
      </c>
      <c r="E102" s="17">
        <v>65.6</v>
      </c>
      <c r="F102" s="17">
        <f>E102*0.6</f>
        <v>39.36</v>
      </c>
      <c r="G102" s="18">
        <v>74.67</v>
      </c>
      <c r="H102" s="18">
        <f>G102*0.4</f>
        <v>29.868</v>
      </c>
      <c r="I102" s="18">
        <f>F102+H102</f>
        <v>69.228</v>
      </c>
      <c r="J102" s="22"/>
    </row>
    <row r="103" customHeight="1" spans="1:10">
      <c r="A103" s="14">
        <v>101</v>
      </c>
      <c r="B103" s="14" t="s">
        <v>235</v>
      </c>
      <c r="C103" s="19" t="s">
        <v>236</v>
      </c>
      <c r="D103" s="14" t="s">
        <v>237</v>
      </c>
      <c r="E103" s="17">
        <v>62.8</v>
      </c>
      <c r="F103" s="17">
        <f>E103*0.6</f>
        <v>37.68</v>
      </c>
      <c r="G103" s="18">
        <v>83</v>
      </c>
      <c r="H103" s="18">
        <f>G103*0.4</f>
        <v>33.2</v>
      </c>
      <c r="I103" s="18">
        <f>F103+H103</f>
        <v>70.88</v>
      </c>
      <c r="J103" s="22" t="s">
        <v>14</v>
      </c>
    </row>
    <row r="104" customHeight="1" spans="1:10">
      <c r="A104" s="14">
        <v>102</v>
      </c>
      <c r="B104" s="14" t="s">
        <v>238</v>
      </c>
      <c r="C104" s="19" t="s">
        <v>236</v>
      </c>
      <c r="D104" s="14" t="s">
        <v>239</v>
      </c>
      <c r="E104" s="17">
        <v>64.2</v>
      </c>
      <c r="F104" s="17">
        <f>E104*0.6</f>
        <v>38.52</v>
      </c>
      <c r="G104" s="18">
        <v>75.67</v>
      </c>
      <c r="H104" s="18">
        <f>G104*0.4</f>
        <v>30.268</v>
      </c>
      <c r="I104" s="18">
        <f>F104+H104</f>
        <v>68.788</v>
      </c>
      <c r="J104" s="22"/>
    </row>
    <row r="105" customHeight="1" spans="1:14">
      <c r="A105" s="14">
        <v>103</v>
      </c>
      <c r="B105" s="14" t="s">
        <v>240</v>
      </c>
      <c r="C105" s="19" t="s">
        <v>236</v>
      </c>
      <c r="D105" s="14" t="s">
        <v>241</v>
      </c>
      <c r="E105" s="17">
        <v>61</v>
      </c>
      <c r="F105" s="17">
        <f>E105*0.6</f>
        <v>36.6</v>
      </c>
      <c r="G105" s="18">
        <v>0</v>
      </c>
      <c r="H105" s="18">
        <f>G105*0.4</f>
        <v>0</v>
      </c>
      <c r="I105" s="18">
        <f>F105+H105</f>
        <v>36.6</v>
      </c>
      <c r="J105" s="18" t="s">
        <v>19</v>
      </c>
      <c r="K105" s="2"/>
      <c r="L105" s="2"/>
      <c r="M105" s="2"/>
      <c r="N105" s="2"/>
    </row>
    <row r="106" customHeight="1" spans="1:10">
      <c r="A106" s="14">
        <v>104</v>
      </c>
      <c r="B106" s="15" t="str">
        <f>"黄明敏"</f>
        <v>黄明敏</v>
      </c>
      <c r="C106" s="16" t="s">
        <v>242</v>
      </c>
      <c r="D106" s="23" t="s">
        <v>243</v>
      </c>
      <c r="E106" s="17"/>
      <c r="F106" s="17"/>
      <c r="G106" s="18">
        <v>68.33</v>
      </c>
      <c r="H106" s="18"/>
      <c r="I106" s="18">
        <f>G106</f>
        <v>68.33</v>
      </c>
      <c r="J106" s="22" t="s">
        <v>14</v>
      </c>
    </row>
    <row r="107" customHeight="1" spans="1:10">
      <c r="A107" s="14">
        <v>105</v>
      </c>
      <c r="B107" s="15" t="str">
        <f>"刘荣锋"</f>
        <v>刘荣锋</v>
      </c>
      <c r="C107" s="16" t="s">
        <v>242</v>
      </c>
      <c r="D107" s="23" t="str">
        <f>"4600********512"</f>
        <v>4600********512</v>
      </c>
      <c r="E107" s="17"/>
      <c r="F107" s="17"/>
      <c r="G107" s="18">
        <v>62</v>
      </c>
      <c r="H107" s="18"/>
      <c r="I107" s="18">
        <f>G107</f>
        <v>62</v>
      </c>
      <c r="J107" s="22"/>
    </row>
    <row r="108" customHeight="1" spans="1:14">
      <c r="A108" s="14">
        <v>106</v>
      </c>
      <c r="B108" s="15" t="str">
        <f>"林真味"</f>
        <v>林真味</v>
      </c>
      <c r="C108" s="16" t="s">
        <v>242</v>
      </c>
      <c r="D108" s="23" t="str">
        <f>"4600*********22X"</f>
        <v>4600*********22X</v>
      </c>
      <c r="E108" s="17"/>
      <c r="F108" s="17"/>
      <c r="G108" s="18">
        <v>0</v>
      </c>
      <c r="H108" s="18"/>
      <c r="I108" s="18">
        <f>F108+H108</f>
        <v>0</v>
      </c>
      <c r="J108" s="18" t="s">
        <v>19</v>
      </c>
      <c r="K108" s="1"/>
      <c r="L108" s="1"/>
      <c r="M108" s="1"/>
      <c r="N108" s="1"/>
    </row>
  </sheetData>
  <autoFilter ref="A2:N107">
    <sortState ref="A3:N107">
      <sortCondition ref="C2"/>
    </sortState>
    <extLst/>
  </autoFilter>
  <mergeCells count="1">
    <mergeCell ref="A1:J1"/>
  </mergeCells>
  <printOptions horizontalCentered="1"/>
  <pageMargins left="0.393055555555556" right="0.393055555555556" top="0.393055555555556" bottom="0.393055555555556" header="0.314583333333333" footer="0.196527777777778"/>
  <pageSetup paperSize="9" scale="58" fitToHeight="0"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南国人力集团</cp:lastModifiedBy>
  <dcterms:created xsi:type="dcterms:W3CDTF">2022-03-18T00:59:00Z</dcterms:created>
  <cp:lastPrinted>2022-07-14T05:35:00Z</cp:lastPrinted>
  <dcterms:modified xsi:type="dcterms:W3CDTF">2022-10-24T06:32:28Z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C81224BB3FC8416ABAA83E8BB3DD8CEB</vt:lpwstr>
  </property>
</Properties>
</file>