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Sheet1!$A$3:$G$56</definedName>
    <definedName name="_xlnm.Print_Area" localSheetId="0">Sheet1!$A$1:$G$60</definedName>
  </definedNames>
  <calcPr calcId="144525"/>
</workbook>
</file>

<file path=xl/sharedStrings.xml><?xml version="1.0" encoding="utf-8"?>
<sst xmlns="http://schemas.openxmlformats.org/spreadsheetml/2006/main" count="265" uniqueCount="96">
  <si>
    <t>三亚市天涯区帮扶对象劳动力第四十一批外出务工奖励补贴名单</t>
  </si>
  <si>
    <t>单位：三亚市天涯区人力资源和社会保障局</t>
  </si>
  <si>
    <t>制表时间：2024年3月28日</t>
  </si>
  <si>
    <t>序号</t>
  </si>
  <si>
    <t>姓名</t>
  </si>
  <si>
    <t>性别</t>
  </si>
  <si>
    <t>户籍地</t>
  </si>
  <si>
    <t>奖励日期</t>
  </si>
  <si>
    <t>奖励金额（元）</t>
  </si>
  <si>
    <t>奖励类型</t>
  </si>
  <si>
    <t>黄丽霞</t>
  </si>
  <si>
    <t>女</t>
  </si>
  <si>
    <t>抱前</t>
  </si>
  <si>
    <t>202309-202312</t>
  </si>
  <si>
    <t>灵活就业</t>
  </si>
  <si>
    <t>黄胜</t>
  </si>
  <si>
    <t>男</t>
  </si>
  <si>
    <t>陈春凤</t>
  </si>
  <si>
    <t>立新</t>
  </si>
  <si>
    <t>202205-202309</t>
  </si>
  <si>
    <t>连续务工</t>
  </si>
  <si>
    <t>麦少妹</t>
  </si>
  <si>
    <t>202206-202309</t>
  </si>
  <si>
    <t>王忠宝</t>
  </si>
  <si>
    <t>华丽</t>
  </si>
  <si>
    <t>202310-202312</t>
  </si>
  <si>
    <t>徐皇星</t>
  </si>
  <si>
    <t>符于清</t>
  </si>
  <si>
    <t>202308-202312</t>
  </si>
  <si>
    <t>黄龙侦</t>
  </si>
  <si>
    <t>202301-202312</t>
  </si>
  <si>
    <t>李健</t>
  </si>
  <si>
    <t>202305-202402</t>
  </si>
  <si>
    <t>林海荣</t>
  </si>
  <si>
    <t>抱龙</t>
  </si>
  <si>
    <t>202304-202401</t>
  </si>
  <si>
    <t>兰妹</t>
  </si>
  <si>
    <t>202308-202401</t>
  </si>
  <si>
    <t>麦太子</t>
  </si>
  <si>
    <t>202307-202401</t>
  </si>
  <si>
    <t>黄金花</t>
  </si>
  <si>
    <t>202303-202401</t>
  </si>
  <si>
    <t>林国豪</t>
  </si>
  <si>
    <t>林慧莹</t>
  </si>
  <si>
    <t>符向花</t>
  </si>
  <si>
    <t>陈慧灵</t>
  </si>
  <si>
    <t>周月仙</t>
  </si>
  <si>
    <t>王浩</t>
  </si>
  <si>
    <t>周婷</t>
  </si>
  <si>
    <t>林英</t>
  </si>
  <si>
    <t>符德盛</t>
  </si>
  <si>
    <t>符明</t>
  </si>
  <si>
    <t>李志清</t>
  </si>
  <si>
    <t>202306-202311</t>
  </si>
  <si>
    <t>陈慧娴</t>
  </si>
  <si>
    <t>202307-202312</t>
  </si>
  <si>
    <t>陈贵</t>
  </si>
  <si>
    <t>202310-202403</t>
  </si>
  <si>
    <t>吉英清</t>
  </si>
  <si>
    <t>扎南</t>
  </si>
  <si>
    <t>202303-202312</t>
  </si>
  <si>
    <t>小计</t>
  </si>
  <si>
    <t>朱老稳</t>
  </si>
  <si>
    <t>202306-202312</t>
  </si>
  <si>
    <t>张秀梅</t>
  </si>
  <si>
    <t>麦秀珍</t>
  </si>
  <si>
    <t>台楼</t>
  </si>
  <si>
    <t>202301-202311</t>
  </si>
  <si>
    <t>罗亚窗</t>
  </si>
  <si>
    <t>202303-202311</t>
  </si>
  <si>
    <t>麦亚宏</t>
  </si>
  <si>
    <t>麦春香</t>
  </si>
  <si>
    <t>符福坚</t>
  </si>
  <si>
    <t>符成伟</t>
  </si>
  <si>
    <t>202302-202311</t>
  </si>
  <si>
    <t>苻小妹</t>
  </si>
  <si>
    <t>李聪</t>
  </si>
  <si>
    <t>202303-202402</t>
  </si>
  <si>
    <t>孙亚妹</t>
  </si>
  <si>
    <t>孙燕</t>
  </si>
  <si>
    <t>麦明辉</t>
  </si>
  <si>
    <t>202302-202401</t>
  </si>
  <si>
    <t>陈亚丁</t>
  </si>
  <si>
    <t>董亚建</t>
  </si>
  <si>
    <t>林张丽</t>
  </si>
  <si>
    <t>林照荣</t>
  </si>
  <si>
    <t>潘秀花</t>
  </si>
  <si>
    <t>符永清</t>
  </si>
  <si>
    <t>202207-202311</t>
  </si>
  <si>
    <t>李慧英</t>
  </si>
  <si>
    <t>202207-202310</t>
  </si>
  <si>
    <t>符永倩</t>
  </si>
  <si>
    <t>202212-202310</t>
  </si>
  <si>
    <t>交通补助</t>
  </si>
  <si>
    <t>合计金额</t>
  </si>
  <si>
    <t>备注：
1.对于帮扶对劳动力跨省外出务工的，给予每人每年800元的一次性交通补助。
2.对于省内市外务工的,给予每人每年200元的一次性交通补助。
3.对于连续外出务工3个月以上的帮扶对象劳动力，给予每人每月300元的务工奖励。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</si>
</sst>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0"/>
  <sheetViews>
    <sheetView tabSelected="1" zoomScale="115" zoomScaleNormal="115" topLeftCell="A49" workbookViewId="0">
      <selection activeCell="F12" sqref="F12"/>
    </sheetView>
  </sheetViews>
  <sheetFormatPr defaultColWidth="9" defaultRowHeight="13.5"/>
  <cols>
    <col min="1" max="1" width="6.63333333333333" style="3" customWidth="1"/>
    <col min="2" max="2" width="9.01666666666667" style="4" customWidth="1"/>
    <col min="3" max="3" width="9.23333333333333" style="5" customWidth="1"/>
    <col min="4" max="4" width="7.39166666666667" style="5" customWidth="1"/>
    <col min="5" max="5" width="18.25" style="5" customWidth="1"/>
    <col min="6" max="6" width="15.975" style="3" customWidth="1"/>
    <col min="7" max="7" width="25.25" style="5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8"/>
      <c r="D2" s="8"/>
      <c r="E2" s="8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7">
      <c r="A4" s="12">
        <v>1</v>
      </c>
      <c r="B4" s="13" t="s">
        <v>10</v>
      </c>
      <c r="C4" s="14" t="s">
        <v>11</v>
      </c>
      <c r="D4" s="15" t="s">
        <v>12</v>
      </c>
      <c r="E4" s="16" t="s">
        <v>13</v>
      </c>
      <c r="F4" s="17">
        <v>800</v>
      </c>
      <c r="G4" s="18" t="s">
        <v>14</v>
      </c>
    </row>
    <row r="5" s="2" customFormat="1" ht="24" customHeight="1" spans="1:7">
      <c r="A5" s="11">
        <v>2</v>
      </c>
      <c r="B5" s="13" t="s">
        <v>15</v>
      </c>
      <c r="C5" s="14" t="s">
        <v>16</v>
      </c>
      <c r="D5" s="16" t="s">
        <v>12</v>
      </c>
      <c r="E5" s="16" t="s">
        <v>13</v>
      </c>
      <c r="F5" s="17">
        <v>800</v>
      </c>
      <c r="G5" s="18" t="s">
        <v>14</v>
      </c>
    </row>
    <row r="6" s="2" customFormat="1" ht="24" customHeight="1" spans="1:7">
      <c r="A6" s="12">
        <v>3</v>
      </c>
      <c r="B6" s="13" t="s">
        <v>17</v>
      </c>
      <c r="C6" s="14" t="s">
        <v>11</v>
      </c>
      <c r="D6" s="16" t="s">
        <v>18</v>
      </c>
      <c r="E6" s="16" t="s">
        <v>19</v>
      </c>
      <c r="F6" s="19">
        <f>17*300</f>
        <v>5100</v>
      </c>
      <c r="G6" s="20" t="s">
        <v>20</v>
      </c>
    </row>
    <row r="7" s="2" customFormat="1" ht="24" customHeight="1" spans="1:7">
      <c r="A7" s="11">
        <v>4</v>
      </c>
      <c r="B7" s="18" t="s">
        <v>21</v>
      </c>
      <c r="C7" s="14" t="s">
        <v>11</v>
      </c>
      <c r="D7" s="16" t="s">
        <v>18</v>
      </c>
      <c r="E7" s="21" t="s">
        <v>22</v>
      </c>
      <c r="F7" s="19">
        <f>16*300</f>
        <v>4800</v>
      </c>
      <c r="G7" s="20" t="s">
        <v>20</v>
      </c>
    </row>
    <row r="8" s="2" customFormat="1" ht="24" customHeight="1" spans="1:7">
      <c r="A8" s="12">
        <v>5</v>
      </c>
      <c r="B8" s="22" t="s">
        <v>23</v>
      </c>
      <c r="C8" s="14" t="s">
        <v>16</v>
      </c>
      <c r="D8" s="16" t="s">
        <v>24</v>
      </c>
      <c r="E8" s="16" t="s">
        <v>25</v>
      </c>
      <c r="F8" s="19">
        <v>600</v>
      </c>
      <c r="G8" s="20" t="s">
        <v>14</v>
      </c>
    </row>
    <row r="9" s="2" customFormat="1" ht="24" customHeight="1" spans="1:7">
      <c r="A9" s="11">
        <v>6</v>
      </c>
      <c r="B9" s="18" t="s">
        <v>26</v>
      </c>
      <c r="C9" s="14" t="s">
        <v>11</v>
      </c>
      <c r="D9" s="16" t="s">
        <v>24</v>
      </c>
      <c r="E9" s="16" t="s">
        <v>25</v>
      </c>
      <c r="F9" s="19">
        <v>600</v>
      </c>
      <c r="G9" s="20" t="s">
        <v>14</v>
      </c>
    </row>
    <row r="10" s="2" customFormat="1" ht="24" customHeight="1" spans="1:7">
      <c r="A10" s="12">
        <v>7</v>
      </c>
      <c r="B10" s="18" t="s">
        <v>27</v>
      </c>
      <c r="C10" s="14" t="s">
        <v>16</v>
      </c>
      <c r="D10" s="16" t="s">
        <v>12</v>
      </c>
      <c r="E10" s="16" t="s">
        <v>28</v>
      </c>
      <c r="F10" s="19">
        <f>5*200</f>
        <v>1000</v>
      </c>
      <c r="G10" s="20" t="s">
        <v>14</v>
      </c>
    </row>
    <row r="11" s="2" customFormat="1" ht="24" customHeight="1" spans="1:7">
      <c r="A11" s="11">
        <v>8</v>
      </c>
      <c r="B11" s="20" t="s">
        <v>29</v>
      </c>
      <c r="C11" s="23" t="s">
        <v>16</v>
      </c>
      <c r="D11" s="24" t="s">
        <v>12</v>
      </c>
      <c r="E11" s="24" t="s">
        <v>30</v>
      </c>
      <c r="F11" s="19">
        <f>12*300</f>
        <v>3600</v>
      </c>
      <c r="G11" s="20" t="s">
        <v>20</v>
      </c>
    </row>
    <row r="12" s="2" customFormat="1" ht="24" customHeight="1" spans="1:7">
      <c r="A12" s="12">
        <v>9</v>
      </c>
      <c r="B12" s="16" t="s">
        <v>31</v>
      </c>
      <c r="C12" s="16" t="s">
        <v>16</v>
      </c>
      <c r="D12" s="16" t="s">
        <v>18</v>
      </c>
      <c r="E12" s="16" t="s">
        <v>32</v>
      </c>
      <c r="F12" s="16">
        <f>10*300</f>
        <v>3000</v>
      </c>
      <c r="G12" s="16" t="s">
        <v>20</v>
      </c>
    </row>
    <row r="13" s="2" customFormat="1" ht="24" customHeight="1" spans="1:7">
      <c r="A13" s="11">
        <v>10</v>
      </c>
      <c r="B13" s="16" t="s">
        <v>33</v>
      </c>
      <c r="C13" s="16" t="s">
        <v>16</v>
      </c>
      <c r="D13" s="16" t="s">
        <v>34</v>
      </c>
      <c r="E13" s="16" t="s">
        <v>35</v>
      </c>
      <c r="F13" s="16">
        <f>10*300</f>
        <v>3000</v>
      </c>
      <c r="G13" s="16" t="s">
        <v>20</v>
      </c>
    </row>
    <row r="14" s="2" customFormat="1" ht="24" customHeight="1" spans="1:7">
      <c r="A14" s="12">
        <v>11</v>
      </c>
      <c r="B14" s="18" t="s">
        <v>36</v>
      </c>
      <c r="C14" s="14" t="s">
        <v>11</v>
      </c>
      <c r="D14" s="16" t="s">
        <v>12</v>
      </c>
      <c r="E14" s="16" t="s">
        <v>37</v>
      </c>
      <c r="F14" s="17">
        <f>6*200</f>
        <v>1200</v>
      </c>
      <c r="G14" s="18" t="s">
        <v>14</v>
      </c>
    </row>
    <row r="15" s="2" customFormat="1" ht="24" customHeight="1" spans="1:7">
      <c r="A15" s="11">
        <v>12</v>
      </c>
      <c r="B15" s="16" t="s">
        <v>38</v>
      </c>
      <c r="C15" s="14" t="s">
        <v>16</v>
      </c>
      <c r="D15" s="16" t="s">
        <v>12</v>
      </c>
      <c r="E15" s="16" t="s">
        <v>39</v>
      </c>
      <c r="F15" s="16">
        <f>7*300</f>
        <v>2100</v>
      </c>
      <c r="G15" s="16" t="s">
        <v>20</v>
      </c>
    </row>
    <row r="16" s="2" customFormat="1" ht="24" customHeight="1" spans="1:7">
      <c r="A16" s="12">
        <v>13</v>
      </c>
      <c r="B16" s="18" t="s">
        <v>40</v>
      </c>
      <c r="C16" s="14" t="s">
        <v>11</v>
      </c>
      <c r="D16" s="16" t="s">
        <v>12</v>
      </c>
      <c r="E16" s="25" t="s">
        <v>41</v>
      </c>
      <c r="F16" s="17">
        <f>11*300</f>
        <v>3300</v>
      </c>
      <c r="G16" s="18" t="s">
        <v>20</v>
      </c>
    </row>
    <row r="17" s="2" customFormat="1" ht="24" customHeight="1" spans="1:7">
      <c r="A17" s="11">
        <v>14</v>
      </c>
      <c r="B17" s="18" t="s">
        <v>42</v>
      </c>
      <c r="C17" s="14" t="s">
        <v>16</v>
      </c>
      <c r="D17" s="16" t="s">
        <v>12</v>
      </c>
      <c r="E17" s="25" t="s">
        <v>35</v>
      </c>
      <c r="F17" s="17">
        <f>10*300</f>
        <v>3000</v>
      </c>
      <c r="G17" s="18" t="s">
        <v>20</v>
      </c>
    </row>
    <row r="18" s="2" customFormat="1" ht="24" customHeight="1" spans="1:7">
      <c r="A18" s="12">
        <v>15</v>
      </c>
      <c r="B18" s="18" t="s">
        <v>43</v>
      </c>
      <c r="C18" s="14" t="s">
        <v>11</v>
      </c>
      <c r="D18" s="16" t="s">
        <v>12</v>
      </c>
      <c r="E18" s="25" t="s">
        <v>35</v>
      </c>
      <c r="F18" s="17">
        <f>10*200</f>
        <v>2000</v>
      </c>
      <c r="G18" s="18" t="s">
        <v>14</v>
      </c>
    </row>
    <row r="19" s="2" customFormat="1" ht="24" customHeight="1" spans="1:7">
      <c r="A19" s="11">
        <v>16</v>
      </c>
      <c r="B19" s="11" t="s">
        <v>44</v>
      </c>
      <c r="C19" s="14" t="s">
        <v>11</v>
      </c>
      <c r="D19" s="16" t="s">
        <v>12</v>
      </c>
      <c r="E19" s="25" t="s">
        <v>30</v>
      </c>
      <c r="F19" s="17">
        <f>12*300</f>
        <v>3600</v>
      </c>
      <c r="G19" s="18" t="s">
        <v>20</v>
      </c>
    </row>
    <row r="20" s="2" customFormat="1" ht="24" customHeight="1" spans="1:7">
      <c r="A20" s="12">
        <v>17</v>
      </c>
      <c r="B20" s="11" t="s">
        <v>45</v>
      </c>
      <c r="C20" s="14" t="s">
        <v>11</v>
      </c>
      <c r="D20" s="16" t="s">
        <v>12</v>
      </c>
      <c r="E20" s="26" t="s">
        <v>30</v>
      </c>
      <c r="F20" s="15">
        <f>12*300</f>
        <v>3600</v>
      </c>
      <c r="G20" s="18" t="s">
        <v>20</v>
      </c>
    </row>
    <row r="21" s="2" customFormat="1" ht="24" customHeight="1" spans="1:7">
      <c r="A21" s="11">
        <v>18</v>
      </c>
      <c r="B21" s="11" t="s">
        <v>46</v>
      </c>
      <c r="C21" s="14" t="s">
        <v>11</v>
      </c>
      <c r="D21" s="16" t="s">
        <v>12</v>
      </c>
      <c r="E21" s="27" t="s">
        <v>30</v>
      </c>
      <c r="F21" s="15">
        <f>12*200</f>
        <v>2400</v>
      </c>
      <c r="G21" s="18" t="s">
        <v>20</v>
      </c>
    </row>
    <row r="22" s="2" customFormat="1" ht="24" customHeight="1" spans="1:7">
      <c r="A22" s="12">
        <v>19</v>
      </c>
      <c r="B22" s="11" t="s">
        <v>47</v>
      </c>
      <c r="C22" s="14" t="s">
        <v>16</v>
      </c>
      <c r="D22" s="16" t="s">
        <v>12</v>
      </c>
      <c r="E22" s="26" t="s">
        <v>30</v>
      </c>
      <c r="F22" s="28">
        <f>12*200</f>
        <v>2400</v>
      </c>
      <c r="G22" s="18" t="s">
        <v>14</v>
      </c>
    </row>
    <row r="23" s="2" customFormat="1" ht="24" customHeight="1" spans="1:7">
      <c r="A23" s="11">
        <v>20</v>
      </c>
      <c r="B23" s="11" t="s">
        <v>48</v>
      </c>
      <c r="C23" s="14" t="s">
        <v>11</v>
      </c>
      <c r="D23" s="16" t="s">
        <v>12</v>
      </c>
      <c r="E23" s="26" t="s">
        <v>30</v>
      </c>
      <c r="F23" s="15">
        <f>12*200</f>
        <v>2400</v>
      </c>
      <c r="G23" s="18" t="s">
        <v>14</v>
      </c>
    </row>
    <row r="24" s="2" customFormat="1" ht="24" customHeight="1" spans="1:7">
      <c r="A24" s="12">
        <v>21</v>
      </c>
      <c r="B24" s="29" t="s">
        <v>49</v>
      </c>
      <c r="C24" s="14" t="s">
        <v>11</v>
      </c>
      <c r="D24" s="16" t="s">
        <v>12</v>
      </c>
      <c r="E24" s="16" t="s">
        <v>30</v>
      </c>
      <c r="F24" s="19">
        <v>3600</v>
      </c>
      <c r="G24" s="18" t="s">
        <v>20</v>
      </c>
    </row>
    <row r="25" s="2" customFormat="1" ht="24" customHeight="1" spans="1:7">
      <c r="A25" s="11">
        <v>22</v>
      </c>
      <c r="B25" s="11" t="s">
        <v>50</v>
      </c>
      <c r="C25" s="14" t="s">
        <v>16</v>
      </c>
      <c r="D25" s="16" t="s">
        <v>12</v>
      </c>
      <c r="E25" s="26" t="s">
        <v>30</v>
      </c>
      <c r="F25" s="15">
        <f>12*200</f>
        <v>2400</v>
      </c>
      <c r="G25" s="18" t="s">
        <v>14</v>
      </c>
    </row>
    <row r="26" s="2" customFormat="1" ht="24" customHeight="1" spans="1:7">
      <c r="A26" s="12">
        <v>23</v>
      </c>
      <c r="B26" s="11" t="s">
        <v>51</v>
      </c>
      <c r="C26" s="14" t="s">
        <v>16</v>
      </c>
      <c r="D26" s="16" t="s">
        <v>12</v>
      </c>
      <c r="E26" s="26" t="s">
        <v>30</v>
      </c>
      <c r="F26" s="15">
        <f>12*200</f>
        <v>2400</v>
      </c>
      <c r="G26" s="18" t="s">
        <v>14</v>
      </c>
    </row>
    <row r="27" s="2" customFormat="1" ht="24" customHeight="1" spans="1:7">
      <c r="A27" s="11">
        <v>24</v>
      </c>
      <c r="B27" s="11" t="s">
        <v>52</v>
      </c>
      <c r="C27" s="14" t="s">
        <v>16</v>
      </c>
      <c r="D27" s="16" t="s">
        <v>18</v>
      </c>
      <c r="E27" s="11" t="s">
        <v>53</v>
      </c>
      <c r="F27" s="15">
        <f>6*200</f>
        <v>1200</v>
      </c>
      <c r="G27" s="18" t="s">
        <v>14</v>
      </c>
    </row>
    <row r="28" s="2" customFormat="1" ht="24" customHeight="1" spans="1:7">
      <c r="A28" s="12">
        <v>25</v>
      </c>
      <c r="B28" s="11" t="s">
        <v>54</v>
      </c>
      <c r="C28" s="14" t="s">
        <v>11</v>
      </c>
      <c r="D28" s="16" t="s">
        <v>18</v>
      </c>
      <c r="E28" s="11" t="s">
        <v>55</v>
      </c>
      <c r="F28" s="15">
        <v>1800</v>
      </c>
      <c r="G28" s="18" t="s">
        <v>20</v>
      </c>
    </row>
    <row r="29" s="2" customFormat="1" ht="24" customHeight="1" spans="1:7">
      <c r="A29" s="11">
        <v>26</v>
      </c>
      <c r="B29" s="11" t="s">
        <v>56</v>
      </c>
      <c r="C29" s="14" t="s">
        <v>16</v>
      </c>
      <c r="D29" s="16" t="s">
        <v>18</v>
      </c>
      <c r="E29" s="11" t="s">
        <v>57</v>
      </c>
      <c r="F29" s="15">
        <f>6*200</f>
        <v>1200</v>
      </c>
      <c r="G29" s="18" t="s">
        <v>14</v>
      </c>
    </row>
    <row r="30" s="2" customFormat="1" ht="24" customHeight="1" spans="1:7">
      <c r="A30" s="12">
        <v>27</v>
      </c>
      <c r="B30" s="11" t="s">
        <v>58</v>
      </c>
      <c r="C30" s="14" t="s">
        <v>11</v>
      </c>
      <c r="D30" s="16" t="s">
        <v>59</v>
      </c>
      <c r="E30" s="11" t="s">
        <v>60</v>
      </c>
      <c r="F30" s="15">
        <f>10*300</f>
        <v>3000</v>
      </c>
      <c r="G30" s="18" t="s">
        <v>20</v>
      </c>
    </row>
    <row r="31" s="2" customFormat="1" ht="24" customHeight="1" spans="1:7">
      <c r="A31" s="30" t="s">
        <v>61</v>
      </c>
      <c r="B31" s="31"/>
      <c r="C31" s="31"/>
      <c r="D31" s="31"/>
      <c r="E31" s="32"/>
      <c r="F31" s="15">
        <f>SUM(F4:F30)</f>
        <v>64900</v>
      </c>
      <c r="G31" s="18"/>
    </row>
    <row r="32" s="2" customFormat="1" ht="24" customHeight="1" spans="1:7">
      <c r="A32" s="33"/>
      <c r="B32" s="34"/>
      <c r="C32" s="35"/>
      <c r="E32" s="34"/>
      <c r="F32" s="36"/>
      <c r="G32" s="37"/>
    </row>
    <row r="33" s="2" customFormat="1" ht="37" customHeight="1" spans="1:16384">
      <c r="A33" s="6" t="s">
        <v>0</v>
      </c>
      <c r="B33" s="7"/>
      <c r="C33" s="6"/>
      <c r="D33" s="6"/>
      <c r="E33" s="6"/>
      <c r="F33" s="6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="2" customFormat="1" ht="27" customHeight="1" spans="1:16384">
      <c r="A34" s="8" t="s">
        <v>1</v>
      </c>
      <c r="B34" s="9"/>
      <c r="C34" s="8"/>
      <c r="D34" s="8"/>
      <c r="E34" s="8"/>
      <c r="F34" s="10"/>
      <c r="G34" s="10" t="s">
        <v>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="2" customFormat="1" ht="24" customHeight="1" spans="1:7">
      <c r="A35" s="12">
        <v>28</v>
      </c>
      <c r="B35" s="11" t="s">
        <v>62</v>
      </c>
      <c r="C35" s="14" t="s">
        <v>16</v>
      </c>
      <c r="D35" s="16" t="s">
        <v>59</v>
      </c>
      <c r="E35" s="11" t="s">
        <v>63</v>
      </c>
      <c r="F35" s="15">
        <f>7*200</f>
        <v>1400</v>
      </c>
      <c r="G35" s="18" t="s">
        <v>14</v>
      </c>
    </row>
    <row r="36" s="2" customFormat="1" ht="24" customHeight="1" spans="1:7">
      <c r="A36" s="12">
        <v>29</v>
      </c>
      <c r="B36" s="38" t="s">
        <v>64</v>
      </c>
      <c r="C36" s="14" t="s">
        <v>11</v>
      </c>
      <c r="D36" s="16" t="s">
        <v>59</v>
      </c>
      <c r="E36" s="26" t="s">
        <v>63</v>
      </c>
      <c r="F36" s="15">
        <f>7*200</f>
        <v>1400</v>
      </c>
      <c r="G36" s="18" t="s">
        <v>14</v>
      </c>
    </row>
    <row r="37" s="2" customFormat="1" ht="24" customHeight="1" spans="1:7">
      <c r="A37" s="12">
        <v>30</v>
      </c>
      <c r="B37" s="38" t="s">
        <v>65</v>
      </c>
      <c r="C37" s="14" t="s">
        <v>11</v>
      </c>
      <c r="D37" s="16" t="s">
        <v>66</v>
      </c>
      <c r="E37" s="26" t="s">
        <v>67</v>
      </c>
      <c r="F37" s="15">
        <f>11*200</f>
        <v>2200</v>
      </c>
      <c r="G37" s="18" t="s">
        <v>14</v>
      </c>
    </row>
    <row r="38" s="2" customFormat="1" ht="24" customHeight="1" spans="1:7">
      <c r="A38" s="12">
        <v>31</v>
      </c>
      <c r="B38" s="38" t="s">
        <v>68</v>
      </c>
      <c r="C38" s="14" t="s">
        <v>16</v>
      </c>
      <c r="D38" s="16" t="s">
        <v>66</v>
      </c>
      <c r="E38" s="26" t="s">
        <v>69</v>
      </c>
      <c r="F38" s="15">
        <v>1800</v>
      </c>
      <c r="G38" s="18" t="s">
        <v>14</v>
      </c>
    </row>
    <row r="39" s="2" customFormat="1" ht="24" customHeight="1" spans="1:7">
      <c r="A39" s="12">
        <v>32</v>
      </c>
      <c r="B39" s="38" t="s">
        <v>70</v>
      </c>
      <c r="C39" s="14" t="s">
        <v>11</v>
      </c>
      <c r="D39" s="16" t="s">
        <v>66</v>
      </c>
      <c r="E39" s="26" t="s">
        <v>67</v>
      </c>
      <c r="F39" s="15">
        <v>2200</v>
      </c>
      <c r="G39" s="18" t="s">
        <v>14</v>
      </c>
    </row>
    <row r="40" s="2" customFormat="1" ht="24" customHeight="1" spans="1:7">
      <c r="A40" s="12">
        <v>33</v>
      </c>
      <c r="B40" s="38" t="s">
        <v>71</v>
      </c>
      <c r="C40" s="14" t="s">
        <v>11</v>
      </c>
      <c r="D40" s="16" t="s">
        <v>66</v>
      </c>
      <c r="E40" s="26" t="s">
        <v>69</v>
      </c>
      <c r="F40" s="15">
        <f>9*200</f>
        <v>1800</v>
      </c>
      <c r="G40" s="18" t="s">
        <v>14</v>
      </c>
    </row>
    <row r="41" s="2" customFormat="1" ht="24" customHeight="1" spans="1:7">
      <c r="A41" s="12">
        <v>34</v>
      </c>
      <c r="B41" s="38" t="s">
        <v>72</v>
      </c>
      <c r="C41" s="14" t="s">
        <v>16</v>
      </c>
      <c r="D41" s="16" t="s">
        <v>66</v>
      </c>
      <c r="E41" s="26" t="s">
        <v>53</v>
      </c>
      <c r="F41" s="15">
        <f>6*200</f>
        <v>1200</v>
      </c>
      <c r="G41" s="18" t="s">
        <v>14</v>
      </c>
    </row>
    <row r="42" s="2" customFormat="1" ht="24" customHeight="1" spans="1:7">
      <c r="A42" s="12">
        <v>35</v>
      </c>
      <c r="B42" s="38" t="s">
        <v>73</v>
      </c>
      <c r="C42" s="14" t="s">
        <v>16</v>
      </c>
      <c r="D42" s="16" t="s">
        <v>66</v>
      </c>
      <c r="E42" s="26" t="s">
        <v>74</v>
      </c>
      <c r="F42" s="15">
        <f>10*200</f>
        <v>2000</v>
      </c>
      <c r="G42" s="18" t="s">
        <v>14</v>
      </c>
    </row>
    <row r="43" s="2" customFormat="1" ht="24" customHeight="1" spans="1:7">
      <c r="A43" s="12">
        <v>36</v>
      </c>
      <c r="B43" s="39" t="s">
        <v>75</v>
      </c>
      <c r="C43" s="14" t="s">
        <v>11</v>
      </c>
      <c r="D43" s="16" t="s">
        <v>66</v>
      </c>
      <c r="E43" s="26" t="s">
        <v>69</v>
      </c>
      <c r="F43" s="15">
        <f>9*300</f>
        <v>2700</v>
      </c>
      <c r="G43" s="18" t="s">
        <v>20</v>
      </c>
    </row>
    <row r="44" s="2" customFormat="1" ht="24" customHeight="1" spans="1:7">
      <c r="A44" s="12">
        <v>37</v>
      </c>
      <c r="B44" s="38" t="s">
        <v>76</v>
      </c>
      <c r="C44" s="14" t="s">
        <v>16</v>
      </c>
      <c r="D44" s="16" t="s">
        <v>18</v>
      </c>
      <c r="E44" s="26" t="s">
        <v>77</v>
      </c>
      <c r="F44" s="15">
        <f>12*300</f>
        <v>3600</v>
      </c>
      <c r="G44" s="18" t="s">
        <v>20</v>
      </c>
    </row>
    <row r="45" s="2" customFormat="1" ht="24" customHeight="1" spans="1:7">
      <c r="A45" s="12">
        <v>38</v>
      </c>
      <c r="B45" s="38" t="s">
        <v>78</v>
      </c>
      <c r="C45" s="14" t="s">
        <v>11</v>
      </c>
      <c r="D45" s="16" t="s">
        <v>59</v>
      </c>
      <c r="E45" s="26" t="s">
        <v>55</v>
      </c>
      <c r="F45" s="15">
        <f>6*200</f>
        <v>1200</v>
      </c>
      <c r="G45" s="18" t="s">
        <v>14</v>
      </c>
    </row>
    <row r="46" s="2" customFormat="1" ht="24" customHeight="1" spans="1:7">
      <c r="A46" s="12">
        <v>39</v>
      </c>
      <c r="B46" s="38" t="s">
        <v>79</v>
      </c>
      <c r="C46" s="14" t="s">
        <v>11</v>
      </c>
      <c r="D46" s="16" t="s">
        <v>59</v>
      </c>
      <c r="E46" s="26" t="s">
        <v>55</v>
      </c>
      <c r="F46" s="15">
        <f>6*200</f>
        <v>1200</v>
      </c>
      <c r="G46" s="18" t="s">
        <v>14</v>
      </c>
    </row>
    <row r="47" s="2" customFormat="1" ht="24" customHeight="1" spans="1:7">
      <c r="A47" s="12">
        <v>40</v>
      </c>
      <c r="B47" s="38" t="s">
        <v>80</v>
      </c>
      <c r="C47" s="14" t="s">
        <v>16</v>
      </c>
      <c r="D47" s="16" t="s">
        <v>12</v>
      </c>
      <c r="E47" s="26" t="s">
        <v>81</v>
      </c>
      <c r="F47" s="15">
        <f>12*200</f>
        <v>2400</v>
      </c>
      <c r="G47" s="18" t="s">
        <v>14</v>
      </c>
    </row>
    <row r="48" s="2" customFormat="1" ht="24" customHeight="1" spans="1:7">
      <c r="A48" s="12">
        <v>41</v>
      </c>
      <c r="B48" s="38" t="s">
        <v>82</v>
      </c>
      <c r="C48" s="14" t="s">
        <v>11</v>
      </c>
      <c r="D48" s="16" t="s">
        <v>18</v>
      </c>
      <c r="E48" s="26" t="s">
        <v>39</v>
      </c>
      <c r="F48" s="15">
        <f>7*300</f>
        <v>2100</v>
      </c>
      <c r="G48" s="18" t="s">
        <v>20</v>
      </c>
    </row>
    <row r="49" s="2" customFormat="1" ht="24" customHeight="1" spans="1:7">
      <c r="A49" s="12">
        <v>42</v>
      </c>
      <c r="B49" s="38" t="s">
        <v>83</v>
      </c>
      <c r="C49" s="14" t="s">
        <v>16</v>
      </c>
      <c r="D49" s="16" t="s">
        <v>18</v>
      </c>
      <c r="E49" s="26" t="s">
        <v>77</v>
      </c>
      <c r="F49" s="15">
        <v>3600</v>
      </c>
      <c r="G49" s="18" t="s">
        <v>20</v>
      </c>
    </row>
    <row r="50" s="2" customFormat="1" ht="24" customHeight="1" spans="1:7">
      <c r="A50" s="12">
        <v>43</v>
      </c>
      <c r="B50" s="38" t="s">
        <v>84</v>
      </c>
      <c r="C50" s="14" t="s">
        <v>11</v>
      </c>
      <c r="D50" s="16" t="s">
        <v>18</v>
      </c>
      <c r="E50" s="26" t="s">
        <v>39</v>
      </c>
      <c r="F50" s="15">
        <f>7*300</f>
        <v>2100</v>
      </c>
      <c r="G50" s="18" t="s">
        <v>20</v>
      </c>
    </row>
    <row r="51" s="2" customFormat="1" ht="24" customHeight="1" spans="1:7">
      <c r="A51" s="12">
        <v>44</v>
      </c>
      <c r="B51" s="38" t="s">
        <v>85</v>
      </c>
      <c r="C51" s="23" t="s">
        <v>16</v>
      </c>
      <c r="D51" s="24" t="s">
        <v>18</v>
      </c>
      <c r="E51" s="27" t="s">
        <v>39</v>
      </c>
      <c r="F51" s="40">
        <f>7*300</f>
        <v>2100</v>
      </c>
      <c r="G51" s="20" t="s">
        <v>20</v>
      </c>
    </row>
    <row r="52" s="2" customFormat="1" ht="24" customHeight="1" spans="1:7">
      <c r="A52" s="12">
        <v>45</v>
      </c>
      <c r="B52" s="16" t="s">
        <v>86</v>
      </c>
      <c r="C52" s="16" t="s">
        <v>11</v>
      </c>
      <c r="D52" s="16" t="s">
        <v>18</v>
      </c>
      <c r="E52" s="16" t="s">
        <v>35</v>
      </c>
      <c r="F52" s="16">
        <f>10*300</f>
        <v>3000</v>
      </c>
      <c r="G52" s="16" t="s">
        <v>20</v>
      </c>
    </row>
    <row r="53" s="2" customFormat="1" ht="24" customHeight="1" spans="1:7">
      <c r="A53" s="12">
        <v>46</v>
      </c>
      <c r="B53" s="38" t="s">
        <v>87</v>
      </c>
      <c r="C53" s="14" t="s">
        <v>16</v>
      </c>
      <c r="D53" s="16" t="s">
        <v>66</v>
      </c>
      <c r="E53" s="26" t="s">
        <v>88</v>
      </c>
      <c r="F53" s="15">
        <f>17*300</f>
        <v>5100</v>
      </c>
      <c r="G53" s="16" t="s">
        <v>20</v>
      </c>
    </row>
    <row r="54" s="2" customFormat="1" ht="24" customHeight="1" spans="1:7">
      <c r="A54" s="12">
        <v>47</v>
      </c>
      <c r="B54" s="38" t="s">
        <v>89</v>
      </c>
      <c r="C54" s="14" t="s">
        <v>11</v>
      </c>
      <c r="D54" s="16" t="s">
        <v>66</v>
      </c>
      <c r="E54" s="26" t="s">
        <v>90</v>
      </c>
      <c r="F54" s="15">
        <f>16*300</f>
        <v>4800</v>
      </c>
      <c r="G54" s="16" t="s">
        <v>20</v>
      </c>
    </row>
    <row r="55" s="2" customFormat="1" ht="24" customHeight="1" spans="1:7">
      <c r="A55" s="12">
        <v>48</v>
      </c>
      <c r="B55" s="38" t="s">
        <v>91</v>
      </c>
      <c r="C55" s="14" t="s">
        <v>11</v>
      </c>
      <c r="D55" s="16" t="s">
        <v>66</v>
      </c>
      <c r="E55" s="26" t="s">
        <v>92</v>
      </c>
      <c r="F55" s="15">
        <f>11*200</f>
        <v>2200</v>
      </c>
      <c r="G55" s="18" t="s">
        <v>14</v>
      </c>
    </row>
    <row r="56" s="3" customFormat="1" ht="24" customHeight="1" spans="1:7">
      <c r="A56" s="12">
        <v>49</v>
      </c>
      <c r="B56" s="38" t="s">
        <v>85</v>
      </c>
      <c r="C56" s="14" t="s">
        <v>16</v>
      </c>
      <c r="D56" s="16" t="s">
        <v>18</v>
      </c>
      <c r="E56" s="26">
        <v>2023</v>
      </c>
      <c r="F56" s="15">
        <v>800</v>
      </c>
      <c r="G56" s="18" t="s">
        <v>93</v>
      </c>
    </row>
    <row r="57" s="3" customFormat="1" ht="24" customHeight="1" spans="1:7">
      <c r="A57" s="12">
        <v>50</v>
      </c>
      <c r="B57" s="41" t="s">
        <v>31</v>
      </c>
      <c r="C57" s="14" t="s">
        <v>16</v>
      </c>
      <c r="D57" s="16" t="s">
        <v>18</v>
      </c>
      <c r="E57" s="16">
        <v>2024</v>
      </c>
      <c r="F57" s="19">
        <v>800</v>
      </c>
      <c r="G57" s="20" t="s">
        <v>93</v>
      </c>
    </row>
    <row r="58" s="3" customFormat="1" ht="24" customHeight="1" spans="1:7">
      <c r="A58" s="30" t="s">
        <v>61</v>
      </c>
      <c r="B58" s="31"/>
      <c r="C58" s="31"/>
      <c r="D58" s="31"/>
      <c r="E58" s="32"/>
      <c r="F58" s="17">
        <f>SUM(F35:F57)</f>
        <v>51700</v>
      </c>
      <c r="G58" s="18"/>
    </row>
    <row r="59" ht="24" customHeight="1" spans="1:7">
      <c r="A59" s="42" t="s">
        <v>94</v>
      </c>
      <c r="B59" s="31"/>
      <c r="C59" s="43"/>
      <c r="D59" s="43"/>
      <c r="E59" s="26"/>
      <c r="F59" s="44">
        <f>F31+F58</f>
        <v>116600</v>
      </c>
      <c r="G59" s="45"/>
    </row>
    <row r="60" s="3" customFormat="1" ht="79" customHeight="1" spans="1:9">
      <c r="A60" s="46" t="s">
        <v>95</v>
      </c>
      <c r="B60" s="47"/>
      <c r="C60" s="48"/>
      <c r="D60" s="48"/>
      <c r="E60" s="48"/>
      <c r="G60" s="48"/>
      <c r="H60" s="5"/>
      <c r="I60" s="5"/>
    </row>
  </sheetData>
  <mergeCells count="8">
    <mergeCell ref="A1:G1"/>
    <mergeCell ref="A2:E2"/>
    <mergeCell ref="A31:E31"/>
    <mergeCell ref="A33:G33"/>
    <mergeCell ref="A34:E34"/>
    <mergeCell ref="A58:E58"/>
    <mergeCell ref="A59:E59"/>
    <mergeCell ref="A60:G60"/>
  </mergeCells>
  <dataValidations count="1">
    <dataValidation allowBlank="1" showInputMessage="1" showErrorMessage="1" sqref="F17:F19" errorStyle="information"/>
  </dataValidations>
  <printOptions horizontalCentered="1"/>
  <pageMargins left="0.515277777777778" right="0.515277777777778" top="0.550694444444444" bottom="0.314583333333333" header="0.5" footer="0.302777777777778"/>
  <pageSetup paperSize="9" scale="99" fitToHeight="0" orientation="portrait" horizontalDpi="600"/>
  <headerFooter>
    <oddFooter>&amp;C第 &amp;P 页，共 &amp;N 页</oddFooter>
  </headerFooter>
  <ignoredErrors>
    <ignoredError sqref="D61:D104830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人社局发文员（董敏）</cp:lastModifiedBy>
  <dcterms:created xsi:type="dcterms:W3CDTF">2018-11-05T00:42:00Z</dcterms:created>
  <dcterms:modified xsi:type="dcterms:W3CDTF">2024-03-28T03:16:14Z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