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975"/>
  </bookViews>
  <sheets>
    <sheet name="面试成绩及综合成绩" sheetId="1" r:id="rId1"/>
  </sheets>
  <definedNames>
    <definedName name="_xlnm._FilterDatabase" localSheetId="0" hidden="1">面试成绩及综合成绩!$A$1:$N$170</definedName>
    <definedName name="_xlnm.Print_Titles" localSheetId="0">面试成绩及综合成绩!$2:$3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<sst xmlns="http://schemas.openxmlformats.org/spreadsheetml/2006/main" count="1043" uniqueCount="436">
  <si>
    <t>附件1</t>
  </si>
  <si>
    <t>三亚市天涯区教育系统赴高校面向2026年应届毕业生公开招聘教师面试成绩及综合成绩</t>
  </si>
  <si>
    <t>序号</t>
  </si>
  <si>
    <t>招聘单位</t>
  </si>
  <si>
    <t>岗位代码</t>
  </si>
  <si>
    <t>岗位名称</t>
  </si>
  <si>
    <t>报考考点</t>
  </si>
  <si>
    <t>姓名</t>
  </si>
  <si>
    <t>准考证号码</t>
  </si>
  <si>
    <t>笔试成绩</t>
  </si>
  <si>
    <t>笔试成绩*40%</t>
  </si>
  <si>
    <t>面试成绩</t>
  </si>
  <si>
    <t>面试成绩*60%</t>
  </si>
  <si>
    <t>总成绩</t>
  </si>
  <si>
    <t>排名</t>
  </si>
  <si>
    <t>备注</t>
  </si>
  <si>
    <t>三亚市第三中学</t>
  </si>
  <si>
    <t>0101</t>
  </si>
  <si>
    <t>初中语文教师</t>
  </si>
  <si>
    <t>长沙市</t>
  </si>
  <si>
    <t>段思甜</t>
  </si>
  <si>
    <t>202600100106</t>
  </si>
  <si>
    <t>曾卓妍</t>
  </si>
  <si>
    <t>202600100123</t>
  </si>
  <si>
    <t>苏玉姣</t>
  </si>
  <si>
    <t>202600100127</t>
  </si>
  <si>
    <t>周宣辰</t>
  </si>
  <si>
    <t>202600100108</t>
  </si>
  <si>
    <t>廖佳丽</t>
  </si>
  <si>
    <t>202600100109</t>
  </si>
  <si>
    <t>田晨颖</t>
  </si>
  <si>
    <t>202600100219</t>
  </si>
  <si>
    <t>欧思悦</t>
  </si>
  <si>
    <t>202600100208</t>
  </si>
  <si>
    <t>王铎杰</t>
  </si>
  <si>
    <t>202600100216</t>
  </si>
  <si>
    <t>0102</t>
  </si>
  <si>
    <t>初中数学教师</t>
  </si>
  <si>
    <t>冯榆竣</t>
  </si>
  <si>
    <t>202600100920</t>
  </si>
  <si>
    <t>杜锦华</t>
  </si>
  <si>
    <t>202600100921</t>
  </si>
  <si>
    <t>骆柳</t>
  </si>
  <si>
    <t>202600100918</t>
  </si>
  <si>
    <t>0103</t>
  </si>
  <si>
    <t>初中英语教师</t>
  </si>
  <si>
    <t>尹欣妍</t>
  </si>
  <si>
    <t>202600101324</t>
  </si>
  <si>
    <t>康佳卉</t>
  </si>
  <si>
    <t>202600101328</t>
  </si>
  <si>
    <t>向仁杰</t>
  </si>
  <si>
    <t>202600101323</t>
  </si>
  <si>
    <t>柴冰清</t>
  </si>
  <si>
    <t>202600101410</t>
  </si>
  <si>
    <t>面试缺考</t>
  </si>
  <si>
    <t>肖飞燕</t>
  </si>
  <si>
    <t>202600101409</t>
  </si>
  <si>
    <t>陈易鑫</t>
  </si>
  <si>
    <t>202600101403</t>
  </si>
  <si>
    <t>0104</t>
  </si>
  <si>
    <t>初中物理教师</t>
  </si>
  <si>
    <t>钱梓莹</t>
  </si>
  <si>
    <t>202600101124</t>
  </si>
  <si>
    <t>于甜甜</t>
  </si>
  <si>
    <t>202600101122</t>
  </si>
  <si>
    <t>谭思敏</t>
  </si>
  <si>
    <t>202600101123</t>
  </si>
  <si>
    <t>0105</t>
  </si>
  <si>
    <t>初中地理教师</t>
  </si>
  <si>
    <t>刘诗媛</t>
  </si>
  <si>
    <t>202600101728</t>
  </si>
  <si>
    <t>秦族耿</t>
  </si>
  <si>
    <t>202600101812</t>
  </si>
  <si>
    <t>甘丹妮</t>
  </si>
  <si>
    <t>202600101805</t>
  </si>
  <si>
    <t>肖欢</t>
  </si>
  <si>
    <t>202600101801</t>
  </si>
  <si>
    <t>0106</t>
  </si>
  <si>
    <t>初中体育教师</t>
  </si>
  <si>
    <t>张天天</t>
  </si>
  <si>
    <t>202600100509</t>
  </si>
  <si>
    <t>梁龙昊</t>
  </si>
  <si>
    <t>202600100614</t>
  </si>
  <si>
    <t>王乐</t>
  </si>
  <si>
    <t>202600100601</t>
  </si>
  <si>
    <t>曹浪</t>
  </si>
  <si>
    <t>202600100522</t>
  </si>
  <si>
    <t>李星汉</t>
  </si>
  <si>
    <t>202600100505</t>
  </si>
  <si>
    <t>易俊鹏</t>
  </si>
  <si>
    <t>202600100603</t>
  </si>
  <si>
    <t>三亚市凤凰中学</t>
  </si>
  <si>
    <t>0201</t>
  </si>
  <si>
    <t>赵丹</t>
  </si>
  <si>
    <t>202600100301</t>
  </si>
  <si>
    <t>陈彤彤</t>
  </si>
  <si>
    <t>202600100308</t>
  </si>
  <si>
    <t>吴潇利</t>
  </si>
  <si>
    <t>202600100313</t>
  </si>
  <si>
    <t>何彤</t>
  </si>
  <si>
    <t>202600100304</t>
  </si>
  <si>
    <t>0202</t>
  </si>
  <si>
    <t>何敉凤</t>
  </si>
  <si>
    <t>202600101422</t>
  </si>
  <si>
    <t>邓薇</t>
  </si>
  <si>
    <t>202600101420</t>
  </si>
  <si>
    <t>刘飞阳</t>
  </si>
  <si>
    <t>202600101419</t>
  </si>
  <si>
    <t>0203</t>
  </si>
  <si>
    <t>彭欣</t>
  </si>
  <si>
    <t>202600101128</t>
  </si>
  <si>
    <t>郑国宇</t>
  </si>
  <si>
    <t>202600101127</t>
  </si>
  <si>
    <t>0204</t>
  </si>
  <si>
    <t>初中历史教师</t>
  </si>
  <si>
    <t>奉伟鹏</t>
  </si>
  <si>
    <t>202600101013</t>
  </si>
  <si>
    <t>刘丽</t>
  </si>
  <si>
    <t>202600101007</t>
  </si>
  <si>
    <t>谭鑫</t>
  </si>
  <si>
    <t>202600101003</t>
  </si>
  <si>
    <t>0205</t>
  </si>
  <si>
    <t>何子航</t>
  </si>
  <si>
    <t>202600100623</t>
  </si>
  <si>
    <t>凌盛强</t>
  </si>
  <si>
    <t>202600100625</t>
  </si>
  <si>
    <t>阳楷</t>
  </si>
  <si>
    <t>202600100629</t>
  </si>
  <si>
    <t>三亚市妙联学校（初中部）</t>
  </si>
  <si>
    <t>0301</t>
  </si>
  <si>
    <t>杨哲</t>
  </si>
  <si>
    <t>202600100930</t>
  </si>
  <si>
    <t>赵智欣</t>
  </si>
  <si>
    <t>202600101029</t>
  </si>
  <si>
    <t>曾志慧</t>
  </si>
  <si>
    <t>202600101027</t>
  </si>
  <si>
    <t>0302</t>
  </si>
  <si>
    <t>李洋洋</t>
  </si>
  <si>
    <t>202600101430</t>
  </si>
  <si>
    <t>张蓓</t>
  </si>
  <si>
    <t>202600101428</t>
  </si>
  <si>
    <t>0303</t>
  </si>
  <si>
    <t>胡松林</t>
  </si>
  <si>
    <t>202600101019</t>
  </si>
  <si>
    <t>梁剑锋</t>
  </si>
  <si>
    <t>202600101022</t>
  </si>
  <si>
    <t>杨文妍</t>
  </si>
  <si>
    <t>202600101018</t>
  </si>
  <si>
    <t>0304</t>
  </si>
  <si>
    <t>初中生物教师</t>
  </si>
  <si>
    <t>黄沐湘</t>
  </si>
  <si>
    <t>202600100314</t>
  </si>
  <si>
    <t>袁婷</t>
  </si>
  <si>
    <t>202600100318</t>
  </si>
  <si>
    <t>沈丹丹</t>
  </si>
  <si>
    <t>202600100326</t>
  </si>
  <si>
    <t>覃翌</t>
  </si>
  <si>
    <t>202600100328</t>
  </si>
  <si>
    <t>韩寿烁</t>
  </si>
  <si>
    <t>202600100329</t>
  </si>
  <si>
    <t>刘俊锋</t>
  </si>
  <si>
    <t>202600100325</t>
  </si>
  <si>
    <t>0305</t>
  </si>
  <si>
    <t>初中道德与法治教师</t>
  </si>
  <si>
    <t>欧阳亮</t>
  </si>
  <si>
    <t>202600101720</t>
  </si>
  <si>
    <t>李凡</t>
  </si>
  <si>
    <t>202600101715</t>
  </si>
  <si>
    <t>赵嘉豪</t>
  </si>
  <si>
    <t>202600101711</t>
  </si>
  <si>
    <t>三亚市南岛学校（初中部）</t>
  </si>
  <si>
    <t>0402</t>
  </si>
  <si>
    <t>喻涛</t>
  </si>
  <si>
    <t>202600101023</t>
  </si>
  <si>
    <t>粟国安</t>
  </si>
  <si>
    <t>202600101024</t>
  </si>
  <si>
    <t>赵晋哲</t>
  </si>
  <si>
    <t>202600101026</t>
  </si>
  <si>
    <t>三亚市妙联学校（小学部）</t>
  </si>
  <si>
    <t>0501</t>
  </si>
  <si>
    <t>小学美术教师</t>
  </si>
  <si>
    <t>宋炎萤</t>
  </si>
  <si>
    <t>202600101104</t>
  </si>
  <si>
    <t>袁晨晴</t>
  </si>
  <si>
    <t>202600101107</t>
  </si>
  <si>
    <t>田炜豪</t>
  </si>
  <si>
    <t>202600101105</t>
  </si>
  <si>
    <t>三亚市实验小学</t>
  </si>
  <si>
    <t>0601</t>
  </si>
  <si>
    <t>小学心理健康教师</t>
  </si>
  <si>
    <t>庄海萍</t>
  </si>
  <si>
    <t>202600101915</t>
  </si>
  <si>
    <t>黄欣</t>
  </si>
  <si>
    <t>202600101917</t>
  </si>
  <si>
    <t>肖雅欣</t>
  </si>
  <si>
    <t>202600101918</t>
  </si>
  <si>
    <t>三亚市天涯区回新逸夫小学</t>
  </si>
  <si>
    <t>0701</t>
  </si>
  <si>
    <t>小学数学教师</t>
  </si>
  <si>
    <t>邓琼妹</t>
  </si>
  <si>
    <t>202600100703</t>
  </si>
  <si>
    <t>黄芳梅</t>
  </si>
  <si>
    <t>202600100701</t>
  </si>
  <si>
    <t>0702</t>
  </si>
  <si>
    <t>小学道德与法治教师</t>
  </si>
  <si>
    <t>李艺</t>
  </si>
  <si>
    <t>202600101818</t>
  </si>
  <si>
    <t>黄心慧</t>
  </si>
  <si>
    <t>202600101814</t>
  </si>
  <si>
    <t>符元芳</t>
  </si>
  <si>
    <t>202600101815</t>
  </si>
  <si>
    <t>0703</t>
  </si>
  <si>
    <t>李春宜</t>
  </si>
  <si>
    <t>202600101919</t>
  </si>
  <si>
    <t>三亚市第三小学</t>
  </si>
  <si>
    <t>0801</t>
  </si>
  <si>
    <t>小学语文教师</t>
  </si>
  <si>
    <t>李嘉华</t>
  </si>
  <si>
    <t>202600101502</t>
  </si>
  <si>
    <t>陈虹谕</t>
  </si>
  <si>
    <t>202600101503</t>
  </si>
  <si>
    <t>刘以然</t>
  </si>
  <si>
    <t>202600101504</t>
  </si>
  <si>
    <t>0802</t>
  </si>
  <si>
    <t>尹镜全</t>
  </si>
  <si>
    <t>202600100724</t>
  </si>
  <si>
    <t>张家兴</t>
  </si>
  <si>
    <t>202600100720</t>
  </si>
  <si>
    <t>朱家齐</t>
  </si>
  <si>
    <t>202600100725</t>
  </si>
  <si>
    <t>张婷</t>
  </si>
  <si>
    <t>202600100715</t>
  </si>
  <si>
    <t>陈慧雯</t>
  </si>
  <si>
    <t>202600100710</t>
  </si>
  <si>
    <t>吴烟琴</t>
  </si>
  <si>
    <t>202600100717</t>
  </si>
  <si>
    <t>0803</t>
  </si>
  <si>
    <t>张泽荣</t>
  </si>
  <si>
    <t>202600101108</t>
  </si>
  <si>
    <t>韩金霞</t>
  </si>
  <si>
    <t>202600101119</t>
  </si>
  <si>
    <t>赵蕾</t>
  </si>
  <si>
    <t>202600101118</t>
  </si>
  <si>
    <t>三亚市第四小学</t>
  </si>
  <si>
    <t>0901</t>
  </si>
  <si>
    <t>兰淑媛</t>
  </si>
  <si>
    <t>202600101510</t>
  </si>
  <si>
    <t>刘荣驳</t>
  </si>
  <si>
    <t>202600101515</t>
  </si>
  <si>
    <t>夏巍萍</t>
  </si>
  <si>
    <t>202600101507</t>
  </si>
  <si>
    <t>杨诗瑶</t>
  </si>
  <si>
    <t>202600101509</t>
  </si>
  <si>
    <t>邹姝苧</t>
  </si>
  <si>
    <t>202600101516</t>
  </si>
  <si>
    <t>赵洁</t>
  </si>
  <si>
    <t>202600101506</t>
  </si>
  <si>
    <t>0902</t>
  </si>
  <si>
    <t>陈涵</t>
  </si>
  <si>
    <t>202600100729</t>
  </si>
  <si>
    <t>刘倩</t>
  </si>
  <si>
    <t>202600100727</t>
  </si>
  <si>
    <t>王嘉丽</t>
  </si>
  <si>
    <t>202600100804</t>
  </si>
  <si>
    <t>0903</t>
  </si>
  <si>
    <t>小学英语教师</t>
  </si>
  <si>
    <t>崔竞文</t>
  </si>
  <si>
    <t>202600101303</t>
  </si>
  <si>
    <t>张曼婷</t>
  </si>
  <si>
    <t>202600101304</t>
  </si>
  <si>
    <t>李皇妃</t>
  </si>
  <si>
    <t>202600101302</t>
  </si>
  <si>
    <t>0904</t>
  </si>
  <si>
    <t>叶唐</t>
  </si>
  <si>
    <t>202600101210</t>
  </si>
  <si>
    <t>罗笠丹</t>
  </si>
  <si>
    <t>202600101206</t>
  </si>
  <si>
    <t>欧慧</t>
  </si>
  <si>
    <t>202600101203</t>
  </si>
  <si>
    <t>0905</t>
  </si>
  <si>
    <t>小学科学教师</t>
  </si>
  <si>
    <t>朱洲银</t>
  </si>
  <si>
    <t>202600101901</t>
  </si>
  <si>
    <t>邹梦晴</t>
  </si>
  <si>
    <t>202600101903</t>
  </si>
  <si>
    <t>张铭丹</t>
  </si>
  <si>
    <t>202600101904</t>
  </si>
  <si>
    <t>0906</t>
  </si>
  <si>
    <t>龙煊</t>
  </si>
  <si>
    <t>202600101826</t>
  </si>
  <si>
    <t>王少奇</t>
  </si>
  <si>
    <t>202600101822</t>
  </si>
  <si>
    <t>龚可琦</t>
  </si>
  <si>
    <t>202600101824</t>
  </si>
  <si>
    <t>三亚市天涯区金鸡岭小学</t>
  </si>
  <si>
    <t>1001</t>
  </si>
  <si>
    <t>刘佳怡</t>
  </si>
  <si>
    <t>202600101529</t>
  </si>
  <si>
    <t>陈小媛</t>
  </si>
  <si>
    <t>202600101527</t>
  </si>
  <si>
    <t>韩贤</t>
  </si>
  <si>
    <t>202600101611</t>
  </si>
  <si>
    <t>李丽翠</t>
  </si>
  <si>
    <t>202600101605</t>
  </si>
  <si>
    <t>王珊</t>
  </si>
  <si>
    <t>202600101607</t>
  </si>
  <si>
    <t>李佳</t>
  </si>
  <si>
    <t>202600101606</t>
  </si>
  <si>
    <t>1002</t>
  </si>
  <si>
    <t>李文滔</t>
  </si>
  <si>
    <t>202600100809</t>
  </si>
  <si>
    <t>徐可</t>
  </si>
  <si>
    <t>202600100812</t>
  </si>
  <si>
    <t>廖嘉仪</t>
  </si>
  <si>
    <t>202600100813</t>
  </si>
  <si>
    <t>1003</t>
  </si>
  <si>
    <t>李可新</t>
  </si>
  <si>
    <t>202600101309</t>
  </si>
  <si>
    <t>贺家瑜</t>
  </si>
  <si>
    <t>202600101306</t>
  </si>
  <si>
    <t>陈苏丹</t>
  </si>
  <si>
    <t>202600101308</t>
  </si>
  <si>
    <t>1004</t>
  </si>
  <si>
    <t>沈贤敏</t>
  </si>
  <si>
    <t>202600101905</t>
  </si>
  <si>
    <t>张紫彤</t>
  </si>
  <si>
    <t>202600101907</t>
  </si>
  <si>
    <t>王秋丹</t>
  </si>
  <si>
    <t>202600101908</t>
  </si>
  <si>
    <t>1005</t>
  </si>
  <si>
    <t>小学体育教师</t>
  </si>
  <si>
    <t>林济圣</t>
  </si>
  <si>
    <t>202600100406</t>
  </si>
  <si>
    <t>邢益澎</t>
  </si>
  <si>
    <t>202600100411</t>
  </si>
  <si>
    <t>张晨</t>
  </si>
  <si>
    <t>202600100415</t>
  </si>
  <si>
    <t>三亚市天涯区回辉小学</t>
  </si>
  <si>
    <t>1101</t>
  </si>
  <si>
    <t>周棉棉</t>
  </si>
  <si>
    <t>202600101921</t>
  </si>
  <si>
    <t>钟燕含</t>
  </si>
  <si>
    <t>202600101920</t>
  </si>
  <si>
    <t>三亚市天涯区新村小学</t>
  </si>
  <si>
    <t>1201</t>
  </si>
  <si>
    <t>曾科</t>
  </si>
  <si>
    <t>202600101617</t>
  </si>
  <si>
    <t>唐文琦</t>
  </si>
  <si>
    <t>202600101624</t>
  </si>
  <si>
    <t>胡文秀</t>
  </si>
  <si>
    <t>202600101619</t>
  </si>
  <si>
    <t>1202</t>
  </si>
  <si>
    <t>李本川</t>
  </si>
  <si>
    <t>202600100814</t>
  </si>
  <si>
    <t>三亚市天涯区天涯小学</t>
  </si>
  <si>
    <t>1301</t>
  </si>
  <si>
    <t>黄屹东</t>
  </si>
  <si>
    <t>202600100823</t>
  </si>
  <si>
    <t>胡媗</t>
  </si>
  <si>
    <t>202600100819</t>
  </si>
  <si>
    <t>朱博伦</t>
  </si>
  <si>
    <t>202600100821</t>
  </si>
  <si>
    <t>邹思璇</t>
  </si>
  <si>
    <t>202600100815</t>
  </si>
  <si>
    <t>杨柳</t>
  </si>
  <si>
    <t>202600100822</t>
  </si>
  <si>
    <t>杨城荣</t>
  </si>
  <si>
    <t>202600100818</t>
  </si>
  <si>
    <t>三亚市天涯区天涯小学道德校区</t>
  </si>
  <si>
    <t>1401</t>
  </si>
  <si>
    <t>姚佳</t>
  </si>
  <si>
    <t>202600101628</t>
  </si>
  <si>
    <t>姚瑄怡</t>
  </si>
  <si>
    <t>202600101630</t>
  </si>
  <si>
    <t>梁凰清</t>
  </si>
  <si>
    <t>202600101629</t>
  </si>
  <si>
    <t>三亚市天涯区凤凰小学</t>
  </si>
  <si>
    <t>1501</t>
  </si>
  <si>
    <t>李琼萍</t>
  </si>
  <si>
    <t>202600101705</t>
  </si>
  <si>
    <t>黄思阳</t>
  </si>
  <si>
    <t>202600101703</t>
  </si>
  <si>
    <t>唐冉冉</t>
  </si>
  <si>
    <t>202600101706</t>
  </si>
  <si>
    <t>1502</t>
  </si>
  <si>
    <t>谢雨轩</t>
  </si>
  <si>
    <t>202600100829</t>
  </si>
  <si>
    <t>谢彤</t>
  </si>
  <si>
    <t>202600100828</t>
  </si>
  <si>
    <t>王梦娇</t>
  </si>
  <si>
    <t>202600100826</t>
  </si>
  <si>
    <t>1503</t>
  </si>
  <si>
    <t>陆嘉宁</t>
  </si>
  <si>
    <t>202600101929</t>
  </si>
  <si>
    <t>邓国秀</t>
  </si>
  <si>
    <t>202600101926</t>
  </si>
  <si>
    <t>吴海敏</t>
  </si>
  <si>
    <t>202600101930</t>
  </si>
  <si>
    <t>三亚市天涯区桶井小学</t>
  </si>
  <si>
    <t>1601</t>
  </si>
  <si>
    <t>小学信息技术教师</t>
  </si>
  <si>
    <t>肖君雅</t>
  </si>
  <si>
    <t>202600101316</t>
  </si>
  <si>
    <t>蒋敏怡</t>
  </si>
  <si>
    <t>202600101315</t>
  </si>
  <si>
    <t>吴侨</t>
  </si>
  <si>
    <t>202600101310</t>
  </si>
  <si>
    <t>1602</t>
  </si>
  <si>
    <t>王鑫</t>
  </si>
  <si>
    <t>202600100427</t>
  </si>
  <si>
    <t>王海林</t>
  </si>
  <si>
    <t>202600100429</t>
  </si>
  <si>
    <t>冯文杰</t>
  </si>
  <si>
    <t>202600100501</t>
  </si>
  <si>
    <t>三亚市天涯区槟榔小学</t>
  </si>
  <si>
    <t>1701</t>
  </si>
  <si>
    <t>向晶</t>
  </si>
  <si>
    <t>202600100903</t>
  </si>
  <si>
    <t>荣峻</t>
  </si>
  <si>
    <t>202600100905</t>
  </si>
  <si>
    <t>何旗阳</t>
  </si>
  <si>
    <t>202600100907</t>
  </si>
  <si>
    <t>1702</t>
  </si>
  <si>
    <t>韩佳佳</t>
  </si>
  <si>
    <t>202600101222</t>
  </si>
  <si>
    <t>傅诗淇</t>
  </si>
  <si>
    <t>202600101230</t>
  </si>
  <si>
    <t>鲁晏君</t>
  </si>
  <si>
    <t>202600101217</t>
  </si>
  <si>
    <t>1703</t>
  </si>
  <si>
    <t>邱许珍</t>
  </si>
  <si>
    <t>202600101912</t>
  </si>
  <si>
    <t>李飞逾</t>
  </si>
  <si>
    <t>202600101914</t>
  </si>
  <si>
    <t>覃要</t>
  </si>
  <si>
    <t>202600101913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</si>
</sst>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\(0\)"/>
    <numFmt numFmtId="178" formatCode="0.00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0"/>
  <sheetViews>
    <sheetView tabSelected="1" zoomScale="80" zoomScaleNormal="80" workbookViewId="0">
      <pane ySplit="3" topLeftCell="A4" activePane="bottomLeft" state="frozen"/>
      <selection/>
      <selection pane="bottomLeft" activeCell="A2" sqref="A2:N2"/>
    </sheetView>
  </sheetViews>
  <sheetFormatPr defaultColWidth="9.64166666666667" defaultRowHeight="33" customHeight="1"/>
  <cols>
    <col min="1" max="1" width="7.13333333333333" style="3" customWidth="1"/>
    <col min="2" max="2" width="30.55" style="3" customWidth="1"/>
    <col min="3" max="3" width="9.84166666666667" style="3" customWidth="1"/>
    <col min="4" max="4" width="18.6333333333333" style="3" customWidth="1"/>
    <col min="5" max="5" width="9.88333333333333" style="3" customWidth="1"/>
    <col min="6" max="6" width="13.5916666666667" style="4" customWidth="1"/>
    <col min="7" max="7" width="15.6333333333333" style="3" customWidth="1"/>
    <col min="8" max="11" width="12.8833333333333" style="5" customWidth="1"/>
    <col min="12" max="12" width="14.8916666666667" style="6" customWidth="1"/>
    <col min="13" max="13" width="12.3333333333333" style="7" customWidth="1"/>
    <col min="14" max="14" width="9.525" style="3" customWidth="1"/>
    <col min="15" max="16384" width="12.8833333333333" style="3" customWidth="1"/>
  </cols>
  <sheetData>
    <row r="1" ht="25" customHeight="1" spans="1:14">
      <c r="A1" s="8" t="s">
        <v>0</v>
      </c>
      <c r="B1" s="8"/>
      <c r="C1" s="8"/>
      <c r="D1" s="8"/>
      <c r="E1" s="8"/>
      <c r="F1" s="9"/>
      <c r="G1" s="8"/>
      <c r="H1" s="8"/>
      <c r="I1" s="8"/>
      <c r="J1" s="8"/>
      <c r="K1" s="8"/>
      <c r="L1" s="9"/>
      <c r="M1" s="8"/>
      <c r="N1" s="8"/>
    </row>
    <row r="2" ht="39" customHeight="1" spans="1:1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="1" customFormat="1" ht="44" customHeight="1" spans="1:14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3" t="s">
        <v>14</v>
      </c>
      <c r="N3" s="11" t="s">
        <v>15</v>
      </c>
    </row>
    <row r="4" s="2" customFormat="1" ht="34" customHeight="1" spans="1:14">
      <c r="A4" s="14">
        <v>1</v>
      </c>
      <c r="B4" s="15" t="s">
        <v>16</v>
      </c>
      <c r="C4" s="14" t="s">
        <v>17</v>
      </c>
      <c r="D4" s="14" t="s">
        <v>18</v>
      </c>
      <c r="E4" s="14" t="s">
        <v>19</v>
      </c>
      <c r="F4" s="16" t="s">
        <v>20</v>
      </c>
      <c r="G4" s="14" t="s">
        <v>21</v>
      </c>
      <c r="H4" s="17">
        <v>62.66</v>
      </c>
      <c r="I4" s="18">
        <f t="shared" ref="I4:I67" si="0">H4*0.4</f>
        <v>25.06</v>
      </c>
      <c r="J4" s="18">
        <v>79.37</v>
      </c>
      <c r="K4" s="18">
        <f t="shared" ref="K4:K67" si="1">J4*0.6</f>
        <v>47.62</v>
      </c>
      <c r="L4" s="19">
        <f t="shared" ref="L4:L67" si="2">I4+K4</f>
        <v>72.68</v>
      </c>
      <c r="M4" s="20">
        <f t="shared" ref="M4:M11" si="3">RANK(L4,$L$4:$L$11)</f>
        <v>1</v>
      </c>
      <c r="N4" s="14"/>
    </row>
    <row r="5" s="2" customFormat="1" ht="34" customHeight="1" spans="1:14">
      <c r="A5" s="14">
        <v>2</v>
      </c>
      <c r="B5" s="15" t="s">
        <v>16</v>
      </c>
      <c r="C5" s="14" t="s">
        <v>17</v>
      </c>
      <c r="D5" s="14" t="s">
        <v>18</v>
      </c>
      <c r="E5" s="14" t="s">
        <v>19</v>
      </c>
      <c r="F5" s="14" t="s">
        <v>22</v>
      </c>
      <c r="G5" s="14" t="s">
        <v>23</v>
      </c>
      <c r="H5" s="17">
        <v>63.46</v>
      </c>
      <c r="I5" s="18">
        <f t="shared" si="0"/>
        <v>25.38</v>
      </c>
      <c r="J5" s="18">
        <v>78.3</v>
      </c>
      <c r="K5" s="18">
        <f t="shared" si="1"/>
        <v>46.98</v>
      </c>
      <c r="L5" s="18">
        <f t="shared" si="2"/>
        <v>72.36</v>
      </c>
      <c r="M5" s="20">
        <f t="shared" si="3"/>
        <v>2</v>
      </c>
      <c r="N5" s="14"/>
    </row>
    <row r="6" s="2" customFormat="1" ht="34" customHeight="1" spans="1:14">
      <c r="A6" s="14">
        <v>3</v>
      </c>
      <c r="B6" s="15" t="s">
        <v>16</v>
      </c>
      <c r="C6" s="14" t="s">
        <v>17</v>
      </c>
      <c r="D6" s="14" t="s">
        <v>18</v>
      </c>
      <c r="E6" s="14" t="s">
        <v>19</v>
      </c>
      <c r="F6" s="14" t="s">
        <v>24</v>
      </c>
      <c r="G6" s="14" t="s">
        <v>25</v>
      </c>
      <c r="H6" s="17">
        <v>65.56</v>
      </c>
      <c r="I6" s="18">
        <f t="shared" si="0"/>
        <v>26.22</v>
      </c>
      <c r="J6" s="18">
        <v>76.67</v>
      </c>
      <c r="K6" s="18">
        <f t="shared" si="1"/>
        <v>46</v>
      </c>
      <c r="L6" s="18">
        <f t="shared" si="2"/>
        <v>72.22</v>
      </c>
      <c r="M6" s="20">
        <f t="shared" si="3"/>
        <v>3</v>
      </c>
      <c r="N6" s="14"/>
    </row>
    <row r="7" s="2" customFormat="1" ht="34" customHeight="1" spans="1:14">
      <c r="A7" s="14">
        <v>4</v>
      </c>
      <c r="B7" s="15" t="s">
        <v>16</v>
      </c>
      <c r="C7" s="14" t="s">
        <v>17</v>
      </c>
      <c r="D7" s="14" t="s">
        <v>18</v>
      </c>
      <c r="E7" s="14" t="s">
        <v>19</v>
      </c>
      <c r="F7" s="14" t="s">
        <v>26</v>
      </c>
      <c r="G7" s="14" t="s">
        <v>27</v>
      </c>
      <c r="H7" s="17">
        <v>62.52</v>
      </c>
      <c r="I7" s="18">
        <f t="shared" si="0"/>
        <v>25.01</v>
      </c>
      <c r="J7" s="18">
        <v>76.1</v>
      </c>
      <c r="K7" s="18">
        <f t="shared" si="1"/>
        <v>45.66</v>
      </c>
      <c r="L7" s="18">
        <f t="shared" si="2"/>
        <v>70.67</v>
      </c>
      <c r="M7" s="20">
        <f t="shared" si="3"/>
        <v>4</v>
      </c>
      <c r="N7" s="14"/>
    </row>
    <row r="8" s="2" customFormat="1" ht="34" customHeight="1" spans="1:14">
      <c r="A8" s="14">
        <v>5</v>
      </c>
      <c r="B8" s="15" t="s">
        <v>16</v>
      </c>
      <c r="C8" s="14" t="s">
        <v>17</v>
      </c>
      <c r="D8" s="14" t="s">
        <v>18</v>
      </c>
      <c r="E8" s="14" t="s">
        <v>19</v>
      </c>
      <c r="F8" s="14" t="s">
        <v>28</v>
      </c>
      <c r="G8" s="14" t="s">
        <v>29</v>
      </c>
      <c r="H8" s="17">
        <v>66.6</v>
      </c>
      <c r="I8" s="18">
        <f t="shared" si="0"/>
        <v>26.64</v>
      </c>
      <c r="J8" s="18">
        <v>70.77</v>
      </c>
      <c r="K8" s="18">
        <f t="shared" si="1"/>
        <v>42.46</v>
      </c>
      <c r="L8" s="18">
        <f t="shared" si="2"/>
        <v>69.1</v>
      </c>
      <c r="M8" s="20">
        <f t="shared" si="3"/>
        <v>5</v>
      </c>
      <c r="N8" s="14"/>
    </row>
    <row r="9" s="2" customFormat="1" ht="34" customHeight="1" spans="1:14">
      <c r="A9" s="14">
        <v>6</v>
      </c>
      <c r="B9" s="15" t="s">
        <v>16</v>
      </c>
      <c r="C9" s="14" t="s">
        <v>17</v>
      </c>
      <c r="D9" s="14" t="s">
        <v>18</v>
      </c>
      <c r="E9" s="14" t="s">
        <v>19</v>
      </c>
      <c r="F9" s="14" t="s">
        <v>30</v>
      </c>
      <c r="G9" s="14" t="s">
        <v>31</v>
      </c>
      <c r="H9" s="17">
        <v>63.46</v>
      </c>
      <c r="I9" s="18">
        <f t="shared" si="0"/>
        <v>25.38</v>
      </c>
      <c r="J9" s="18">
        <v>71.6</v>
      </c>
      <c r="K9" s="18">
        <f t="shared" si="1"/>
        <v>42.96</v>
      </c>
      <c r="L9" s="18">
        <f t="shared" si="2"/>
        <v>68.34</v>
      </c>
      <c r="M9" s="20">
        <f t="shared" si="3"/>
        <v>6</v>
      </c>
      <c r="N9" s="14"/>
    </row>
    <row r="10" s="2" customFormat="1" ht="34" customHeight="1" spans="1:14">
      <c r="A10" s="14">
        <v>7</v>
      </c>
      <c r="B10" s="15" t="s">
        <v>16</v>
      </c>
      <c r="C10" s="14" t="s">
        <v>17</v>
      </c>
      <c r="D10" s="14" t="s">
        <v>18</v>
      </c>
      <c r="E10" s="14" t="s">
        <v>19</v>
      </c>
      <c r="F10" s="14" t="s">
        <v>32</v>
      </c>
      <c r="G10" s="14" t="s">
        <v>33</v>
      </c>
      <c r="H10" s="17">
        <v>65.7</v>
      </c>
      <c r="I10" s="18">
        <f t="shared" si="0"/>
        <v>26.28</v>
      </c>
      <c r="J10" s="18">
        <v>69.73</v>
      </c>
      <c r="K10" s="18">
        <f t="shared" si="1"/>
        <v>41.84</v>
      </c>
      <c r="L10" s="18">
        <f t="shared" si="2"/>
        <v>68.12</v>
      </c>
      <c r="M10" s="20">
        <f t="shared" si="3"/>
        <v>7</v>
      </c>
      <c r="N10" s="14"/>
    </row>
    <row r="11" s="2" customFormat="1" ht="34" customHeight="1" spans="1:14">
      <c r="A11" s="14">
        <v>8</v>
      </c>
      <c r="B11" s="15" t="s">
        <v>16</v>
      </c>
      <c r="C11" s="14" t="s">
        <v>17</v>
      </c>
      <c r="D11" s="14" t="s">
        <v>18</v>
      </c>
      <c r="E11" s="14" t="s">
        <v>19</v>
      </c>
      <c r="F11" s="14" t="s">
        <v>34</v>
      </c>
      <c r="G11" s="14" t="s">
        <v>35</v>
      </c>
      <c r="H11" s="17">
        <v>60.56</v>
      </c>
      <c r="I11" s="18">
        <f t="shared" si="0"/>
        <v>24.22</v>
      </c>
      <c r="J11" s="18">
        <v>72.67</v>
      </c>
      <c r="K11" s="18">
        <f t="shared" si="1"/>
        <v>43.6</v>
      </c>
      <c r="L11" s="18">
        <f t="shared" si="2"/>
        <v>67.82</v>
      </c>
      <c r="M11" s="20">
        <f t="shared" si="3"/>
        <v>8</v>
      </c>
      <c r="N11" s="14"/>
    </row>
    <row r="12" s="2" customFormat="1" customHeight="1" spans="1:14">
      <c r="A12" s="14">
        <v>9</v>
      </c>
      <c r="B12" s="15" t="s">
        <v>16</v>
      </c>
      <c r="C12" s="14" t="s">
        <v>36</v>
      </c>
      <c r="D12" s="14" t="s">
        <v>37</v>
      </c>
      <c r="E12" s="14" t="s">
        <v>19</v>
      </c>
      <c r="F12" s="16" t="s">
        <v>38</v>
      </c>
      <c r="G12" s="14" t="s">
        <v>39</v>
      </c>
      <c r="H12" s="17">
        <v>83.61</v>
      </c>
      <c r="I12" s="18">
        <f t="shared" si="0"/>
        <v>33.44</v>
      </c>
      <c r="J12" s="18">
        <v>78.1</v>
      </c>
      <c r="K12" s="18">
        <f t="shared" si="1"/>
        <v>46.86</v>
      </c>
      <c r="L12" s="19">
        <f t="shared" si="2"/>
        <v>80.3</v>
      </c>
      <c r="M12" s="20">
        <f t="shared" ref="M12:M14" si="4">RANK(L12,$L$12:$L$14)</f>
        <v>1</v>
      </c>
      <c r="N12" s="14"/>
    </row>
    <row r="13" s="2" customFormat="1" customHeight="1" spans="1:14">
      <c r="A13" s="14">
        <v>10</v>
      </c>
      <c r="B13" s="15" t="s">
        <v>16</v>
      </c>
      <c r="C13" s="14" t="s">
        <v>36</v>
      </c>
      <c r="D13" s="14" t="s">
        <v>37</v>
      </c>
      <c r="E13" s="14" t="s">
        <v>19</v>
      </c>
      <c r="F13" s="14" t="s">
        <v>40</v>
      </c>
      <c r="G13" s="14" t="s">
        <v>41</v>
      </c>
      <c r="H13" s="17">
        <v>85.39</v>
      </c>
      <c r="I13" s="18">
        <f t="shared" si="0"/>
        <v>34.16</v>
      </c>
      <c r="J13" s="18">
        <v>72.47</v>
      </c>
      <c r="K13" s="18">
        <f t="shared" si="1"/>
        <v>43.48</v>
      </c>
      <c r="L13" s="18">
        <f t="shared" si="2"/>
        <v>77.64</v>
      </c>
      <c r="M13" s="20">
        <f t="shared" si="4"/>
        <v>2</v>
      </c>
      <c r="N13" s="14"/>
    </row>
    <row r="14" s="2" customFormat="1" customHeight="1" spans="1:14">
      <c r="A14" s="14">
        <v>11</v>
      </c>
      <c r="B14" s="15" t="s">
        <v>16</v>
      </c>
      <c r="C14" s="14" t="s">
        <v>36</v>
      </c>
      <c r="D14" s="14" t="s">
        <v>37</v>
      </c>
      <c r="E14" s="14" t="s">
        <v>19</v>
      </c>
      <c r="F14" s="14" t="s">
        <v>42</v>
      </c>
      <c r="G14" s="14" t="s">
        <v>43</v>
      </c>
      <c r="H14" s="17">
        <v>84.17</v>
      </c>
      <c r="I14" s="18">
        <f t="shared" si="0"/>
        <v>33.67</v>
      </c>
      <c r="J14" s="18">
        <v>70.5</v>
      </c>
      <c r="K14" s="18">
        <f t="shared" si="1"/>
        <v>42.3</v>
      </c>
      <c r="L14" s="18">
        <f t="shared" si="2"/>
        <v>75.97</v>
      </c>
      <c r="M14" s="20">
        <f t="shared" si="4"/>
        <v>3</v>
      </c>
      <c r="N14" s="14"/>
    </row>
    <row r="15" s="2" customFormat="1" customHeight="1" spans="1:14">
      <c r="A15" s="14">
        <v>12</v>
      </c>
      <c r="B15" s="15" t="s">
        <v>16</v>
      </c>
      <c r="C15" s="14" t="s">
        <v>44</v>
      </c>
      <c r="D15" s="14" t="s">
        <v>45</v>
      </c>
      <c r="E15" s="14" t="s">
        <v>19</v>
      </c>
      <c r="F15" s="16" t="s">
        <v>46</v>
      </c>
      <c r="G15" s="14" t="s">
        <v>47</v>
      </c>
      <c r="H15" s="17">
        <v>84.14</v>
      </c>
      <c r="I15" s="18">
        <f t="shared" si="0"/>
        <v>33.66</v>
      </c>
      <c r="J15" s="18">
        <v>83.03</v>
      </c>
      <c r="K15" s="18">
        <f t="shared" si="1"/>
        <v>49.82</v>
      </c>
      <c r="L15" s="19">
        <f t="shared" si="2"/>
        <v>83.48</v>
      </c>
      <c r="M15" s="20">
        <f t="shared" ref="M15:M20" si="5">RANK(L15,$L$15:$L$20)</f>
        <v>1</v>
      </c>
      <c r="N15" s="14"/>
    </row>
    <row r="16" s="2" customFormat="1" customHeight="1" spans="1:14">
      <c r="A16" s="14">
        <v>13</v>
      </c>
      <c r="B16" s="15" t="s">
        <v>16</v>
      </c>
      <c r="C16" s="14" t="s">
        <v>44</v>
      </c>
      <c r="D16" s="14" t="s">
        <v>45</v>
      </c>
      <c r="E16" s="14" t="s">
        <v>19</v>
      </c>
      <c r="F16" s="14" t="s">
        <v>48</v>
      </c>
      <c r="G16" s="14" t="s">
        <v>49</v>
      </c>
      <c r="H16" s="17">
        <v>80.92</v>
      </c>
      <c r="I16" s="18">
        <f t="shared" si="0"/>
        <v>32.37</v>
      </c>
      <c r="J16" s="18">
        <v>74.53</v>
      </c>
      <c r="K16" s="18">
        <f t="shared" si="1"/>
        <v>44.72</v>
      </c>
      <c r="L16" s="18">
        <f t="shared" si="2"/>
        <v>77.09</v>
      </c>
      <c r="M16" s="20">
        <f t="shared" si="5"/>
        <v>2</v>
      </c>
      <c r="N16" s="14"/>
    </row>
    <row r="17" s="2" customFormat="1" customHeight="1" spans="1:14">
      <c r="A17" s="14">
        <v>14</v>
      </c>
      <c r="B17" s="15" t="s">
        <v>16</v>
      </c>
      <c r="C17" s="14" t="s">
        <v>44</v>
      </c>
      <c r="D17" s="14" t="s">
        <v>45</v>
      </c>
      <c r="E17" s="14" t="s">
        <v>19</v>
      </c>
      <c r="F17" s="14" t="s">
        <v>50</v>
      </c>
      <c r="G17" s="14" t="s">
        <v>51</v>
      </c>
      <c r="H17" s="17">
        <v>75.64</v>
      </c>
      <c r="I17" s="18">
        <f t="shared" si="0"/>
        <v>30.26</v>
      </c>
      <c r="J17" s="18">
        <v>75.33</v>
      </c>
      <c r="K17" s="18">
        <f t="shared" si="1"/>
        <v>45.2</v>
      </c>
      <c r="L17" s="18">
        <f t="shared" si="2"/>
        <v>75.46</v>
      </c>
      <c r="M17" s="20">
        <f t="shared" si="5"/>
        <v>3</v>
      </c>
      <c r="N17" s="14"/>
    </row>
    <row r="18" s="2" customFormat="1" customHeight="1" spans="1:14">
      <c r="A18" s="14">
        <v>15</v>
      </c>
      <c r="B18" s="15" t="s">
        <v>16</v>
      </c>
      <c r="C18" s="14" t="s">
        <v>44</v>
      </c>
      <c r="D18" s="14" t="s">
        <v>45</v>
      </c>
      <c r="E18" s="14" t="s">
        <v>19</v>
      </c>
      <c r="F18" s="14" t="s">
        <v>52</v>
      </c>
      <c r="G18" s="14" t="s">
        <v>53</v>
      </c>
      <c r="H18" s="17">
        <v>88.7</v>
      </c>
      <c r="I18" s="18">
        <f t="shared" si="0"/>
        <v>35.48</v>
      </c>
      <c r="J18" s="18">
        <v>0</v>
      </c>
      <c r="K18" s="18">
        <f t="shared" si="1"/>
        <v>0</v>
      </c>
      <c r="L18" s="18">
        <f t="shared" si="2"/>
        <v>35.48</v>
      </c>
      <c r="M18" s="20">
        <f t="shared" si="5"/>
        <v>4</v>
      </c>
      <c r="N18" s="14" t="s">
        <v>54</v>
      </c>
    </row>
    <row r="19" s="2" customFormat="1" customHeight="1" spans="1:14">
      <c r="A19" s="14">
        <v>16</v>
      </c>
      <c r="B19" s="15" t="s">
        <v>16</v>
      </c>
      <c r="C19" s="14" t="s">
        <v>44</v>
      </c>
      <c r="D19" s="14" t="s">
        <v>45</v>
      </c>
      <c r="E19" s="14" t="s">
        <v>19</v>
      </c>
      <c r="F19" s="14" t="s">
        <v>55</v>
      </c>
      <c r="G19" s="14" t="s">
        <v>56</v>
      </c>
      <c r="H19" s="17">
        <v>80.56</v>
      </c>
      <c r="I19" s="18">
        <f t="shared" si="0"/>
        <v>32.22</v>
      </c>
      <c r="J19" s="18">
        <v>0</v>
      </c>
      <c r="K19" s="18">
        <f t="shared" si="1"/>
        <v>0</v>
      </c>
      <c r="L19" s="18">
        <f t="shared" si="2"/>
        <v>32.22</v>
      </c>
      <c r="M19" s="20">
        <f t="shared" si="5"/>
        <v>5</v>
      </c>
      <c r="N19" s="14" t="s">
        <v>54</v>
      </c>
    </row>
    <row r="20" s="2" customFormat="1" customHeight="1" spans="1:14">
      <c r="A20" s="14">
        <v>17</v>
      </c>
      <c r="B20" s="15" t="s">
        <v>16</v>
      </c>
      <c r="C20" s="14" t="s">
        <v>44</v>
      </c>
      <c r="D20" s="14" t="s">
        <v>45</v>
      </c>
      <c r="E20" s="14" t="s">
        <v>19</v>
      </c>
      <c r="F20" s="14" t="s">
        <v>57</v>
      </c>
      <c r="G20" s="14" t="s">
        <v>58</v>
      </c>
      <c r="H20" s="17">
        <v>79.14</v>
      </c>
      <c r="I20" s="18">
        <f t="shared" si="0"/>
        <v>31.66</v>
      </c>
      <c r="J20" s="18">
        <v>0</v>
      </c>
      <c r="K20" s="18">
        <f t="shared" si="1"/>
        <v>0</v>
      </c>
      <c r="L20" s="18">
        <f t="shared" si="2"/>
        <v>31.66</v>
      </c>
      <c r="M20" s="20">
        <f t="shared" si="5"/>
        <v>6</v>
      </c>
      <c r="N20" s="14" t="s">
        <v>54</v>
      </c>
    </row>
    <row r="21" s="2" customFormat="1" customHeight="1" spans="1:14">
      <c r="A21" s="14">
        <v>18</v>
      </c>
      <c r="B21" s="15" t="s">
        <v>16</v>
      </c>
      <c r="C21" s="14" t="s">
        <v>59</v>
      </c>
      <c r="D21" s="14" t="s">
        <v>60</v>
      </c>
      <c r="E21" s="14" t="s">
        <v>19</v>
      </c>
      <c r="F21" s="16" t="s">
        <v>61</v>
      </c>
      <c r="G21" s="14" t="s">
        <v>62</v>
      </c>
      <c r="H21" s="17">
        <v>71.98</v>
      </c>
      <c r="I21" s="18">
        <f t="shared" si="0"/>
        <v>28.79</v>
      </c>
      <c r="J21" s="18">
        <v>80.73</v>
      </c>
      <c r="K21" s="18">
        <f t="shared" si="1"/>
        <v>48.44</v>
      </c>
      <c r="L21" s="19">
        <f t="shared" si="2"/>
        <v>77.23</v>
      </c>
      <c r="M21" s="20">
        <f t="shared" ref="M21:M23" si="6">RANK(L21,$L$21:$L$23)</f>
        <v>1</v>
      </c>
      <c r="N21" s="14"/>
    </row>
    <row r="22" s="2" customFormat="1" customHeight="1" spans="1:14">
      <c r="A22" s="14">
        <v>19</v>
      </c>
      <c r="B22" s="15" t="s">
        <v>16</v>
      </c>
      <c r="C22" s="14" t="s">
        <v>59</v>
      </c>
      <c r="D22" s="14" t="s">
        <v>60</v>
      </c>
      <c r="E22" s="14" t="s">
        <v>19</v>
      </c>
      <c r="F22" s="14" t="s">
        <v>63</v>
      </c>
      <c r="G22" s="14" t="s">
        <v>64</v>
      </c>
      <c r="H22" s="17">
        <v>76.34</v>
      </c>
      <c r="I22" s="18">
        <f t="shared" si="0"/>
        <v>30.54</v>
      </c>
      <c r="J22" s="18">
        <v>77.33</v>
      </c>
      <c r="K22" s="18">
        <f t="shared" si="1"/>
        <v>46.4</v>
      </c>
      <c r="L22" s="18">
        <f t="shared" si="2"/>
        <v>76.94</v>
      </c>
      <c r="M22" s="20">
        <f t="shared" si="6"/>
        <v>2</v>
      </c>
      <c r="N22" s="14"/>
    </row>
    <row r="23" s="2" customFormat="1" customHeight="1" spans="1:14">
      <c r="A23" s="14">
        <v>20</v>
      </c>
      <c r="B23" s="15" t="s">
        <v>16</v>
      </c>
      <c r="C23" s="14" t="s">
        <v>59</v>
      </c>
      <c r="D23" s="14" t="s">
        <v>60</v>
      </c>
      <c r="E23" s="14" t="s">
        <v>19</v>
      </c>
      <c r="F23" s="14" t="s">
        <v>65</v>
      </c>
      <c r="G23" s="14" t="s">
        <v>66</v>
      </c>
      <c r="H23" s="17">
        <v>75.34</v>
      </c>
      <c r="I23" s="18">
        <f t="shared" si="0"/>
        <v>30.14</v>
      </c>
      <c r="J23" s="18">
        <v>75.77</v>
      </c>
      <c r="K23" s="18">
        <f t="shared" si="1"/>
        <v>45.46</v>
      </c>
      <c r="L23" s="18">
        <f t="shared" si="2"/>
        <v>75.6</v>
      </c>
      <c r="M23" s="20">
        <f t="shared" si="6"/>
        <v>3</v>
      </c>
      <c r="N23" s="14"/>
    </row>
    <row r="24" s="2" customFormat="1" customHeight="1" spans="1:14">
      <c r="A24" s="14">
        <v>21</v>
      </c>
      <c r="B24" s="15" t="s">
        <v>16</v>
      </c>
      <c r="C24" s="14" t="s">
        <v>67</v>
      </c>
      <c r="D24" s="14" t="s">
        <v>68</v>
      </c>
      <c r="E24" s="14" t="s">
        <v>19</v>
      </c>
      <c r="F24" s="16" t="s">
        <v>69</v>
      </c>
      <c r="G24" s="14" t="s">
        <v>70</v>
      </c>
      <c r="H24" s="17">
        <v>87.58</v>
      </c>
      <c r="I24" s="18">
        <f t="shared" si="0"/>
        <v>35.03</v>
      </c>
      <c r="J24" s="18">
        <v>80.2</v>
      </c>
      <c r="K24" s="18">
        <f t="shared" si="1"/>
        <v>48.12</v>
      </c>
      <c r="L24" s="19">
        <f t="shared" si="2"/>
        <v>83.15</v>
      </c>
      <c r="M24" s="20">
        <f t="shared" ref="M24:M27" si="7">RANK(L24,$L$24:$L$27)</f>
        <v>1</v>
      </c>
      <c r="N24" s="14"/>
    </row>
    <row r="25" s="2" customFormat="1" customHeight="1" spans="1:14">
      <c r="A25" s="14">
        <v>22</v>
      </c>
      <c r="B25" s="15" t="s">
        <v>16</v>
      </c>
      <c r="C25" s="14" t="s">
        <v>67</v>
      </c>
      <c r="D25" s="14" t="s">
        <v>68</v>
      </c>
      <c r="E25" s="14" t="s">
        <v>19</v>
      </c>
      <c r="F25" s="14" t="s">
        <v>71</v>
      </c>
      <c r="G25" s="14" t="s">
        <v>72</v>
      </c>
      <c r="H25" s="17">
        <v>92.36</v>
      </c>
      <c r="I25" s="18">
        <f t="shared" si="0"/>
        <v>36.94</v>
      </c>
      <c r="J25" s="18">
        <v>74.4</v>
      </c>
      <c r="K25" s="18">
        <f t="shared" si="1"/>
        <v>44.64</v>
      </c>
      <c r="L25" s="18">
        <f t="shared" si="2"/>
        <v>81.58</v>
      </c>
      <c r="M25" s="20">
        <f t="shared" si="7"/>
        <v>2</v>
      </c>
      <c r="N25" s="14"/>
    </row>
    <row r="26" s="2" customFormat="1" customHeight="1" spans="1:14">
      <c r="A26" s="14">
        <v>23</v>
      </c>
      <c r="B26" s="15" t="s">
        <v>16</v>
      </c>
      <c r="C26" s="14" t="s">
        <v>67</v>
      </c>
      <c r="D26" s="14" t="s">
        <v>68</v>
      </c>
      <c r="E26" s="14" t="s">
        <v>19</v>
      </c>
      <c r="F26" s="14" t="s">
        <v>73</v>
      </c>
      <c r="G26" s="14" t="s">
        <v>74</v>
      </c>
      <c r="H26" s="17">
        <v>87.58</v>
      </c>
      <c r="I26" s="18">
        <f t="shared" si="0"/>
        <v>35.03</v>
      </c>
      <c r="J26" s="18">
        <v>75.77</v>
      </c>
      <c r="K26" s="18">
        <f t="shared" si="1"/>
        <v>45.46</v>
      </c>
      <c r="L26" s="18">
        <f t="shared" si="2"/>
        <v>80.49</v>
      </c>
      <c r="M26" s="20">
        <f t="shared" si="7"/>
        <v>3</v>
      </c>
      <c r="N26" s="14"/>
    </row>
    <row r="27" s="2" customFormat="1" customHeight="1" spans="1:14">
      <c r="A27" s="14">
        <v>24</v>
      </c>
      <c r="B27" s="15" t="s">
        <v>16</v>
      </c>
      <c r="C27" s="14" t="s">
        <v>67</v>
      </c>
      <c r="D27" s="14" t="s">
        <v>68</v>
      </c>
      <c r="E27" s="14" t="s">
        <v>19</v>
      </c>
      <c r="F27" s="14" t="s">
        <v>75</v>
      </c>
      <c r="G27" s="14" t="s">
        <v>76</v>
      </c>
      <c r="H27" s="17">
        <v>89.58</v>
      </c>
      <c r="I27" s="18">
        <f t="shared" si="0"/>
        <v>35.83</v>
      </c>
      <c r="J27" s="18">
        <v>0</v>
      </c>
      <c r="K27" s="18">
        <f t="shared" si="1"/>
        <v>0</v>
      </c>
      <c r="L27" s="18">
        <f t="shared" si="2"/>
        <v>35.83</v>
      </c>
      <c r="M27" s="20">
        <f t="shared" si="7"/>
        <v>4</v>
      </c>
      <c r="N27" s="14" t="s">
        <v>54</v>
      </c>
    </row>
    <row r="28" s="2" customFormat="1" customHeight="1" spans="1:14">
      <c r="A28" s="14">
        <v>25</v>
      </c>
      <c r="B28" s="15" t="s">
        <v>16</v>
      </c>
      <c r="C28" s="14" t="s">
        <v>77</v>
      </c>
      <c r="D28" s="14" t="s">
        <v>78</v>
      </c>
      <c r="E28" s="14" t="s">
        <v>19</v>
      </c>
      <c r="F28" s="16" t="s">
        <v>79</v>
      </c>
      <c r="G28" s="14" t="s">
        <v>80</v>
      </c>
      <c r="H28" s="17">
        <v>83.34</v>
      </c>
      <c r="I28" s="18">
        <f t="shared" si="0"/>
        <v>33.34</v>
      </c>
      <c r="J28" s="18">
        <v>84.4</v>
      </c>
      <c r="K28" s="18">
        <f t="shared" si="1"/>
        <v>50.64</v>
      </c>
      <c r="L28" s="19">
        <f t="shared" si="2"/>
        <v>83.98</v>
      </c>
      <c r="M28" s="20">
        <f t="shared" ref="M28:M33" si="8">RANK(L28,$L$28:$L$33)</f>
        <v>1</v>
      </c>
      <c r="N28" s="14"/>
    </row>
    <row r="29" s="2" customFormat="1" customHeight="1" spans="1:14">
      <c r="A29" s="14">
        <v>26</v>
      </c>
      <c r="B29" s="15" t="s">
        <v>16</v>
      </c>
      <c r="C29" s="14" t="s">
        <v>77</v>
      </c>
      <c r="D29" s="14" t="s">
        <v>78</v>
      </c>
      <c r="E29" s="14" t="s">
        <v>19</v>
      </c>
      <c r="F29" s="14" t="s">
        <v>81</v>
      </c>
      <c r="G29" s="14" t="s">
        <v>82</v>
      </c>
      <c r="H29" s="17">
        <v>80.96</v>
      </c>
      <c r="I29" s="18">
        <f t="shared" si="0"/>
        <v>32.38</v>
      </c>
      <c r="J29" s="18">
        <v>76.43</v>
      </c>
      <c r="K29" s="18">
        <f t="shared" si="1"/>
        <v>45.86</v>
      </c>
      <c r="L29" s="18">
        <f t="shared" si="2"/>
        <v>78.24</v>
      </c>
      <c r="M29" s="20">
        <f t="shared" si="8"/>
        <v>2</v>
      </c>
      <c r="N29" s="14"/>
    </row>
    <row r="30" s="2" customFormat="1" customHeight="1" spans="1:14">
      <c r="A30" s="14">
        <v>27</v>
      </c>
      <c r="B30" s="15" t="s">
        <v>16</v>
      </c>
      <c r="C30" s="14" t="s">
        <v>77</v>
      </c>
      <c r="D30" s="14" t="s">
        <v>78</v>
      </c>
      <c r="E30" s="14" t="s">
        <v>19</v>
      </c>
      <c r="F30" s="14" t="s">
        <v>83</v>
      </c>
      <c r="G30" s="14" t="s">
        <v>84</v>
      </c>
      <c r="H30" s="17">
        <v>76.6</v>
      </c>
      <c r="I30" s="18">
        <f t="shared" si="0"/>
        <v>30.64</v>
      </c>
      <c r="J30" s="18">
        <v>74.87</v>
      </c>
      <c r="K30" s="18">
        <f t="shared" si="1"/>
        <v>44.92</v>
      </c>
      <c r="L30" s="18">
        <f t="shared" si="2"/>
        <v>75.56</v>
      </c>
      <c r="M30" s="20">
        <f t="shared" si="8"/>
        <v>3</v>
      </c>
      <c r="N30" s="14"/>
    </row>
    <row r="31" s="2" customFormat="1" customHeight="1" spans="1:14">
      <c r="A31" s="14">
        <v>28</v>
      </c>
      <c r="B31" s="15" t="s">
        <v>16</v>
      </c>
      <c r="C31" s="14" t="s">
        <v>77</v>
      </c>
      <c r="D31" s="14" t="s">
        <v>78</v>
      </c>
      <c r="E31" s="14" t="s">
        <v>19</v>
      </c>
      <c r="F31" s="14" t="s">
        <v>85</v>
      </c>
      <c r="G31" s="14" t="s">
        <v>86</v>
      </c>
      <c r="H31" s="17">
        <v>76.5</v>
      </c>
      <c r="I31" s="18">
        <f t="shared" si="0"/>
        <v>30.6</v>
      </c>
      <c r="J31" s="18">
        <v>74.2</v>
      </c>
      <c r="K31" s="18">
        <f t="shared" si="1"/>
        <v>44.52</v>
      </c>
      <c r="L31" s="18">
        <f t="shared" si="2"/>
        <v>75.12</v>
      </c>
      <c r="M31" s="20">
        <f t="shared" si="8"/>
        <v>4</v>
      </c>
      <c r="N31" s="14"/>
    </row>
    <row r="32" s="2" customFormat="1" customHeight="1" spans="1:14">
      <c r="A32" s="14">
        <v>29</v>
      </c>
      <c r="B32" s="15" t="s">
        <v>16</v>
      </c>
      <c r="C32" s="14" t="s">
        <v>77</v>
      </c>
      <c r="D32" s="14" t="s">
        <v>78</v>
      </c>
      <c r="E32" s="14" t="s">
        <v>19</v>
      </c>
      <c r="F32" s="14" t="s">
        <v>87</v>
      </c>
      <c r="G32" s="14" t="s">
        <v>88</v>
      </c>
      <c r="H32" s="17">
        <v>78.22</v>
      </c>
      <c r="I32" s="18">
        <f t="shared" si="0"/>
        <v>31.29</v>
      </c>
      <c r="J32" s="18">
        <v>71.57</v>
      </c>
      <c r="K32" s="18">
        <f t="shared" si="1"/>
        <v>42.94</v>
      </c>
      <c r="L32" s="18">
        <f t="shared" si="2"/>
        <v>74.23</v>
      </c>
      <c r="M32" s="20">
        <f t="shared" si="8"/>
        <v>5</v>
      </c>
      <c r="N32" s="14"/>
    </row>
    <row r="33" s="2" customFormat="1" customHeight="1" spans="1:14">
      <c r="A33" s="14">
        <v>30</v>
      </c>
      <c r="B33" s="15" t="s">
        <v>16</v>
      </c>
      <c r="C33" s="14" t="s">
        <v>77</v>
      </c>
      <c r="D33" s="14" t="s">
        <v>78</v>
      </c>
      <c r="E33" s="14" t="s">
        <v>19</v>
      </c>
      <c r="F33" s="14" t="s">
        <v>89</v>
      </c>
      <c r="G33" s="14" t="s">
        <v>90</v>
      </c>
      <c r="H33" s="17">
        <v>77.6</v>
      </c>
      <c r="I33" s="18">
        <f t="shared" si="0"/>
        <v>31.04</v>
      </c>
      <c r="J33" s="18">
        <v>68.93</v>
      </c>
      <c r="K33" s="18">
        <f t="shared" si="1"/>
        <v>41.36</v>
      </c>
      <c r="L33" s="18">
        <f t="shared" si="2"/>
        <v>72.4</v>
      </c>
      <c r="M33" s="20">
        <f t="shared" si="8"/>
        <v>6</v>
      </c>
      <c r="N33" s="14"/>
    </row>
    <row r="34" s="2" customFormat="1" customHeight="1" spans="1:14">
      <c r="A34" s="14">
        <v>31</v>
      </c>
      <c r="B34" s="15" t="s">
        <v>91</v>
      </c>
      <c r="C34" s="14" t="s">
        <v>92</v>
      </c>
      <c r="D34" s="14" t="s">
        <v>18</v>
      </c>
      <c r="E34" s="14" t="s">
        <v>19</v>
      </c>
      <c r="F34" s="16" t="s">
        <v>93</v>
      </c>
      <c r="G34" s="14" t="s">
        <v>94</v>
      </c>
      <c r="H34" s="17">
        <v>62.56</v>
      </c>
      <c r="I34" s="18">
        <f t="shared" si="0"/>
        <v>25.02</v>
      </c>
      <c r="J34" s="18">
        <v>80.47</v>
      </c>
      <c r="K34" s="18">
        <f t="shared" si="1"/>
        <v>48.28</v>
      </c>
      <c r="L34" s="19">
        <f t="shared" si="2"/>
        <v>73.3</v>
      </c>
      <c r="M34" s="20">
        <f t="shared" ref="M34:M37" si="9">RANK(L34,$L$34:$L$37)</f>
        <v>1</v>
      </c>
      <c r="N34" s="14"/>
    </row>
    <row r="35" s="2" customFormat="1" customHeight="1" spans="1:14">
      <c r="A35" s="14">
        <v>32</v>
      </c>
      <c r="B35" s="15" t="s">
        <v>91</v>
      </c>
      <c r="C35" s="14" t="s">
        <v>92</v>
      </c>
      <c r="D35" s="14" t="s">
        <v>18</v>
      </c>
      <c r="E35" s="14" t="s">
        <v>19</v>
      </c>
      <c r="F35" s="14" t="s">
        <v>95</v>
      </c>
      <c r="G35" s="14" t="s">
        <v>96</v>
      </c>
      <c r="H35" s="17">
        <v>65.46</v>
      </c>
      <c r="I35" s="18">
        <f t="shared" si="0"/>
        <v>26.18</v>
      </c>
      <c r="J35" s="18">
        <v>71.5</v>
      </c>
      <c r="K35" s="18">
        <f t="shared" si="1"/>
        <v>42.9</v>
      </c>
      <c r="L35" s="18">
        <f t="shared" si="2"/>
        <v>69.08</v>
      </c>
      <c r="M35" s="20">
        <f t="shared" si="9"/>
        <v>2</v>
      </c>
      <c r="N35" s="14"/>
    </row>
    <row r="36" s="2" customFormat="1" customHeight="1" spans="1:14">
      <c r="A36" s="14">
        <v>33</v>
      </c>
      <c r="B36" s="15" t="s">
        <v>91</v>
      </c>
      <c r="C36" s="14" t="s">
        <v>92</v>
      </c>
      <c r="D36" s="14" t="s">
        <v>18</v>
      </c>
      <c r="E36" s="14" t="s">
        <v>19</v>
      </c>
      <c r="F36" s="14" t="s">
        <v>97</v>
      </c>
      <c r="G36" s="14" t="s">
        <v>98</v>
      </c>
      <c r="H36" s="17">
        <v>64.56</v>
      </c>
      <c r="I36" s="18">
        <f t="shared" si="0"/>
        <v>25.82</v>
      </c>
      <c r="J36" s="18">
        <v>67.4</v>
      </c>
      <c r="K36" s="18">
        <f t="shared" si="1"/>
        <v>40.44</v>
      </c>
      <c r="L36" s="18">
        <f t="shared" si="2"/>
        <v>66.26</v>
      </c>
      <c r="M36" s="20">
        <f t="shared" si="9"/>
        <v>3</v>
      </c>
      <c r="N36" s="14"/>
    </row>
    <row r="37" s="2" customFormat="1" customHeight="1" spans="1:14">
      <c r="A37" s="14">
        <v>34</v>
      </c>
      <c r="B37" s="15" t="s">
        <v>91</v>
      </c>
      <c r="C37" s="14" t="s">
        <v>92</v>
      </c>
      <c r="D37" s="14" t="s">
        <v>18</v>
      </c>
      <c r="E37" s="14" t="s">
        <v>19</v>
      </c>
      <c r="F37" s="14" t="s">
        <v>99</v>
      </c>
      <c r="G37" s="14" t="s">
        <v>100</v>
      </c>
      <c r="H37" s="17">
        <v>67.6</v>
      </c>
      <c r="I37" s="18">
        <f t="shared" si="0"/>
        <v>27.04</v>
      </c>
      <c r="J37" s="18">
        <v>64.83</v>
      </c>
      <c r="K37" s="18">
        <f t="shared" si="1"/>
        <v>38.9</v>
      </c>
      <c r="L37" s="18">
        <f t="shared" si="2"/>
        <v>65.94</v>
      </c>
      <c r="M37" s="20">
        <f t="shared" si="9"/>
        <v>4</v>
      </c>
      <c r="N37" s="14"/>
    </row>
    <row r="38" s="2" customFormat="1" customHeight="1" spans="1:14">
      <c r="A38" s="14">
        <v>35</v>
      </c>
      <c r="B38" s="15" t="s">
        <v>91</v>
      </c>
      <c r="C38" s="14" t="s">
        <v>101</v>
      </c>
      <c r="D38" s="14" t="s">
        <v>45</v>
      </c>
      <c r="E38" s="14" t="s">
        <v>19</v>
      </c>
      <c r="F38" s="16" t="s">
        <v>102</v>
      </c>
      <c r="G38" s="14" t="s">
        <v>103</v>
      </c>
      <c r="H38" s="17">
        <v>76.04</v>
      </c>
      <c r="I38" s="18">
        <f t="shared" si="0"/>
        <v>30.42</v>
      </c>
      <c r="J38" s="18">
        <v>81.73</v>
      </c>
      <c r="K38" s="18">
        <f t="shared" si="1"/>
        <v>49.04</v>
      </c>
      <c r="L38" s="19">
        <f t="shared" si="2"/>
        <v>79.46</v>
      </c>
      <c r="M38" s="20">
        <f t="shared" ref="M38:M40" si="10">RANK(L38,$L$34:$L$40)</f>
        <v>1</v>
      </c>
      <c r="N38" s="14"/>
    </row>
    <row r="39" s="2" customFormat="1" customHeight="1" spans="1:14">
      <c r="A39" s="14">
        <v>36</v>
      </c>
      <c r="B39" s="15" t="s">
        <v>91</v>
      </c>
      <c r="C39" s="14" t="s">
        <v>101</v>
      </c>
      <c r="D39" s="14" t="s">
        <v>45</v>
      </c>
      <c r="E39" s="14" t="s">
        <v>19</v>
      </c>
      <c r="F39" s="14" t="s">
        <v>104</v>
      </c>
      <c r="G39" s="14" t="s">
        <v>105</v>
      </c>
      <c r="H39" s="17">
        <v>74.18</v>
      </c>
      <c r="I39" s="18">
        <f t="shared" si="0"/>
        <v>29.67</v>
      </c>
      <c r="J39" s="18">
        <v>80.23</v>
      </c>
      <c r="K39" s="18">
        <f t="shared" si="1"/>
        <v>48.14</v>
      </c>
      <c r="L39" s="18">
        <f t="shared" si="2"/>
        <v>77.81</v>
      </c>
      <c r="M39" s="20">
        <f t="shared" si="10"/>
        <v>2</v>
      </c>
      <c r="N39" s="14"/>
    </row>
    <row r="40" s="2" customFormat="1" customHeight="1" spans="1:14">
      <c r="A40" s="14">
        <v>37</v>
      </c>
      <c r="B40" s="15" t="s">
        <v>91</v>
      </c>
      <c r="C40" s="14" t="s">
        <v>101</v>
      </c>
      <c r="D40" s="14" t="s">
        <v>45</v>
      </c>
      <c r="E40" s="14" t="s">
        <v>19</v>
      </c>
      <c r="F40" s="14" t="s">
        <v>106</v>
      </c>
      <c r="G40" s="14" t="s">
        <v>107</v>
      </c>
      <c r="H40" s="17">
        <v>83.16</v>
      </c>
      <c r="I40" s="18">
        <f t="shared" si="0"/>
        <v>33.26</v>
      </c>
      <c r="J40" s="18">
        <v>70.8</v>
      </c>
      <c r="K40" s="18">
        <f t="shared" si="1"/>
        <v>42.48</v>
      </c>
      <c r="L40" s="18">
        <f t="shared" si="2"/>
        <v>75.74</v>
      </c>
      <c r="M40" s="20">
        <f t="shared" si="10"/>
        <v>3</v>
      </c>
      <c r="N40" s="14"/>
    </row>
    <row r="41" s="2" customFormat="1" customHeight="1" spans="1:14">
      <c r="A41" s="14">
        <v>38</v>
      </c>
      <c r="B41" s="15" t="s">
        <v>91</v>
      </c>
      <c r="C41" s="14" t="s">
        <v>108</v>
      </c>
      <c r="D41" s="14" t="s">
        <v>60</v>
      </c>
      <c r="E41" s="14" t="s">
        <v>19</v>
      </c>
      <c r="F41" s="16" t="s">
        <v>109</v>
      </c>
      <c r="G41" s="14" t="s">
        <v>110</v>
      </c>
      <c r="H41" s="17">
        <v>94.32</v>
      </c>
      <c r="I41" s="18">
        <f t="shared" si="0"/>
        <v>37.73</v>
      </c>
      <c r="J41" s="18">
        <v>77.3</v>
      </c>
      <c r="K41" s="18">
        <f t="shared" si="1"/>
        <v>46.38</v>
      </c>
      <c r="L41" s="19">
        <f t="shared" si="2"/>
        <v>84.11</v>
      </c>
      <c r="M41" s="20">
        <f t="shared" ref="M41:M43" si="11">RANK(L41,$L$41:$L$42)</f>
        <v>1</v>
      </c>
      <c r="N41" s="14"/>
    </row>
    <row r="42" s="2" customFormat="1" customHeight="1" spans="1:14">
      <c r="A42" s="14">
        <v>39</v>
      </c>
      <c r="B42" s="15" t="s">
        <v>91</v>
      </c>
      <c r="C42" s="14" t="s">
        <v>108</v>
      </c>
      <c r="D42" s="14" t="s">
        <v>60</v>
      </c>
      <c r="E42" s="14" t="s">
        <v>19</v>
      </c>
      <c r="F42" s="14" t="s">
        <v>111</v>
      </c>
      <c r="G42" s="14" t="s">
        <v>112</v>
      </c>
      <c r="H42" s="17">
        <v>78.12</v>
      </c>
      <c r="I42" s="18">
        <f t="shared" si="0"/>
        <v>31.25</v>
      </c>
      <c r="J42" s="18">
        <v>0</v>
      </c>
      <c r="K42" s="18">
        <f t="shared" si="1"/>
        <v>0</v>
      </c>
      <c r="L42" s="18">
        <f t="shared" si="2"/>
        <v>31.25</v>
      </c>
      <c r="M42" s="20">
        <f t="shared" si="11"/>
        <v>2</v>
      </c>
      <c r="N42" s="14" t="s">
        <v>54</v>
      </c>
    </row>
    <row r="43" s="2" customFormat="1" customHeight="1" spans="1:14">
      <c r="A43" s="14">
        <v>40</v>
      </c>
      <c r="B43" s="15" t="s">
        <v>91</v>
      </c>
      <c r="C43" s="14" t="s">
        <v>113</v>
      </c>
      <c r="D43" s="14" t="s">
        <v>114</v>
      </c>
      <c r="E43" s="14" t="s">
        <v>19</v>
      </c>
      <c r="F43" s="16" t="s">
        <v>115</v>
      </c>
      <c r="G43" s="14" t="s">
        <v>116</v>
      </c>
      <c r="H43" s="17">
        <v>87.06</v>
      </c>
      <c r="I43" s="18">
        <f t="shared" si="0"/>
        <v>34.82</v>
      </c>
      <c r="J43" s="18">
        <v>80.77</v>
      </c>
      <c r="K43" s="18">
        <f t="shared" si="1"/>
        <v>48.46</v>
      </c>
      <c r="L43" s="19">
        <f t="shared" si="2"/>
        <v>83.28</v>
      </c>
      <c r="M43" s="20">
        <f t="shared" ref="M43:M45" si="12">RANK(L43,$L$43:$L$45)</f>
        <v>1</v>
      </c>
      <c r="N43" s="14"/>
    </row>
    <row r="44" s="2" customFormat="1" customHeight="1" spans="1:14">
      <c r="A44" s="14">
        <v>41</v>
      </c>
      <c r="B44" s="15" t="s">
        <v>91</v>
      </c>
      <c r="C44" s="14" t="s">
        <v>113</v>
      </c>
      <c r="D44" s="14" t="s">
        <v>114</v>
      </c>
      <c r="E44" s="14" t="s">
        <v>19</v>
      </c>
      <c r="F44" s="14" t="s">
        <v>117</v>
      </c>
      <c r="G44" s="14" t="s">
        <v>118</v>
      </c>
      <c r="H44" s="17">
        <v>89.82</v>
      </c>
      <c r="I44" s="18">
        <f t="shared" si="0"/>
        <v>35.93</v>
      </c>
      <c r="J44" s="18">
        <v>0</v>
      </c>
      <c r="K44" s="18">
        <f t="shared" si="1"/>
        <v>0</v>
      </c>
      <c r="L44" s="18">
        <f t="shared" si="2"/>
        <v>35.93</v>
      </c>
      <c r="M44" s="20">
        <f t="shared" si="12"/>
        <v>2</v>
      </c>
      <c r="N44" s="14" t="s">
        <v>54</v>
      </c>
    </row>
    <row r="45" s="2" customFormat="1" customHeight="1" spans="1:14">
      <c r="A45" s="14">
        <v>42</v>
      </c>
      <c r="B45" s="15" t="s">
        <v>91</v>
      </c>
      <c r="C45" s="14" t="s">
        <v>113</v>
      </c>
      <c r="D45" s="14" t="s">
        <v>114</v>
      </c>
      <c r="E45" s="14" t="s">
        <v>19</v>
      </c>
      <c r="F45" s="14" t="s">
        <v>119</v>
      </c>
      <c r="G45" s="14" t="s">
        <v>120</v>
      </c>
      <c r="H45" s="17">
        <v>87.06</v>
      </c>
      <c r="I45" s="18">
        <f t="shared" si="0"/>
        <v>34.82</v>
      </c>
      <c r="J45" s="18">
        <v>0</v>
      </c>
      <c r="K45" s="18">
        <f t="shared" si="1"/>
        <v>0</v>
      </c>
      <c r="L45" s="18">
        <f t="shared" si="2"/>
        <v>34.82</v>
      </c>
      <c r="M45" s="20">
        <f t="shared" si="12"/>
        <v>3</v>
      </c>
      <c r="N45" s="14" t="s">
        <v>54</v>
      </c>
    </row>
    <row r="46" s="2" customFormat="1" customHeight="1" spans="1:14">
      <c r="A46" s="14">
        <v>43</v>
      </c>
      <c r="B46" s="15" t="s">
        <v>91</v>
      </c>
      <c r="C46" s="14" t="s">
        <v>121</v>
      </c>
      <c r="D46" s="14" t="s">
        <v>78</v>
      </c>
      <c r="E46" s="14" t="s">
        <v>19</v>
      </c>
      <c r="F46" s="16" t="s">
        <v>122</v>
      </c>
      <c r="G46" s="14" t="s">
        <v>123</v>
      </c>
      <c r="H46" s="17">
        <v>79.34</v>
      </c>
      <c r="I46" s="18">
        <f t="shared" si="0"/>
        <v>31.74</v>
      </c>
      <c r="J46" s="18">
        <v>82.07</v>
      </c>
      <c r="K46" s="18">
        <f t="shared" si="1"/>
        <v>49.24</v>
      </c>
      <c r="L46" s="19">
        <f t="shared" si="2"/>
        <v>80.98</v>
      </c>
      <c r="M46" s="20">
        <f t="shared" ref="M46:M48" si="13">RANK(L46,$L$46:$L$48)</f>
        <v>1</v>
      </c>
      <c r="N46" s="14"/>
    </row>
    <row r="47" s="2" customFormat="1" customHeight="1" spans="1:14">
      <c r="A47" s="14">
        <v>44</v>
      </c>
      <c r="B47" s="15" t="s">
        <v>91</v>
      </c>
      <c r="C47" s="14" t="s">
        <v>121</v>
      </c>
      <c r="D47" s="14" t="s">
        <v>78</v>
      </c>
      <c r="E47" s="14" t="s">
        <v>19</v>
      </c>
      <c r="F47" s="14" t="s">
        <v>124</v>
      </c>
      <c r="G47" s="14" t="s">
        <v>125</v>
      </c>
      <c r="H47" s="17">
        <v>73.74</v>
      </c>
      <c r="I47" s="18">
        <f t="shared" si="0"/>
        <v>29.5</v>
      </c>
      <c r="J47" s="18">
        <v>81.6</v>
      </c>
      <c r="K47" s="18">
        <f t="shared" si="1"/>
        <v>48.96</v>
      </c>
      <c r="L47" s="18">
        <f t="shared" si="2"/>
        <v>78.46</v>
      </c>
      <c r="M47" s="20">
        <f t="shared" si="13"/>
        <v>2</v>
      </c>
      <c r="N47" s="14"/>
    </row>
    <row r="48" s="2" customFormat="1" customHeight="1" spans="1:14">
      <c r="A48" s="14">
        <v>45</v>
      </c>
      <c r="B48" s="15" t="s">
        <v>91</v>
      </c>
      <c r="C48" s="14" t="s">
        <v>121</v>
      </c>
      <c r="D48" s="14" t="s">
        <v>78</v>
      </c>
      <c r="E48" s="14" t="s">
        <v>19</v>
      </c>
      <c r="F48" s="14" t="s">
        <v>126</v>
      </c>
      <c r="G48" s="14" t="s">
        <v>127</v>
      </c>
      <c r="H48" s="17">
        <v>74.22</v>
      </c>
      <c r="I48" s="18">
        <f t="shared" si="0"/>
        <v>29.69</v>
      </c>
      <c r="J48" s="18">
        <v>79.43</v>
      </c>
      <c r="K48" s="18">
        <f t="shared" si="1"/>
        <v>47.66</v>
      </c>
      <c r="L48" s="18">
        <f t="shared" si="2"/>
        <v>77.35</v>
      </c>
      <c r="M48" s="20">
        <f t="shared" si="13"/>
        <v>3</v>
      </c>
      <c r="N48" s="14"/>
    </row>
    <row r="49" s="2" customFormat="1" customHeight="1" spans="1:14">
      <c r="A49" s="14">
        <v>46</v>
      </c>
      <c r="B49" s="15" t="s">
        <v>128</v>
      </c>
      <c r="C49" s="14" t="s">
        <v>129</v>
      </c>
      <c r="D49" s="14" t="s">
        <v>37</v>
      </c>
      <c r="E49" s="14" t="s">
        <v>19</v>
      </c>
      <c r="F49" s="16" t="s">
        <v>130</v>
      </c>
      <c r="G49" s="14" t="s">
        <v>131</v>
      </c>
      <c r="H49" s="17">
        <v>88.74</v>
      </c>
      <c r="I49" s="18">
        <f t="shared" si="0"/>
        <v>35.5</v>
      </c>
      <c r="J49" s="18">
        <v>73.83</v>
      </c>
      <c r="K49" s="18">
        <f t="shared" si="1"/>
        <v>44.3</v>
      </c>
      <c r="L49" s="19">
        <f t="shared" si="2"/>
        <v>79.8</v>
      </c>
      <c r="M49" s="20">
        <f t="shared" ref="M49:M51" si="14">RANK(L49,$L$49:$L$51)</f>
        <v>1</v>
      </c>
      <c r="N49" s="14"/>
    </row>
    <row r="50" s="2" customFormat="1" customHeight="1" spans="1:14">
      <c r="A50" s="14">
        <v>47</v>
      </c>
      <c r="B50" s="15" t="s">
        <v>128</v>
      </c>
      <c r="C50" s="14" t="s">
        <v>129</v>
      </c>
      <c r="D50" s="14" t="s">
        <v>37</v>
      </c>
      <c r="E50" s="14" t="s">
        <v>19</v>
      </c>
      <c r="F50" s="14" t="s">
        <v>132</v>
      </c>
      <c r="G50" s="14" t="s">
        <v>133</v>
      </c>
      <c r="H50" s="17">
        <v>78.91</v>
      </c>
      <c r="I50" s="18">
        <f t="shared" si="0"/>
        <v>31.56</v>
      </c>
      <c r="J50" s="18">
        <v>78.63</v>
      </c>
      <c r="K50" s="18">
        <f t="shared" si="1"/>
        <v>47.18</v>
      </c>
      <c r="L50" s="18">
        <f t="shared" si="2"/>
        <v>78.74</v>
      </c>
      <c r="M50" s="20">
        <f t="shared" si="14"/>
        <v>2</v>
      </c>
      <c r="N50" s="14"/>
    </row>
    <row r="51" s="2" customFormat="1" customHeight="1" spans="1:14">
      <c r="A51" s="14">
        <v>48</v>
      </c>
      <c r="B51" s="15" t="s">
        <v>128</v>
      </c>
      <c r="C51" s="14" t="s">
        <v>129</v>
      </c>
      <c r="D51" s="14" t="s">
        <v>37</v>
      </c>
      <c r="E51" s="14" t="s">
        <v>19</v>
      </c>
      <c r="F51" s="14" t="s">
        <v>134</v>
      </c>
      <c r="G51" s="14" t="s">
        <v>135</v>
      </c>
      <c r="H51" s="17">
        <v>85.61</v>
      </c>
      <c r="I51" s="18">
        <f t="shared" si="0"/>
        <v>34.24</v>
      </c>
      <c r="J51" s="18">
        <v>71.1</v>
      </c>
      <c r="K51" s="18">
        <f t="shared" si="1"/>
        <v>42.66</v>
      </c>
      <c r="L51" s="18">
        <f t="shared" si="2"/>
        <v>76.9</v>
      </c>
      <c r="M51" s="20">
        <f t="shared" si="14"/>
        <v>3</v>
      </c>
      <c r="N51" s="14"/>
    </row>
    <row r="52" s="2" customFormat="1" customHeight="1" spans="1:14">
      <c r="A52" s="14">
        <v>49</v>
      </c>
      <c r="B52" s="15" t="s">
        <v>128</v>
      </c>
      <c r="C52" s="14" t="s">
        <v>136</v>
      </c>
      <c r="D52" s="14" t="s">
        <v>45</v>
      </c>
      <c r="E52" s="14" t="s">
        <v>19</v>
      </c>
      <c r="F52" s="16" t="s">
        <v>137</v>
      </c>
      <c r="G52" s="14" t="s">
        <v>138</v>
      </c>
      <c r="H52" s="17">
        <v>80.24</v>
      </c>
      <c r="I52" s="18">
        <f t="shared" si="0"/>
        <v>32.1</v>
      </c>
      <c r="J52" s="18">
        <v>73.23</v>
      </c>
      <c r="K52" s="18">
        <f t="shared" si="1"/>
        <v>43.94</v>
      </c>
      <c r="L52" s="19">
        <f t="shared" si="2"/>
        <v>76.04</v>
      </c>
      <c r="M52" s="20">
        <f t="shared" ref="M52:M54" si="15">RANK(L52,$L$52:$L$53)</f>
        <v>1</v>
      </c>
      <c r="N52" s="14"/>
    </row>
    <row r="53" s="2" customFormat="1" customHeight="1" spans="1:14">
      <c r="A53" s="14">
        <v>50</v>
      </c>
      <c r="B53" s="15" t="s">
        <v>128</v>
      </c>
      <c r="C53" s="14" t="s">
        <v>136</v>
      </c>
      <c r="D53" s="14" t="s">
        <v>45</v>
      </c>
      <c r="E53" s="14" t="s">
        <v>19</v>
      </c>
      <c r="F53" s="14" t="s">
        <v>139</v>
      </c>
      <c r="G53" s="14" t="s">
        <v>140</v>
      </c>
      <c r="H53" s="17">
        <v>72.54</v>
      </c>
      <c r="I53" s="18">
        <f t="shared" si="0"/>
        <v>29.02</v>
      </c>
      <c r="J53" s="18">
        <v>74.3</v>
      </c>
      <c r="K53" s="18">
        <f t="shared" si="1"/>
        <v>44.58</v>
      </c>
      <c r="L53" s="18">
        <f t="shared" si="2"/>
        <v>73.6</v>
      </c>
      <c r="M53" s="20">
        <f t="shared" si="15"/>
        <v>2</v>
      </c>
      <c r="N53" s="14"/>
    </row>
    <row r="54" s="2" customFormat="1" customHeight="1" spans="1:14">
      <c r="A54" s="14">
        <v>51</v>
      </c>
      <c r="B54" s="15" t="s">
        <v>128</v>
      </c>
      <c r="C54" s="14" t="s">
        <v>141</v>
      </c>
      <c r="D54" s="14" t="s">
        <v>114</v>
      </c>
      <c r="E54" s="14" t="s">
        <v>19</v>
      </c>
      <c r="F54" s="16" t="s">
        <v>142</v>
      </c>
      <c r="G54" s="14" t="s">
        <v>143</v>
      </c>
      <c r="H54" s="17">
        <v>73.91</v>
      </c>
      <c r="I54" s="18">
        <f t="shared" si="0"/>
        <v>29.56</v>
      </c>
      <c r="J54" s="18">
        <v>77.3</v>
      </c>
      <c r="K54" s="18">
        <f t="shared" si="1"/>
        <v>46.38</v>
      </c>
      <c r="L54" s="19">
        <f t="shared" si="2"/>
        <v>75.94</v>
      </c>
      <c r="M54" s="20">
        <f t="shared" ref="M54:M56" si="16">RANK(L54,$L$54:$L$56)</f>
        <v>1</v>
      </c>
      <c r="N54" s="14"/>
    </row>
    <row r="55" s="2" customFormat="1" customHeight="1" spans="1:14">
      <c r="A55" s="14">
        <v>52</v>
      </c>
      <c r="B55" s="15" t="s">
        <v>128</v>
      </c>
      <c r="C55" s="14" t="s">
        <v>141</v>
      </c>
      <c r="D55" s="14" t="s">
        <v>114</v>
      </c>
      <c r="E55" s="14" t="s">
        <v>19</v>
      </c>
      <c r="F55" s="14" t="s">
        <v>144</v>
      </c>
      <c r="G55" s="14" t="s">
        <v>145</v>
      </c>
      <c r="H55" s="17">
        <v>75.07</v>
      </c>
      <c r="I55" s="18">
        <f t="shared" si="0"/>
        <v>30.03</v>
      </c>
      <c r="J55" s="18">
        <v>0</v>
      </c>
      <c r="K55" s="18">
        <f t="shared" si="1"/>
        <v>0</v>
      </c>
      <c r="L55" s="18">
        <f t="shared" si="2"/>
        <v>30.03</v>
      </c>
      <c r="M55" s="20">
        <f t="shared" si="16"/>
        <v>2</v>
      </c>
      <c r="N55" s="14" t="s">
        <v>54</v>
      </c>
    </row>
    <row r="56" s="2" customFormat="1" customHeight="1" spans="1:14">
      <c r="A56" s="14">
        <v>53</v>
      </c>
      <c r="B56" s="15" t="s">
        <v>128</v>
      </c>
      <c r="C56" s="14" t="s">
        <v>141</v>
      </c>
      <c r="D56" s="14" t="s">
        <v>114</v>
      </c>
      <c r="E56" s="14" t="s">
        <v>19</v>
      </c>
      <c r="F56" s="14" t="s">
        <v>146</v>
      </c>
      <c r="G56" s="14" t="s">
        <v>147</v>
      </c>
      <c r="H56" s="17">
        <v>74.52</v>
      </c>
      <c r="I56" s="18">
        <f t="shared" si="0"/>
        <v>29.81</v>
      </c>
      <c r="J56" s="18">
        <v>0</v>
      </c>
      <c r="K56" s="18">
        <f t="shared" si="1"/>
        <v>0</v>
      </c>
      <c r="L56" s="18">
        <f t="shared" si="2"/>
        <v>29.81</v>
      </c>
      <c r="M56" s="20">
        <f t="shared" si="16"/>
        <v>3</v>
      </c>
      <c r="N56" s="14" t="s">
        <v>54</v>
      </c>
    </row>
    <row r="57" s="2" customFormat="1" customHeight="1" spans="1:14">
      <c r="A57" s="14">
        <v>54</v>
      </c>
      <c r="B57" s="15" t="s">
        <v>128</v>
      </c>
      <c r="C57" s="14" t="s">
        <v>148</v>
      </c>
      <c r="D57" s="14" t="s">
        <v>149</v>
      </c>
      <c r="E57" s="14" t="s">
        <v>19</v>
      </c>
      <c r="F57" s="16" t="s">
        <v>150</v>
      </c>
      <c r="G57" s="14" t="s">
        <v>151</v>
      </c>
      <c r="H57" s="17">
        <v>87.08</v>
      </c>
      <c r="I57" s="18">
        <f t="shared" si="0"/>
        <v>34.83</v>
      </c>
      <c r="J57" s="18">
        <v>81.4</v>
      </c>
      <c r="K57" s="18">
        <f t="shared" si="1"/>
        <v>48.84</v>
      </c>
      <c r="L57" s="19">
        <f t="shared" si="2"/>
        <v>83.67</v>
      </c>
      <c r="M57" s="20">
        <f t="shared" ref="M57:M62" si="17">RANK(L57,$L$57:$L$62)</f>
        <v>1</v>
      </c>
      <c r="N57" s="14"/>
    </row>
    <row r="58" s="2" customFormat="1" customHeight="1" spans="1:14">
      <c r="A58" s="14">
        <v>55</v>
      </c>
      <c r="B58" s="15" t="s">
        <v>128</v>
      </c>
      <c r="C58" s="14" t="s">
        <v>148</v>
      </c>
      <c r="D58" s="14" t="s">
        <v>149</v>
      </c>
      <c r="E58" s="14" t="s">
        <v>19</v>
      </c>
      <c r="F58" s="14" t="s">
        <v>152</v>
      </c>
      <c r="G58" s="14" t="s">
        <v>153</v>
      </c>
      <c r="H58" s="17">
        <v>81.46</v>
      </c>
      <c r="I58" s="18">
        <f t="shared" si="0"/>
        <v>32.58</v>
      </c>
      <c r="J58" s="18">
        <v>79.03</v>
      </c>
      <c r="K58" s="18">
        <f t="shared" si="1"/>
        <v>47.42</v>
      </c>
      <c r="L58" s="18">
        <f t="shared" si="2"/>
        <v>80</v>
      </c>
      <c r="M58" s="20">
        <f t="shared" si="17"/>
        <v>2</v>
      </c>
      <c r="N58" s="14"/>
    </row>
    <row r="59" s="2" customFormat="1" customHeight="1" spans="1:14">
      <c r="A59" s="14">
        <v>56</v>
      </c>
      <c r="B59" s="15" t="s">
        <v>128</v>
      </c>
      <c r="C59" s="14" t="s">
        <v>148</v>
      </c>
      <c r="D59" s="14" t="s">
        <v>149</v>
      </c>
      <c r="E59" s="14" t="s">
        <v>19</v>
      </c>
      <c r="F59" s="14" t="s">
        <v>154</v>
      </c>
      <c r="G59" s="14" t="s">
        <v>155</v>
      </c>
      <c r="H59" s="17">
        <v>82.5</v>
      </c>
      <c r="I59" s="18">
        <f t="shared" si="0"/>
        <v>33</v>
      </c>
      <c r="J59" s="18">
        <v>75.37</v>
      </c>
      <c r="K59" s="18">
        <f t="shared" si="1"/>
        <v>45.22</v>
      </c>
      <c r="L59" s="18">
        <f t="shared" si="2"/>
        <v>78.22</v>
      </c>
      <c r="M59" s="20">
        <f t="shared" si="17"/>
        <v>3</v>
      </c>
      <c r="N59" s="14"/>
    </row>
    <row r="60" s="2" customFormat="1" customHeight="1" spans="1:14">
      <c r="A60" s="14">
        <v>57</v>
      </c>
      <c r="B60" s="15" t="s">
        <v>128</v>
      </c>
      <c r="C60" s="14" t="s">
        <v>148</v>
      </c>
      <c r="D60" s="14" t="s">
        <v>149</v>
      </c>
      <c r="E60" s="14" t="s">
        <v>19</v>
      </c>
      <c r="F60" s="14" t="s">
        <v>156</v>
      </c>
      <c r="G60" s="14" t="s">
        <v>157</v>
      </c>
      <c r="H60" s="17">
        <v>90</v>
      </c>
      <c r="I60" s="18">
        <f t="shared" si="0"/>
        <v>36</v>
      </c>
      <c r="J60" s="18">
        <v>0</v>
      </c>
      <c r="K60" s="18">
        <f t="shared" si="1"/>
        <v>0</v>
      </c>
      <c r="L60" s="18">
        <f t="shared" si="2"/>
        <v>36</v>
      </c>
      <c r="M60" s="20">
        <f t="shared" si="17"/>
        <v>4</v>
      </c>
      <c r="N60" s="14" t="s">
        <v>54</v>
      </c>
    </row>
    <row r="61" s="2" customFormat="1" customHeight="1" spans="1:14">
      <c r="A61" s="14">
        <v>58</v>
      </c>
      <c r="B61" s="15" t="s">
        <v>128</v>
      </c>
      <c r="C61" s="14" t="s">
        <v>148</v>
      </c>
      <c r="D61" s="14" t="s">
        <v>149</v>
      </c>
      <c r="E61" s="14" t="s">
        <v>19</v>
      </c>
      <c r="F61" s="14" t="s">
        <v>158</v>
      </c>
      <c r="G61" s="14" t="s">
        <v>159</v>
      </c>
      <c r="H61" s="17">
        <v>85.08</v>
      </c>
      <c r="I61" s="18">
        <f t="shared" si="0"/>
        <v>34.03</v>
      </c>
      <c r="J61" s="18">
        <v>0</v>
      </c>
      <c r="K61" s="18">
        <f t="shared" si="1"/>
        <v>0</v>
      </c>
      <c r="L61" s="18">
        <f t="shared" si="2"/>
        <v>34.03</v>
      </c>
      <c r="M61" s="20">
        <f t="shared" si="17"/>
        <v>5</v>
      </c>
      <c r="N61" s="14" t="s">
        <v>54</v>
      </c>
    </row>
    <row r="62" s="2" customFormat="1" customHeight="1" spans="1:14">
      <c r="A62" s="14">
        <v>59</v>
      </c>
      <c r="B62" s="15" t="s">
        <v>128</v>
      </c>
      <c r="C62" s="14" t="s">
        <v>148</v>
      </c>
      <c r="D62" s="14" t="s">
        <v>149</v>
      </c>
      <c r="E62" s="14" t="s">
        <v>19</v>
      </c>
      <c r="F62" s="14" t="s">
        <v>160</v>
      </c>
      <c r="G62" s="14" t="s">
        <v>161</v>
      </c>
      <c r="H62" s="17">
        <v>81.44</v>
      </c>
      <c r="I62" s="18">
        <f t="shared" si="0"/>
        <v>32.58</v>
      </c>
      <c r="J62" s="18">
        <v>0</v>
      </c>
      <c r="K62" s="18">
        <f t="shared" si="1"/>
        <v>0</v>
      </c>
      <c r="L62" s="18">
        <f t="shared" si="2"/>
        <v>32.58</v>
      </c>
      <c r="M62" s="20">
        <f t="shared" si="17"/>
        <v>6</v>
      </c>
      <c r="N62" s="14" t="s">
        <v>54</v>
      </c>
    </row>
    <row r="63" s="2" customFormat="1" customHeight="1" spans="1:14">
      <c r="A63" s="14">
        <v>60</v>
      </c>
      <c r="B63" s="15" t="s">
        <v>128</v>
      </c>
      <c r="C63" s="14" t="s">
        <v>162</v>
      </c>
      <c r="D63" s="14" t="s">
        <v>163</v>
      </c>
      <c r="E63" s="14" t="s">
        <v>19</v>
      </c>
      <c r="F63" s="16" t="s">
        <v>164</v>
      </c>
      <c r="G63" s="14" t="s">
        <v>165</v>
      </c>
      <c r="H63" s="17">
        <v>91.61</v>
      </c>
      <c r="I63" s="18">
        <f t="shared" si="0"/>
        <v>36.64</v>
      </c>
      <c r="J63" s="18">
        <v>83.77</v>
      </c>
      <c r="K63" s="18">
        <f t="shared" si="1"/>
        <v>50.26</v>
      </c>
      <c r="L63" s="19">
        <f t="shared" si="2"/>
        <v>86.9</v>
      </c>
      <c r="M63" s="20">
        <f t="shared" ref="M63:M65" si="18">RANK(L63,$L$63:$L$65)</f>
        <v>1</v>
      </c>
      <c r="N63" s="14"/>
    </row>
    <row r="64" s="2" customFormat="1" customHeight="1" spans="1:14">
      <c r="A64" s="14">
        <v>61</v>
      </c>
      <c r="B64" s="15" t="s">
        <v>128</v>
      </c>
      <c r="C64" s="14" t="s">
        <v>162</v>
      </c>
      <c r="D64" s="14" t="s">
        <v>163</v>
      </c>
      <c r="E64" s="14" t="s">
        <v>19</v>
      </c>
      <c r="F64" s="14" t="s">
        <v>166</v>
      </c>
      <c r="G64" s="14" t="s">
        <v>167</v>
      </c>
      <c r="H64" s="17">
        <v>87.68</v>
      </c>
      <c r="I64" s="18">
        <f t="shared" si="0"/>
        <v>35.07</v>
      </c>
      <c r="J64" s="18">
        <v>76.63</v>
      </c>
      <c r="K64" s="18">
        <f t="shared" si="1"/>
        <v>45.98</v>
      </c>
      <c r="L64" s="18">
        <f t="shared" si="2"/>
        <v>81.05</v>
      </c>
      <c r="M64" s="20">
        <f t="shared" si="18"/>
        <v>2</v>
      </c>
      <c r="N64" s="14"/>
    </row>
    <row r="65" s="2" customFormat="1" customHeight="1" spans="1:14">
      <c r="A65" s="14">
        <v>62</v>
      </c>
      <c r="B65" s="15" t="s">
        <v>128</v>
      </c>
      <c r="C65" s="14" t="s">
        <v>162</v>
      </c>
      <c r="D65" s="14" t="s">
        <v>163</v>
      </c>
      <c r="E65" s="14" t="s">
        <v>19</v>
      </c>
      <c r="F65" s="14" t="s">
        <v>168</v>
      </c>
      <c r="G65" s="14" t="s">
        <v>169</v>
      </c>
      <c r="H65" s="17">
        <v>93.47</v>
      </c>
      <c r="I65" s="18">
        <f t="shared" si="0"/>
        <v>37.39</v>
      </c>
      <c r="J65" s="18">
        <v>69</v>
      </c>
      <c r="K65" s="18">
        <f t="shared" si="1"/>
        <v>41.4</v>
      </c>
      <c r="L65" s="18">
        <f t="shared" si="2"/>
        <v>78.79</v>
      </c>
      <c r="M65" s="20">
        <f t="shared" si="18"/>
        <v>3</v>
      </c>
      <c r="N65" s="14"/>
    </row>
    <row r="66" s="2" customFormat="1" customHeight="1" spans="1:14">
      <c r="A66" s="14">
        <v>63</v>
      </c>
      <c r="B66" s="15" t="s">
        <v>170</v>
      </c>
      <c r="C66" s="14" t="s">
        <v>171</v>
      </c>
      <c r="D66" s="14" t="s">
        <v>114</v>
      </c>
      <c r="E66" s="14" t="s">
        <v>19</v>
      </c>
      <c r="F66" s="16" t="s">
        <v>172</v>
      </c>
      <c r="G66" s="14" t="s">
        <v>173</v>
      </c>
      <c r="H66" s="17">
        <v>86.76</v>
      </c>
      <c r="I66" s="18">
        <f t="shared" si="0"/>
        <v>34.7</v>
      </c>
      <c r="J66" s="18">
        <v>72.17</v>
      </c>
      <c r="K66" s="18">
        <f t="shared" si="1"/>
        <v>43.3</v>
      </c>
      <c r="L66" s="19">
        <f t="shared" si="2"/>
        <v>78</v>
      </c>
      <c r="M66" s="20">
        <f t="shared" ref="M66:M68" si="19">RANK(L66,$L$66:$L$68)</f>
        <v>1</v>
      </c>
      <c r="N66" s="14"/>
    </row>
    <row r="67" s="2" customFormat="1" customHeight="1" spans="1:14">
      <c r="A67" s="14">
        <v>64</v>
      </c>
      <c r="B67" s="15" t="s">
        <v>170</v>
      </c>
      <c r="C67" s="14" t="s">
        <v>171</v>
      </c>
      <c r="D67" s="14" t="s">
        <v>114</v>
      </c>
      <c r="E67" s="14" t="s">
        <v>19</v>
      </c>
      <c r="F67" s="14" t="s">
        <v>174</v>
      </c>
      <c r="G67" s="14" t="s">
        <v>175</v>
      </c>
      <c r="H67" s="17">
        <v>89.94</v>
      </c>
      <c r="I67" s="18">
        <f t="shared" si="0"/>
        <v>35.98</v>
      </c>
      <c r="J67" s="18">
        <v>65.17</v>
      </c>
      <c r="K67" s="18">
        <f t="shared" si="1"/>
        <v>39.1</v>
      </c>
      <c r="L67" s="18">
        <f t="shared" si="2"/>
        <v>75.08</v>
      </c>
      <c r="M67" s="20">
        <f t="shared" si="19"/>
        <v>2</v>
      </c>
      <c r="N67" s="14"/>
    </row>
    <row r="68" s="2" customFormat="1" customHeight="1" spans="1:14">
      <c r="A68" s="14">
        <v>65</v>
      </c>
      <c r="B68" s="15" t="s">
        <v>170</v>
      </c>
      <c r="C68" s="14" t="s">
        <v>171</v>
      </c>
      <c r="D68" s="14" t="s">
        <v>114</v>
      </c>
      <c r="E68" s="14" t="s">
        <v>19</v>
      </c>
      <c r="F68" s="14" t="s">
        <v>176</v>
      </c>
      <c r="G68" s="14" t="s">
        <v>177</v>
      </c>
      <c r="H68" s="17">
        <v>84.04</v>
      </c>
      <c r="I68" s="18">
        <f t="shared" ref="I68:I131" si="20">H68*0.4</f>
        <v>33.62</v>
      </c>
      <c r="J68" s="18">
        <v>68.6</v>
      </c>
      <c r="K68" s="18">
        <f t="shared" ref="K68:K131" si="21">J68*0.6</f>
        <v>41.16</v>
      </c>
      <c r="L68" s="18">
        <f t="shared" ref="L68:L131" si="22">I68+K68</f>
        <v>74.78</v>
      </c>
      <c r="M68" s="20">
        <f t="shared" si="19"/>
        <v>3</v>
      </c>
      <c r="N68" s="14"/>
    </row>
    <row r="69" s="2" customFormat="1" customHeight="1" spans="1:14">
      <c r="A69" s="14">
        <v>66</v>
      </c>
      <c r="B69" s="15" t="s">
        <v>178</v>
      </c>
      <c r="C69" s="14" t="s">
        <v>179</v>
      </c>
      <c r="D69" s="14" t="s">
        <v>180</v>
      </c>
      <c r="E69" s="14" t="s">
        <v>19</v>
      </c>
      <c r="F69" s="16" t="s">
        <v>181</v>
      </c>
      <c r="G69" s="14" t="s">
        <v>182</v>
      </c>
      <c r="H69" s="17">
        <v>99</v>
      </c>
      <c r="I69" s="18">
        <f t="shared" si="20"/>
        <v>39.6</v>
      </c>
      <c r="J69" s="18">
        <v>72.7</v>
      </c>
      <c r="K69" s="18">
        <f t="shared" si="21"/>
        <v>43.62</v>
      </c>
      <c r="L69" s="19">
        <f t="shared" si="22"/>
        <v>83.22</v>
      </c>
      <c r="M69" s="20">
        <f t="shared" ref="M69:M71" si="23">RANK(L69,$L$69:$L$71)</f>
        <v>1</v>
      </c>
      <c r="N69" s="14"/>
    </row>
    <row r="70" s="2" customFormat="1" customHeight="1" spans="1:14">
      <c r="A70" s="14">
        <v>67</v>
      </c>
      <c r="B70" s="15" t="s">
        <v>178</v>
      </c>
      <c r="C70" s="14" t="s">
        <v>179</v>
      </c>
      <c r="D70" s="14" t="s">
        <v>180</v>
      </c>
      <c r="E70" s="14" t="s">
        <v>19</v>
      </c>
      <c r="F70" s="14" t="s">
        <v>183</v>
      </c>
      <c r="G70" s="14" t="s">
        <v>184</v>
      </c>
      <c r="H70" s="17">
        <v>88.1</v>
      </c>
      <c r="I70" s="18">
        <f t="shared" si="20"/>
        <v>35.24</v>
      </c>
      <c r="J70" s="18">
        <v>75.47</v>
      </c>
      <c r="K70" s="18">
        <f t="shared" si="21"/>
        <v>45.28</v>
      </c>
      <c r="L70" s="18">
        <f t="shared" si="22"/>
        <v>80.52</v>
      </c>
      <c r="M70" s="20">
        <f t="shared" si="23"/>
        <v>2</v>
      </c>
      <c r="N70" s="14"/>
    </row>
    <row r="71" s="2" customFormat="1" customHeight="1" spans="1:14">
      <c r="A71" s="14">
        <v>68</v>
      </c>
      <c r="B71" s="15" t="s">
        <v>178</v>
      </c>
      <c r="C71" s="14" t="s">
        <v>179</v>
      </c>
      <c r="D71" s="14" t="s">
        <v>180</v>
      </c>
      <c r="E71" s="14" t="s">
        <v>19</v>
      </c>
      <c r="F71" s="14" t="s">
        <v>185</v>
      </c>
      <c r="G71" s="14" t="s">
        <v>186</v>
      </c>
      <c r="H71" s="17">
        <v>66.58</v>
      </c>
      <c r="I71" s="18">
        <f t="shared" si="20"/>
        <v>26.63</v>
      </c>
      <c r="J71" s="18">
        <v>0</v>
      </c>
      <c r="K71" s="18">
        <f t="shared" si="21"/>
        <v>0</v>
      </c>
      <c r="L71" s="18">
        <f t="shared" si="22"/>
        <v>26.63</v>
      </c>
      <c r="M71" s="20">
        <f t="shared" si="23"/>
        <v>3</v>
      </c>
      <c r="N71" s="14" t="s">
        <v>54</v>
      </c>
    </row>
    <row r="72" s="2" customFormat="1" customHeight="1" spans="1:14">
      <c r="A72" s="14">
        <v>69</v>
      </c>
      <c r="B72" s="15" t="s">
        <v>187</v>
      </c>
      <c r="C72" s="14" t="s">
        <v>188</v>
      </c>
      <c r="D72" s="14" t="s">
        <v>189</v>
      </c>
      <c r="E72" s="14" t="s">
        <v>19</v>
      </c>
      <c r="F72" s="16" t="s">
        <v>190</v>
      </c>
      <c r="G72" s="14" t="s">
        <v>191</v>
      </c>
      <c r="H72" s="17">
        <v>81.38</v>
      </c>
      <c r="I72" s="18">
        <f t="shared" si="20"/>
        <v>32.55</v>
      </c>
      <c r="J72" s="18">
        <v>72.17</v>
      </c>
      <c r="K72" s="18">
        <f t="shared" si="21"/>
        <v>43.3</v>
      </c>
      <c r="L72" s="19">
        <f t="shared" si="22"/>
        <v>75.85</v>
      </c>
      <c r="M72" s="20">
        <f t="shared" ref="M72:M74" si="24">RANK(L72,$L$72:$L$74)</f>
        <v>1</v>
      </c>
      <c r="N72" s="14"/>
    </row>
    <row r="73" s="2" customFormat="1" customHeight="1" spans="1:14">
      <c r="A73" s="14">
        <v>70</v>
      </c>
      <c r="B73" s="15" t="s">
        <v>187</v>
      </c>
      <c r="C73" s="14" t="s">
        <v>188</v>
      </c>
      <c r="D73" s="14" t="s">
        <v>189</v>
      </c>
      <c r="E73" s="14" t="s">
        <v>19</v>
      </c>
      <c r="F73" s="14" t="s">
        <v>192</v>
      </c>
      <c r="G73" s="14" t="s">
        <v>193</v>
      </c>
      <c r="H73" s="17">
        <v>74.97</v>
      </c>
      <c r="I73" s="18">
        <f t="shared" si="20"/>
        <v>29.99</v>
      </c>
      <c r="J73" s="18">
        <v>71.4</v>
      </c>
      <c r="K73" s="18">
        <f t="shared" si="21"/>
        <v>42.84</v>
      </c>
      <c r="L73" s="18">
        <f t="shared" si="22"/>
        <v>72.83</v>
      </c>
      <c r="M73" s="20">
        <f t="shared" si="24"/>
        <v>2</v>
      </c>
      <c r="N73" s="14"/>
    </row>
    <row r="74" s="2" customFormat="1" customHeight="1" spans="1:14">
      <c r="A74" s="14">
        <v>71</v>
      </c>
      <c r="B74" s="15" t="s">
        <v>187</v>
      </c>
      <c r="C74" s="14" t="s">
        <v>188</v>
      </c>
      <c r="D74" s="14" t="s">
        <v>189</v>
      </c>
      <c r="E74" s="14" t="s">
        <v>19</v>
      </c>
      <c r="F74" s="14" t="s">
        <v>194</v>
      </c>
      <c r="G74" s="14" t="s">
        <v>195</v>
      </c>
      <c r="H74" s="17">
        <v>67.8</v>
      </c>
      <c r="I74" s="18">
        <f t="shared" si="20"/>
        <v>27.12</v>
      </c>
      <c r="J74" s="18">
        <v>70.2</v>
      </c>
      <c r="K74" s="18">
        <f t="shared" si="21"/>
        <v>42.12</v>
      </c>
      <c r="L74" s="18">
        <f t="shared" si="22"/>
        <v>69.24</v>
      </c>
      <c r="M74" s="20">
        <f t="shared" si="24"/>
        <v>3</v>
      </c>
      <c r="N74" s="14"/>
    </row>
    <row r="75" s="2" customFormat="1" customHeight="1" spans="1:14">
      <c r="A75" s="14">
        <v>72</v>
      </c>
      <c r="B75" s="15" t="s">
        <v>196</v>
      </c>
      <c r="C75" s="14" t="s">
        <v>197</v>
      </c>
      <c r="D75" s="14" t="s">
        <v>198</v>
      </c>
      <c r="E75" s="14" t="s">
        <v>19</v>
      </c>
      <c r="F75" s="16" t="s">
        <v>199</v>
      </c>
      <c r="G75" s="14" t="s">
        <v>200</v>
      </c>
      <c r="H75" s="17">
        <v>70.66</v>
      </c>
      <c r="I75" s="18">
        <f t="shared" si="20"/>
        <v>28.26</v>
      </c>
      <c r="J75" s="18">
        <v>73.67</v>
      </c>
      <c r="K75" s="18">
        <f t="shared" si="21"/>
        <v>44.2</v>
      </c>
      <c r="L75" s="19">
        <f t="shared" si="22"/>
        <v>72.46</v>
      </c>
      <c r="M75" s="20">
        <f t="shared" ref="M75:M77" si="25">RANK(L75,$L$75:$L$76)</f>
        <v>1</v>
      </c>
      <c r="N75" s="14"/>
    </row>
    <row r="76" s="2" customFormat="1" customHeight="1" spans="1:14">
      <c r="A76" s="14">
        <v>73</v>
      </c>
      <c r="B76" s="15" t="s">
        <v>196</v>
      </c>
      <c r="C76" s="14" t="s">
        <v>197</v>
      </c>
      <c r="D76" s="14" t="s">
        <v>198</v>
      </c>
      <c r="E76" s="14" t="s">
        <v>19</v>
      </c>
      <c r="F76" s="14" t="s">
        <v>201</v>
      </c>
      <c r="G76" s="14" t="s">
        <v>202</v>
      </c>
      <c r="H76" s="17">
        <v>69.8</v>
      </c>
      <c r="I76" s="18">
        <f t="shared" si="20"/>
        <v>27.92</v>
      </c>
      <c r="J76" s="18">
        <v>67.63</v>
      </c>
      <c r="K76" s="18">
        <f t="shared" si="21"/>
        <v>40.58</v>
      </c>
      <c r="L76" s="18">
        <f t="shared" si="22"/>
        <v>68.5</v>
      </c>
      <c r="M76" s="20">
        <f t="shared" si="25"/>
        <v>2</v>
      </c>
      <c r="N76" s="14"/>
    </row>
    <row r="77" s="2" customFormat="1" customHeight="1" spans="1:14">
      <c r="A77" s="14">
        <v>74</v>
      </c>
      <c r="B77" s="15" t="s">
        <v>196</v>
      </c>
      <c r="C77" s="14" t="s">
        <v>203</v>
      </c>
      <c r="D77" s="14" t="s">
        <v>204</v>
      </c>
      <c r="E77" s="14" t="s">
        <v>19</v>
      </c>
      <c r="F77" s="16" t="s">
        <v>205</v>
      </c>
      <c r="G77" s="14" t="s">
        <v>206</v>
      </c>
      <c r="H77" s="17">
        <v>93.64</v>
      </c>
      <c r="I77" s="18">
        <f t="shared" si="20"/>
        <v>37.46</v>
      </c>
      <c r="J77" s="18">
        <v>84.13</v>
      </c>
      <c r="K77" s="18">
        <f t="shared" si="21"/>
        <v>50.48</v>
      </c>
      <c r="L77" s="19">
        <f t="shared" si="22"/>
        <v>87.94</v>
      </c>
      <c r="M77" s="20">
        <f t="shared" ref="M77:M79" si="26">RANK(L77,$L$77:$L$79)</f>
        <v>1</v>
      </c>
      <c r="N77" s="14"/>
    </row>
    <row r="78" s="2" customFormat="1" customHeight="1" spans="1:14">
      <c r="A78" s="14">
        <v>75</v>
      </c>
      <c r="B78" s="15" t="s">
        <v>196</v>
      </c>
      <c r="C78" s="14" t="s">
        <v>203</v>
      </c>
      <c r="D78" s="14" t="s">
        <v>204</v>
      </c>
      <c r="E78" s="14" t="s">
        <v>19</v>
      </c>
      <c r="F78" s="14" t="s">
        <v>207</v>
      </c>
      <c r="G78" s="14" t="s">
        <v>208</v>
      </c>
      <c r="H78" s="17">
        <v>95.64</v>
      </c>
      <c r="I78" s="18">
        <f t="shared" si="20"/>
        <v>38.26</v>
      </c>
      <c r="J78" s="18">
        <v>73.9</v>
      </c>
      <c r="K78" s="18">
        <f t="shared" si="21"/>
        <v>44.34</v>
      </c>
      <c r="L78" s="18">
        <f t="shared" si="22"/>
        <v>82.6</v>
      </c>
      <c r="M78" s="20">
        <f t="shared" si="26"/>
        <v>2</v>
      </c>
      <c r="N78" s="14"/>
    </row>
    <row r="79" s="2" customFormat="1" customHeight="1" spans="1:14">
      <c r="A79" s="14">
        <v>76</v>
      </c>
      <c r="B79" s="15" t="s">
        <v>196</v>
      </c>
      <c r="C79" s="14" t="s">
        <v>203</v>
      </c>
      <c r="D79" s="14" t="s">
        <v>204</v>
      </c>
      <c r="E79" s="14" t="s">
        <v>19</v>
      </c>
      <c r="F79" s="14" t="s">
        <v>209</v>
      </c>
      <c r="G79" s="14" t="s">
        <v>210</v>
      </c>
      <c r="H79" s="17">
        <v>96.04</v>
      </c>
      <c r="I79" s="18">
        <f t="shared" si="20"/>
        <v>38.42</v>
      </c>
      <c r="J79" s="18">
        <v>71.17</v>
      </c>
      <c r="K79" s="18">
        <f t="shared" si="21"/>
        <v>42.7</v>
      </c>
      <c r="L79" s="18">
        <f t="shared" si="22"/>
        <v>81.12</v>
      </c>
      <c r="M79" s="20">
        <f t="shared" si="26"/>
        <v>3</v>
      </c>
      <c r="N79" s="14"/>
    </row>
    <row r="80" s="2" customFormat="1" customHeight="1" spans="1:14">
      <c r="A80" s="14">
        <v>77</v>
      </c>
      <c r="B80" s="15" t="s">
        <v>196</v>
      </c>
      <c r="C80" s="14" t="s">
        <v>211</v>
      </c>
      <c r="D80" s="14" t="s">
        <v>189</v>
      </c>
      <c r="E80" s="14" t="s">
        <v>19</v>
      </c>
      <c r="F80" s="16" t="s">
        <v>212</v>
      </c>
      <c r="G80" s="14" t="s">
        <v>213</v>
      </c>
      <c r="H80" s="17">
        <v>78.38</v>
      </c>
      <c r="I80" s="18">
        <f t="shared" si="20"/>
        <v>31.35</v>
      </c>
      <c r="J80" s="18">
        <v>70.1</v>
      </c>
      <c r="K80" s="18">
        <f t="shared" si="21"/>
        <v>42.06</v>
      </c>
      <c r="L80" s="19">
        <f t="shared" si="22"/>
        <v>73.41</v>
      </c>
      <c r="M80" s="20">
        <v>1</v>
      </c>
      <c r="N80" s="14"/>
    </row>
    <row r="81" s="2" customFormat="1" customHeight="1" spans="1:14">
      <c r="A81" s="14">
        <v>78</v>
      </c>
      <c r="B81" s="15" t="s">
        <v>214</v>
      </c>
      <c r="C81" s="14" t="s">
        <v>215</v>
      </c>
      <c r="D81" s="14" t="s">
        <v>216</v>
      </c>
      <c r="E81" s="14" t="s">
        <v>19</v>
      </c>
      <c r="F81" s="16" t="s">
        <v>217</v>
      </c>
      <c r="G81" s="14" t="s">
        <v>218</v>
      </c>
      <c r="H81" s="17">
        <v>69.35</v>
      </c>
      <c r="I81" s="18">
        <f t="shared" si="20"/>
        <v>27.74</v>
      </c>
      <c r="J81" s="18">
        <v>75.07</v>
      </c>
      <c r="K81" s="18">
        <f t="shared" si="21"/>
        <v>45.04</v>
      </c>
      <c r="L81" s="19">
        <f t="shared" si="22"/>
        <v>72.78</v>
      </c>
      <c r="M81" s="20">
        <f t="shared" ref="M81:M83" si="27">RANK(L81,$L$81:$L$83)</f>
        <v>1</v>
      </c>
      <c r="N81" s="14"/>
    </row>
    <row r="82" s="2" customFormat="1" customHeight="1" spans="1:14">
      <c r="A82" s="14">
        <v>79</v>
      </c>
      <c r="B82" s="15" t="s">
        <v>214</v>
      </c>
      <c r="C82" s="14" t="s">
        <v>215</v>
      </c>
      <c r="D82" s="14" t="s">
        <v>216</v>
      </c>
      <c r="E82" s="14" t="s">
        <v>19</v>
      </c>
      <c r="F82" s="14" t="s">
        <v>219</v>
      </c>
      <c r="G82" s="14" t="s">
        <v>220</v>
      </c>
      <c r="H82" s="17">
        <v>71.57</v>
      </c>
      <c r="I82" s="18">
        <f t="shared" si="20"/>
        <v>28.63</v>
      </c>
      <c r="J82" s="18">
        <v>64</v>
      </c>
      <c r="K82" s="18">
        <f t="shared" si="21"/>
        <v>38.4</v>
      </c>
      <c r="L82" s="18">
        <f t="shared" si="22"/>
        <v>67.03</v>
      </c>
      <c r="M82" s="20">
        <f t="shared" si="27"/>
        <v>2</v>
      </c>
      <c r="N82" s="14"/>
    </row>
    <row r="83" s="2" customFormat="1" customHeight="1" spans="1:14">
      <c r="A83" s="14">
        <v>80</v>
      </c>
      <c r="B83" s="15" t="s">
        <v>214</v>
      </c>
      <c r="C83" s="14" t="s">
        <v>215</v>
      </c>
      <c r="D83" s="14" t="s">
        <v>216</v>
      </c>
      <c r="E83" s="14" t="s">
        <v>19</v>
      </c>
      <c r="F83" s="14" t="s">
        <v>221</v>
      </c>
      <c r="G83" s="14" t="s">
        <v>222</v>
      </c>
      <c r="H83" s="17">
        <v>78.54</v>
      </c>
      <c r="I83" s="18">
        <f t="shared" si="20"/>
        <v>31.42</v>
      </c>
      <c r="J83" s="18">
        <v>0</v>
      </c>
      <c r="K83" s="18">
        <f t="shared" si="21"/>
        <v>0</v>
      </c>
      <c r="L83" s="18">
        <f t="shared" si="22"/>
        <v>31.42</v>
      </c>
      <c r="M83" s="20">
        <f t="shared" si="27"/>
        <v>3</v>
      </c>
      <c r="N83" s="14" t="s">
        <v>54</v>
      </c>
    </row>
    <row r="84" s="2" customFormat="1" customHeight="1" spans="1:14">
      <c r="A84" s="14">
        <v>81</v>
      </c>
      <c r="B84" s="15" t="s">
        <v>214</v>
      </c>
      <c r="C84" s="14" t="s">
        <v>223</v>
      </c>
      <c r="D84" s="14" t="s">
        <v>198</v>
      </c>
      <c r="E84" s="14" t="s">
        <v>19</v>
      </c>
      <c r="F84" s="16" t="s">
        <v>224</v>
      </c>
      <c r="G84" s="14" t="s">
        <v>225</v>
      </c>
      <c r="H84" s="17">
        <v>80.72</v>
      </c>
      <c r="I84" s="18">
        <f t="shared" si="20"/>
        <v>32.29</v>
      </c>
      <c r="J84" s="18">
        <v>77.4</v>
      </c>
      <c r="K84" s="18">
        <f t="shared" si="21"/>
        <v>46.44</v>
      </c>
      <c r="L84" s="19">
        <f t="shared" si="22"/>
        <v>78.73</v>
      </c>
      <c r="M84" s="20">
        <f t="shared" ref="M84:M89" si="28">RANK(L84,$L$84:$L$89)</f>
        <v>1</v>
      </c>
      <c r="N84" s="14"/>
    </row>
    <row r="85" s="2" customFormat="1" customHeight="1" spans="1:14">
      <c r="A85" s="14">
        <v>82</v>
      </c>
      <c r="B85" s="15" t="s">
        <v>214</v>
      </c>
      <c r="C85" s="14" t="s">
        <v>223</v>
      </c>
      <c r="D85" s="14" t="s">
        <v>198</v>
      </c>
      <c r="E85" s="14" t="s">
        <v>19</v>
      </c>
      <c r="F85" s="14" t="s">
        <v>226</v>
      </c>
      <c r="G85" s="14" t="s">
        <v>227</v>
      </c>
      <c r="H85" s="17">
        <v>81.44</v>
      </c>
      <c r="I85" s="18">
        <f t="shared" si="20"/>
        <v>32.58</v>
      </c>
      <c r="J85" s="18">
        <v>76.3</v>
      </c>
      <c r="K85" s="18">
        <f t="shared" si="21"/>
        <v>45.78</v>
      </c>
      <c r="L85" s="18">
        <f t="shared" si="22"/>
        <v>78.36</v>
      </c>
      <c r="M85" s="20">
        <f t="shared" si="28"/>
        <v>2</v>
      </c>
      <c r="N85" s="14"/>
    </row>
    <row r="86" s="2" customFormat="1" customHeight="1" spans="1:14">
      <c r="A86" s="14">
        <v>83</v>
      </c>
      <c r="B86" s="15" t="s">
        <v>214</v>
      </c>
      <c r="C86" s="14" t="s">
        <v>223</v>
      </c>
      <c r="D86" s="14" t="s">
        <v>198</v>
      </c>
      <c r="E86" s="14" t="s">
        <v>19</v>
      </c>
      <c r="F86" s="14" t="s">
        <v>228</v>
      </c>
      <c r="G86" s="14" t="s">
        <v>229</v>
      </c>
      <c r="H86" s="17">
        <v>76.94</v>
      </c>
      <c r="I86" s="18">
        <f t="shared" si="20"/>
        <v>30.78</v>
      </c>
      <c r="J86" s="18">
        <v>76.87</v>
      </c>
      <c r="K86" s="18">
        <f t="shared" si="21"/>
        <v>46.12</v>
      </c>
      <c r="L86" s="18">
        <f t="shared" si="22"/>
        <v>76.9</v>
      </c>
      <c r="M86" s="20">
        <f t="shared" si="28"/>
        <v>3</v>
      </c>
      <c r="N86" s="14"/>
    </row>
    <row r="87" s="2" customFormat="1" customHeight="1" spans="1:14">
      <c r="A87" s="14">
        <v>84</v>
      </c>
      <c r="B87" s="15" t="s">
        <v>214</v>
      </c>
      <c r="C87" s="14" t="s">
        <v>223</v>
      </c>
      <c r="D87" s="14" t="s">
        <v>198</v>
      </c>
      <c r="E87" s="14" t="s">
        <v>19</v>
      </c>
      <c r="F87" s="14" t="s">
        <v>230</v>
      </c>
      <c r="G87" s="14" t="s">
        <v>231</v>
      </c>
      <c r="H87" s="17">
        <v>76.02</v>
      </c>
      <c r="I87" s="18">
        <f t="shared" si="20"/>
        <v>30.41</v>
      </c>
      <c r="J87" s="18">
        <v>74.57</v>
      </c>
      <c r="K87" s="18">
        <f t="shared" si="21"/>
        <v>44.74</v>
      </c>
      <c r="L87" s="18">
        <f t="shared" si="22"/>
        <v>75.15</v>
      </c>
      <c r="M87" s="20">
        <f t="shared" si="28"/>
        <v>4</v>
      </c>
      <c r="N87" s="14"/>
    </row>
    <row r="88" s="2" customFormat="1" customHeight="1" spans="1:14">
      <c r="A88" s="14">
        <v>85</v>
      </c>
      <c r="B88" s="15" t="s">
        <v>214</v>
      </c>
      <c r="C88" s="14" t="s">
        <v>223</v>
      </c>
      <c r="D88" s="14" t="s">
        <v>198</v>
      </c>
      <c r="E88" s="14" t="s">
        <v>19</v>
      </c>
      <c r="F88" s="14" t="s">
        <v>232</v>
      </c>
      <c r="G88" s="14" t="s">
        <v>233</v>
      </c>
      <c r="H88" s="17">
        <v>78.58</v>
      </c>
      <c r="I88" s="18">
        <f t="shared" si="20"/>
        <v>31.43</v>
      </c>
      <c r="J88" s="18">
        <v>71.67</v>
      </c>
      <c r="K88" s="18">
        <f t="shared" si="21"/>
        <v>43</v>
      </c>
      <c r="L88" s="18">
        <f t="shared" si="22"/>
        <v>74.43</v>
      </c>
      <c r="M88" s="20">
        <f t="shared" si="28"/>
        <v>5</v>
      </c>
      <c r="N88" s="14"/>
    </row>
    <row r="89" s="2" customFormat="1" customHeight="1" spans="1:14">
      <c r="A89" s="14">
        <v>86</v>
      </c>
      <c r="B89" s="15" t="s">
        <v>214</v>
      </c>
      <c r="C89" s="14" t="s">
        <v>223</v>
      </c>
      <c r="D89" s="14" t="s">
        <v>198</v>
      </c>
      <c r="E89" s="14" t="s">
        <v>19</v>
      </c>
      <c r="F89" s="14" t="s">
        <v>234</v>
      </c>
      <c r="G89" s="14" t="s">
        <v>235</v>
      </c>
      <c r="H89" s="17">
        <v>73.3</v>
      </c>
      <c r="I89" s="18">
        <f t="shared" si="20"/>
        <v>29.32</v>
      </c>
      <c r="J89" s="18">
        <v>67.13</v>
      </c>
      <c r="K89" s="18">
        <f t="shared" si="21"/>
        <v>40.28</v>
      </c>
      <c r="L89" s="18">
        <f t="shared" si="22"/>
        <v>69.6</v>
      </c>
      <c r="M89" s="20">
        <f t="shared" si="28"/>
        <v>6</v>
      </c>
      <c r="N89" s="14"/>
    </row>
    <row r="90" s="2" customFormat="1" customHeight="1" spans="1:14">
      <c r="A90" s="14">
        <v>87</v>
      </c>
      <c r="B90" s="15" t="s">
        <v>214</v>
      </c>
      <c r="C90" s="14" t="s">
        <v>236</v>
      </c>
      <c r="D90" s="14" t="s">
        <v>180</v>
      </c>
      <c r="E90" s="14" t="s">
        <v>19</v>
      </c>
      <c r="F90" s="16" t="s">
        <v>237</v>
      </c>
      <c r="G90" s="14" t="s">
        <v>238</v>
      </c>
      <c r="H90" s="17">
        <v>91.1</v>
      </c>
      <c r="I90" s="18">
        <f t="shared" si="20"/>
        <v>36.44</v>
      </c>
      <c r="J90" s="18">
        <v>83.87</v>
      </c>
      <c r="K90" s="18">
        <f t="shared" si="21"/>
        <v>50.32</v>
      </c>
      <c r="L90" s="19">
        <f t="shared" si="22"/>
        <v>86.76</v>
      </c>
      <c r="M90" s="20">
        <f t="shared" ref="M90:M92" si="29">RANK(L90,$L$90:$L$92)</f>
        <v>1</v>
      </c>
      <c r="N90" s="14"/>
    </row>
    <row r="91" s="2" customFormat="1" customHeight="1" spans="1:14">
      <c r="A91" s="14">
        <v>88</v>
      </c>
      <c r="B91" s="15" t="s">
        <v>214</v>
      </c>
      <c r="C91" s="14" t="s">
        <v>236</v>
      </c>
      <c r="D91" s="14" t="s">
        <v>180</v>
      </c>
      <c r="E91" s="14" t="s">
        <v>19</v>
      </c>
      <c r="F91" s="14" t="s">
        <v>239</v>
      </c>
      <c r="G91" s="14" t="s">
        <v>240</v>
      </c>
      <c r="H91" s="17">
        <v>89.56</v>
      </c>
      <c r="I91" s="18">
        <f t="shared" si="20"/>
        <v>35.82</v>
      </c>
      <c r="J91" s="18">
        <v>81.77</v>
      </c>
      <c r="K91" s="18">
        <f t="shared" si="21"/>
        <v>49.06</v>
      </c>
      <c r="L91" s="18">
        <f t="shared" si="22"/>
        <v>84.88</v>
      </c>
      <c r="M91" s="20">
        <f t="shared" si="29"/>
        <v>2</v>
      </c>
      <c r="N91" s="14"/>
    </row>
    <row r="92" s="2" customFormat="1" customHeight="1" spans="1:14">
      <c r="A92" s="14">
        <v>89</v>
      </c>
      <c r="B92" s="15" t="s">
        <v>214</v>
      </c>
      <c r="C92" s="14" t="s">
        <v>236</v>
      </c>
      <c r="D92" s="14" t="s">
        <v>180</v>
      </c>
      <c r="E92" s="14" t="s">
        <v>19</v>
      </c>
      <c r="F92" s="14" t="s">
        <v>241</v>
      </c>
      <c r="G92" s="14" t="s">
        <v>242</v>
      </c>
      <c r="H92" s="17">
        <v>92.76</v>
      </c>
      <c r="I92" s="18">
        <f t="shared" si="20"/>
        <v>37.1</v>
      </c>
      <c r="J92" s="18">
        <v>78.37</v>
      </c>
      <c r="K92" s="18">
        <f t="shared" si="21"/>
        <v>47.02</v>
      </c>
      <c r="L92" s="18">
        <f t="shared" si="22"/>
        <v>84.12</v>
      </c>
      <c r="M92" s="20">
        <f t="shared" si="29"/>
        <v>3</v>
      </c>
      <c r="N92" s="14"/>
    </row>
    <row r="93" s="2" customFormat="1" customHeight="1" spans="1:14">
      <c r="A93" s="14">
        <v>90</v>
      </c>
      <c r="B93" s="15" t="s">
        <v>243</v>
      </c>
      <c r="C93" s="14" t="s">
        <v>244</v>
      </c>
      <c r="D93" s="14" t="s">
        <v>216</v>
      </c>
      <c r="E93" s="14" t="s">
        <v>19</v>
      </c>
      <c r="F93" s="16" t="s">
        <v>245</v>
      </c>
      <c r="G93" s="14" t="s">
        <v>246</v>
      </c>
      <c r="H93" s="17">
        <v>92.92</v>
      </c>
      <c r="I93" s="18">
        <f t="shared" si="20"/>
        <v>37.17</v>
      </c>
      <c r="J93" s="18">
        <v>79.4</v>
      </c>
      <c r="K93" s="18">
        <f t="shared" si="21"/>
        <v>47.64</v>
      </c>
      <c r="L93" s="19">
        <f t="shared" si="22"/>
        <v>84.81</v>
      </c>
      <c r="M93" s="20">
        <f t="shared" ref="M93:M98" si="30">RANK(L93,$L$93:$L$98)</f>
        <v>1</v>
      </c>
      <c r="N93" s="14"/>
    </row>
    <row r="94" s="2" customFormat="1" customHeight="1" spans="1:14">
      <c r="A94" s="14">
        <v>91</v>
      </c>
      <c r="B94" s="15" t="s">
        <v>243</v>
      </c>
      <c r="C94" s="14" t="s">
        <v>244</v>
      </c>
      <c r="D94" s="14" t="s">
        <v>216</v>
      </c>
      <c r="E94" s="14" t="s">
        <v>19</v>
      </c>
      <c r="F94" s="14" t="s">
        <v>247</v>
      </c>
      <c r="G94" s="14" t="s">
        <v>248</v>
      </c>
      <c r="H94" s="17">
        <v>80.54</v>
      </c>
      <c r="I94" s="18">
        <f t="shared" si="20"/>
        <v>32.22</v>
      </c>
      <c r="J94" s="18">
        <v>77.47</v>
      </c>
      <c r="K94" s="18">
        <f t="shared" si="21"/>
        <v>46.48</v>
      </c>
      <c r="L94" s="18">
        <f t="shared" si="22"/>
        <v>78.7</v>
      </c>
      <c r="M94" s="20">
        <f t="shared" si="30"/>
        <v>2</v>
      </c>
      <c r="N94" s="14"/>
    </row>
    <row r="95" s="2" customFormat="1" customHeight="1" spans="1:14">
      <c r="A95" s="14">
        <v>92</v>
      </c>
      <c r="B95" s="15" t="s">
        <v>243</v>
      </c>
      <c r="C95" s="14" t="s">
        <v>244</v>
      </c>
      <c r="D95" s="14" t="s">
        <v>216</v>
      </c>
      <c r="E95" s="14" t="s">
        <v>19</v>
      </c>
      <c r="F95" s="14" t="s">
        <v>249</v>
      </c>
      <c r="G95" s="14" t="s">
        <v>250</v>
      </c>
      <c r="H95" s="17">
        <v>82.62</v>
      </c>
      <c r="I95" s="18">
        <f t="shared" si="20"/>
        <v>33.05</v>
      </c>
      <c r="J95" s="18">
        <v>75.53</v>
      </c>
      <c r="K95" s="18">
        <f t="shared" si="21"/>
        <v>45.32</v>
      </c>
      <c r="L95" s="18">
        <f t="shared" si="22"/>
        <v>78.37</v>
      </c>
      <c r="M95" s="20">
        <f t="shared" si="30"/>
        <v>3</v>
      </c>
      <c r="N95" s="14"/>
    </row>
    <row r="96" s="2" customFormat="1" customHeight="1" spans="1:14">
      <c r="A96" s="14">
        <v>93</v>
      </c>
      <c r="B96" s="15" t="s">
        <v>243</v>
      </c>
      <c r="C96" s="14" t="s">
        <v>244</v>
      </c>
      <c r="D96" s="14" t="s">
        <v>216</v>
      </c>
      <c r="E96" s="14" t="s">
        <v>19</v>
      </c>
      <c r="F96" s="14" t="s">
        <v>251</v>
      </c>
      <c r="G96" s="14" t="s">
        <v>252</v>
      </c>
      <c r="H96" s="17">
        <v>79.86</v>
      </c>
      <c r="I96" s="18">
        <f t="shared" si="20"/>
        <v>31.94</v>
      </c>
      <c r="J96" s="18">
        <v>73.7</v>
      </c>
      <c r="K96" s="18">
        <f t="shared" si="21"/>
        <v>44.22</v>
      </c>
      <c r="L96" s="18">
        <f t="shared" si="22"/>
        <v>76.16</v>
      </c>
      <c r="M96" s="20">
        <f t="shared" si="30"/>
        <v>4</v>
      </c>
      <c r="N96" s="14"/>
    </row>
    <row r="97" s="2" customFormat="1" customHeight="1" spans="1:14">
      <c r="A97" s="14">
        <v>94</v>
      </c>
      <c r="B97" s="15" t="s">
        <v>243</v>
      </c>
      <c r="C97" s="14" t="s">
        <v>244</v>
      </c>
      <c r="D97" s="14" t="s">
        <v>216</v>
      </c>
      <c r="E97" s="14" t="s">
        <v>19</v>
      </c>
      <c r="F97" s="14" t="s">
        <v>253</v>
      </c>
      <c r="G97" s="14" t="s">
        <v>254</v>
      </c>
      <c r="H97" s="17">
        <v>80.43</v>
      </c>
      <c r="I97" s="18">
        <f t="shared" si="20"/>
        <v>32.17</v>
      </c>
      <c r="J97" s="18">
        <v>69.83</v>
      </c>
      <c r="K97" s="18">
        <f t="shared" si="21"/>
        <v>41.9</v>
      </c>
      <c r="L97" s="18">
        <f t="shared" si="22"/>
        <v>74.07</v>
      </c>
      <c r="M97" s="20">
        <f t="shared" si="30"/>
        <v>5</v>
      </c>
      <c r="N97" s="14"/>
    </row>
    <row r="98" s="2" customFormat="1" customHeight="1" spans="1:14">
      <c r="A98" s="14">
        <v>95</v>
      </c>
      <c r="B98" s="15" t="s">
        <v>243</v>
      </c>
      <c r="C98" s="14" t="s">
        <v>244</v>
      </c>
      <c r="D98" s="14" t="s">
        <v>216</v>
      </c>
      <c r="E98" s="14" t="s">
        <v>19</v>
      </c>
      <c r="F98" s="14" t="s">
        <v>255</v>
      </c>
      <c r="G98" s="14" t="s">
        <v>256</v>
      </c>
      <c r="H98" s="17">
        <v>82.62</v>
      </c>
      <c r="I98" s="18">
        <f t="shared" si="20"/>
        <v>33.05</v>
      </c>
      <c r="J98" s="18">
        <v>0</v>
      </c>
      <c r="K98" s="18">
        <f t="shared" si="21"/>
        <v>0</v>
      </c>
      <c r="L98" s="18">
        <f t="shared" si="22"/>
        <v>33.05</v>
      </c>
      <c r="M98" s="20">
        <f t="shared" si="30"/>
        <v>6</v>
      </c>
      <c r="N98" s="14" t="s">
        <v>54</v>
      </c>
    </row>
    <row r="99" s="2" customFormat="1" customHeight="1" spans="1:14">
      <c r="A99" s="14">
        <v>96</v>
      </c>
      <c r="B99" s="15" t="s">
        <v>243</v>
      </c>
      <c r="C99" s="14" t="s">
        <v>257</v>
      </c>
      <c r="D99" s="14" t="s">
        <v>198</v>
      </c>
      <c r="E99" s="14" t="s">
        <v>19</v>
      </c>
      <c r="F99" s="16" t="s">
        <v>258</v>
      </c>
      <c r="G99" s="14" t="s">
        <v>259</v>
      </c>
      <c r="H99" s="17">
        <v>77.22</v>
      </c>
      <c r="I99" s="18">
        <f t="shared" si="20"/>
        <v>30.89</v>
      </c>
      <c r="J99" s="18">
        <v>73.47</v>
      </c>
      <c r="K99" s="18">
        <f t="shared" si="21"/>
        <v>44.08</v>
      </c>
      <c r="L99" s="19">
        <f t="shared" si="22"/>
        <v>74.97</v>
      </c>
      <c r="M99" s="20">
        <f t="shared" ref="M99:M101" si="31">RANK(L99,$L$99:$L$101)</f>
        <v>1</v>
      </c>
      <c r="N99" s="14"/>
    </row>
    <row r="100" s="2" customFormat="1" customHeight="1" spans="1:14">
      <c r="A100" s="14">
        <v>97</v>
      </c>
      <c r="B100" s="15" t="s">
        <v>243</v>
      </c>
      <c r="C100" s="14" t="s">
        <v>257</v>
      </c>
      <c r="D100" s="14" t="s">
        <v>198</v>
      </c>
      <c r="E100" s="14" t="s">
        <v>19</v>
      </c>
      <c r="F100" s="14" t="s">
        <v>260</v>
      </c>
      <c r="G100" s="14" t="s">
        <v>261</v>
      </c>
      <c r="H100" s="17">
        <v>75.44</v>
      </c>
      <c r="I100" s="18">
        <f t="shared" si="20"/>
        <v>30.18</v>
      </c>
      <c r="J100" s="18">
        <v>73.93</v>
      </c>
      <c r="K100" s="18">
        <f t="shared" si="21"/>
        <v>44.36</v>
      </c>
      <c r="L100" s="18">
        <f t="shared" si="22"/>
        <v>74.54</v>
      </c>
      <c r="M100" s="20">
        <f t="shared" si="31"/>
        <v>2</v>
      </c>
      <c r="N100" s="14"/>
    </row>
    <row r="101" s="2" customFormat="1" customHeight="1" spans="1:14">
      <c r="A101" s="14">
        <v>98</v>
      </c>
      <c r="B101" s="15" t="s">
        <v>243</v>
      </c>
      <c r="C101" s="14" t="s">
        <v>257</v>
      </c>
      <c r="D101" s="14" t="s">
        <v>198</v>
      </c>
      <c r="E101" s="14" t="s">
        <v>19</v>
      </c>
      <c r="F101" s="14" t="s">
        <v>262</v>
      </c>
      <c r="G101" s="14" t="s">
        <v>263</v>
      </c>
      <c r="H101" s="17">
        <v>78.8</v>
      </c>
      <c r="I101" s="18">
        <f t="shared" si="20"/>
        <v>31.52</v>
      </c>
      <c r="J101" s="18">
        <v>0</v>
      </c>
      <c r="K101" s="18">
        <f t="shared" si="21"/>
        <v>0</v>
      </c>
      <c r="L101" s="18">
        <f t="shared" si="22"/>
        <v>31.52</v>
      </c>
      <c r="M101" s="20">
        <f t="shared" si="31"/>
        <v>3</v>
      </c>
      <c r="N101" s="14" t="s">
        <v>54</v>
      </c>
    </row>
    <row r="102" s="2" customFormat="1" customHeight="1" spans="1:14">
      <c r="A102" s="14">
        <v>99</v>
      </c>
      <c r="B102" s="15" t="s">
        <v>243</v>
      </c>
      <c r="C102" s="14" t="s">
        <v>264</v>
      </c>
      <c r="D102" s="14" t="s">
        <v>265</v>
      </c>
      <c r="E102" s="14" t="s">
        <v>19</v>
      </c>
      <c r="F102" s="16" t="s">
        <v>266</v>
      </c>
      <c r="G102" s="14" t="s">
        <v>267</v>
      </c>
      <c r="H102" s="17">
        <v>73.7</v>
      </c>
      <c r="I102" s="18">
        <f t="shared" si="20"/>
        <v>29.48</v>
      </c>
      <c r="J102" s="18">
        <v>81.5</v>
      </c>
      <c r="K102" s="18">
        <f t="shared" si="21"/>
        <v>48.9</v>
      </c>
      <c r="L102" s="19">
        <f t="shared" si="22"/>
        <v>78.38</v>
      </c>
      <c r="M102" s="20">
        <f t="shared" ref="M102:M104" si="32">RANK(L102,$L$102:$L$104)</f>
        <v>1</v>
      </c>
      <c r="N102" s="14"/>
    </row>
    <row r="103" s="2" customFormat="1" customHeight="1" spans="1:14">
      <c r="A103" s="14">
        <v>100</v>
      </c>
      <c r="B103" s="15" t="s">
        <v>243</v>
      </c>
      <c r="C103" s="14" t="s">
        <v>264</v>
      </c>
      <c r="D103" s="14" t="s">
        <v>265</v>
      </c>
      <c r="E103" s="14" t="s">
        <v>19</v>
      </c>
      <c r="F103" s="14" t="s">
        <v>268</v>
      </c>
      <c r="G103" s="14" t="s">
        <v>269</v>
      </c>
      <c r="H103" s="17">
        <v>72.6</v>
      </c>
      <c r="I103" s="18">
        <f t="shared" si="20"/>
        <v>29.04</v>
      </c>
      <c r="J103" s="18">
        <v>80.03</v>
      </c>
      <c r="K103" s="18">
        <f t="shared" si="21"/>
        <v>48.02</v>
      </c>
      <c r="L103" s="18">
        <f t="shared" si="22"/>
        <v>77.06</v>
      </c>
      <c r="M103" s="20">
        <f t="shared" si="32"/>
        <v>2</v>
      </c>
      <c r="N103" s="14"/>
    </row>
    <row r="104" s="2" customFormat="1" customHeight="1" spans="1:14">
      <c r="A104" s="14">
        <v>101</v>
      </c>
      <c r="B104" s="15" t="s">
        <v>243</v>
      </c>
      <c r="C104" s="14" t="s">
        <v>264</v>
      </c>
      <c r="D104" s="14" t="s">
        <v>265</v>
      </c>
      <c r="E104" s="14" t="s">
        <v>19</v>
      </c>
      <c r="F104" s="14" t="s">
        <v>270</v>
      </c>
      <c r="G104" s="14" t="s">
        <v>271</v>
      </c>
      <c r="H104" s="17">
        <v>74.28</v>
      </c>
      <c r="I104" s="18">
        <f t="shared" si="20"/>
        <v>29.71</v>
      </c>
      <c r="J104" s="18">
        <v>61.6</v>
      </c>
      <c r="K104" s="18">
        <f t="shared" si="21"/>
        <v>36.96</v>
      </c>
      <c r="L104" s="18">
        <f t="shared" si="22"/>
        <v>66.67</v>
      </c>
      <c r="M104" s="20">
        <f t="shared" si="32"/>
        <v>3</v>
      </c>
      <c r="N104" s="14"/>
    </row>
    <row r="105" s="2" customFormat="1" customHeight="1" spans="1:14">
      <c r="A105" s="14">
        <v>102</v>
      </c>
      <c r="B105" s="15" t="s">
        <v>243</v>
      </c>
      <c r="C105" s="14" t="s">
        <v>272</v>
      </c>
      <c r="D105" s="14" t="s">
        <v>180</v>
      </c>
      <c r="E105" s="14" t="s">
        <v>19</v>
      </c>
      <c r="F105" s="16" t="s">
        <v>273</v>
      </c>
      <c r="G105" s="14" t="s">
        <v>274</v>
      </c>
      <c r="H105" s="17">
        <v>87.72</v>
      </c>
      <c r="I105" s="18">
        <f t="shared" si="20"/>
        <v>35.09</v>
      </c>
      <c r="J105" s="18">
        <v>78.67</v>
      </c>
      <c r="K105" s="18">
        <f t="shared" si="21"/>
        <v>47.2</v>
      </c>
      <c r="L105" s="19">
        <f t="shared" si="22"/>
        <v>82.29</v>
      </c>
      <c r="M105" s="20">
        <f t="shared" ref="M105:M107" si="33">RANK(L105,$L$105:$L$107)</f>
        <v>1</v>
      </c>
      <c r="N105" s="14"/>
    </row>
    <row r="106" s="2" customFormat="1" customHeight="1" spans="1:14">
      <c r="A106" s="14">
        <v>103</v>
      </c>
      <c r="B106" s="15" t="s">
        <v>243</v>
      </c>
      <c r="C106" s="14" t="s">
        <v>272</v>
      </c>
      <c r="D106" s="14" t="s">
        <v>180</v>
      </c>
      <c r="E106" s="14" t="s">
        <v>19</v>
      </c>
      <c r="F106" s="14" t="s">
        <v>275</v>
      </c>
      <c r="G106" s="14" t="s">
        <v>276</v>
      </c>
      <c r="H106" s="17">
        <v>90.66</v>
      </c>
      <c r="I106" s="18">
        <f t="shared" si="20"/>
        <v>36.26</v>
      </c>
      <c r="J106" s="18">
        <v>76.63</v>
      </c>
      <c r="K106" s="18">
        <f t="shared" si="21"/>
        <v>45.98</v>
      </c>
      <c r="L106" s="18">
        <f t="shared" si="22"/>
        <v>82.24</v>
      </c>
      <c r="M106" s="20">
        <f t="shared" si="33"/>
        <v>2</v>
      </c>
      <c r="N106" s="14"/>
    </row>
    <row r="107" s="2" customFormat="1" customHeight="1" spans="1:14">
      <c r="A107" s="14">
        <v>104</v>
      </c>
      <c r="B107" s="15" t="s">
        <v>243</v>
      </c>
      <c r="C107" s="14" t="s">
        <v>272</v>
      </c>
      <c r="D107" s="14" t="s">
        <v>180</v>
      </c>
      <c r="E107" s="14" t="s">
        <v>19</v>
      </c>
      <c r="F107" s="14" t="s">
        <v>277</v>
      </c>
      <c r="G107" s="14" t="s">
        <v>278</v>
      </c>
      <c r="H107" s="17">
        <v>88.1</v>
      </c>
      <c r="I107" s="18">
        <f t="shared" si="20"/>
        <v>35.24</v>
      </c>
      <c r="J107" s="18">
        <v>75.17</v>
      </c>
      <c r="K107" s="18">
        <f t="shared" si="21"/>
        <v>45.1</v>
      </c>
      <c r="L107" s="18">
        <f t="shared" si="22"/>
        <v>80.34</v>
      </c>
      <c r="M107" s="20">
        <f t="shared" si="33"/>
        <v>3</v>
      </c>
      <c r="N107" s="14"/>
    </row>
    <row r="108" s="2" customFormat="1" customHeight="1" spans="1:14">
      <c r="A108" s="14">
        <v>105</v>
      </c>
      <c r="B108" s="15" t="s">
        <v>243</v>
      </c>
      <c r="C108" s="14" t="s">
        <v>279</v>
      </c>
      <c r="D108" s="14" t="s">
        <v>280</v>
      </c>
      <c r="E108" s="14" t="s">
        <v>19</v>
      </c>
      <c r="F108" s="16" t="s">
        <v>281</v>
      </c>
      <c r="G108" s="14" t="s">
        <v>282</v>
      </c>
      <c r="H108" s="17">
        <v>89.72</v>
      </c>
      <c r="I108" s="18">
        <f t="shared" si="20"/>
        <v>35.89</v>
      </c>
      <c r="J108" s="18">
        <v>77.17</v>
      </c>
      <c r="K108" s="18">
        <f t="shared" si="21"/>
        <v>46.3</v>
      </c>
      <c r="L108" s="19">
        <f t="shared" si="22"/>
        <v>82.19</v>
      </c>
      <c r="M108" s="20">
        <f t="shared" ref="M108:M110" si="34">RANK(L108,$L$108:$L$110)</f>
        <v>1</v>
      </c>
      <c r="N108" s="14"/>
    </row>
    <row r="109" s="2" customFormat="1" customHeight="1" spans="1:14">
      <c r="A109" s="14">
        <v>106</v>
      </c>
      <c r="B109" s="15" t="s">
        <v>243</v>
      </c>
      <c r="C109" s="14" t="s">
        <v>279</v>
      </c>
      <c r="D109" s="14" t="s">
        <v>280</v>
      </c>
      <c r="E109" s="14" t="s">
        <v>19</v>
      </c>
      <c r="F109" s="14" t="s">
        <v>283</v>
      </c>
      <c r="G109" s="14" t="s">
        <v>284</v>
      </c>
      <c r="H109" s="17">
        <v>71.8</v>
      </c>
      <c r="I109" s="18">
        <f t="shared" si="20"/>
        <v>28.72</v>
      </c>
      <c r="J109" s="18">
        <v>79.43</v>
      </c>
      <c r="K109" s="18">
        <f t="shared" si="21"/>
        <v>47.66</v>
      </c>
      <c r="L109" s="18">
        <f t="shared" si="22"/>
        <v>76.38</v>
      </c>
      <c r="M109" s="20">
        <f t="shared" si="34"/>
        <v>2</v>
      </c>
      <c r="N109" s="14"/>
    </row>
    <row r="110" s="2" customFormat="1" customHeight="1" spans="1:14">
      <c r="A110" s="14">
        <v>107</v>
      </c>
      <c r="B110" s="15" t="s">
        <v>243</v>
      </c>
      <c r="C110" s="14" t="s">
        <v>279</v>
      </c>
      <c r="D110" s="14" t="s">
        <v>280</v>
      </c>
      <c r="E110" s="14" t="s">
        <v>19</v>
      </c>
      <c r="F110" s="14" t="s">
        <v>285</v>
      </c>
      <c r="G110" s="14" t="s">
        <v>286</v>
      </c>
      <c r="H110" s="17">
        <v>79.68</v>
      </c>
      <c r="I110" s="18">
        <f t="shared" si="20"/>
        <v>31.87</v>
      </c>
      <c r="J110" s="18">
        <v>70.13</v>
      </c>
      <c r="K110" s="18">
        <f t="shared" si="21"/>
        <v>42.08</v>
      </c>
      <c r="L110" s="18">
        <f t="shared" si="22"/>
        <v>73.95</v>
      </c>
      <c r="M110" s="20">
        <f t="shared" si="34"/>
        <v>3</v>
      </c>
      <c r="N110" s="14"/>
    </row>
    <row r="111" s="2" customFormat="1" customHeight="1" spans="1:14">
      <c r="A111" s="14">
        <v>108</v>
      </c>
      <c r="B111" s="15" t="s">
        <v>243</v>
      </c>
      <c r="C111" s="14" t="s">
        <v>287</v>
      </c>
      <c r="D111" s="14" t="s">
        <v>204</v>
      </c>
      <c r="E111" s="14" t="s">
        <v>19</v>
      </c>
      <c r="F111" s="16" t="s">
        <v>288</v>
      </c>
      <c r="G111" s="14" t="s">
        <v>289</v>
      </c>
      <c r="H111" s="17">
        <v>94.28</v>
      </c>
      <c r="I111" s="18">
        <f t="shared" si="20"/>
        <v>37.71</v>
      </c>
      <c r="J111" s="18">
        <v>82.2</v>
      </c>
      <c r="K111" s="18">
        <f t="shared" si="21"/>
        <v>49.32</v>
      </c>
      <c r="L111" s="19">
        <f t="shared" si="22"/>
        <v>87.03</v>
      </c>
      <c r="M111" s="20">
        <f t="shared" ref="M111:M113" si="35">RANK(L111,$L$111:$L$113)</f>
        <v>1</v>
      </c>
      <c r="N111" s="14"/>
    </row>
    <row r="112" s="2" customFormat="1" customHeight="1" spans="1:14">
      <c r="A112" s="14">
        <v>109</v>
      </c>
      <c r="B112" s="15" t="s">
        <v>243</v>
      </c>
      <c r="C112" s="14" t="s">
        <v>287</v>
      </c>
      <c r="D112" s="14" t="s">
        <v>204</v>
      </c>
      <c r="E112" s="14" t="s">
        <v>19</v>
      </c>
      <c r="F112" s="14" t="s">
        <v>290</v>
      </c>
      <c r="G112" s="14" t="s">
        <v>291</v>
      </c>
      <c r="H112" s="17">
        <v>92.42</v>
      </c>
      <c r="I112" s="18">
        <f t="shared" si="20"/>
        <v>36.97</v>
      </c>
      <c r="J112" s="18">
        <v>71.27</v>
      </c>
      <c r="K112" s="18">
        <f t="shared" si="21"/>
        <v>42.76</v>
      </c>
      <c r="L112" s="18">
        <f t="shared" si="22"/>
        <v>79.73</v>
      </c>
      <c r="M112" s="20">
        <f t="shared" si="35"/>
        <v>2</v>
      </c>
      <c r="N112" s="14"/>
    </row>
    <row r="113" s="2" customFormat="1" customHeight="1" spans="1:14">
      <c r="A113" s="14">
        <v>110</v>
      </c>
      <c r="B113" s="15" t="s">
        <v>243</v>
      </c>
      <c r="C113" s="14" t="s">
        <v>287</v>
      </c>
      <c r="D113" s="14" t="s">
        <v>204</v>
      </c>
      <c r="E113" s="14" t="s">
        <v>19</v>
      </c>
      <c r="F113" s="14" t="s">
        <v>292</v>
      </c>
      <c r="G113" s="14" t="s">
        <v>293</v>
      </c>
      <c r="H113" s="17">
        <v>91.68</v>
      </c>
      <c r="I113" s="18">
        <f t="shared" si="20"/>
        <v>36.67</v>
      </c>
      <c r="J113" s="18">
        <v>0</v>
      </c>
      <c r="K113" s="18">
        <f t="shared" si="21"/>
        <v>0</v>
      </c>
      <c r="L113" s="18">
        <f t="shared" si="22"/>
        <v>36.67</v>
      </c>
      <c r="M113" s="20">
        <f t="shared" si="35"/>
        <v>3</v>
      </c>
      <c r="N113" s="14" t="s">
        <v>54</v>
      </c>
    </row>
    <row r="114" s="2" customFormat="1" customHeight="1" spans="1:14">
      <c r="A114" s="14">
        <v>111</v>
      </c>
      <c r="B114" s="15" t="s">
        <v>294</v>
      </c>
      <c r="C114" s="14" t="s">
        <v>295</v>
      </c>
      <c r="D114" s="14" t="s">
        <v>216</v>
      </c>
      <c r="E114" s="14" t="s">
        <v>19</v>
      </c>
      <c r="F114" s="16" t="s">
        <v>296</v>
      </c>
      <c r="G114" s="14" t="s">
        <v>297</v>
      </c>
      <c r="H114" s="17">
        <v>84.73</v>
      </c>
      <c r="I114" s="18">
        <f t="shared" si="20"/>
        <v>33.89</v>
      </c>
      <c r="J114" s="18">
        <v>77.3</v>
      </c>
      <c r="K114" s="18">
        <f t="shared" si="21"/>
        <v>46.38</v>
      </c>
      <c r="L114" s="19">
        <f t="shared" si="22"/>
        <v>80.27</v>
      </c>
      <c r="M114" s="20">
        <f t="shared" ref="M114:M119" si="36">RANK(L114,$L$114:$L$119)</f>
        <v>1</v>
      </c>
      <c r="N114" s="14"/>
    </row>
    <row r="115" s="2" customFormat="1" customHeight="1" spans="1:14">
      <c r="A115" s="14">
        <v>112</v>
      </c>
      <c r="B115" s="15" t="s">
        <v>294</v>
      </c>
      <c r="C115" s="14" t="s">
        <v>295</v>
      </c>
      <c r="D115" s="14" t="s">
        <v>216</v>
      </c>
      <c r="E115" s="14" t="s">
        <v>19</v>
      </c>
      <c r="F115" s="14" t="s">
        <v>298</v>
      </c>
      <c r="G115" s="14" t="s">
        <v>299</v>
      </c>
      <c r="H115" s="17">
        <v>74.78</v>
      </c>
      <c r="I115" s="18">
        <f t="shared" si="20"/>
        <v>29.91</v>
      </c>
      <c r="J115" s="18">
        <v>83.87</v>
      </c>
      <c r="K115" s="18">
        <f t="shared" si="21"/>
        <v>50.32</v>
      </c>
      <c r="L115" s="18">
        <f t="shared" si="22"/>
        <v>80.23</v>
      </c>
      <c r="M115" s="20">
        <f t="shared" si="36"/>
        <v>2</v>
      </c>
      <c r="N115" s="14"/>
    </row>
    <row r="116" s="2" customFormat="1" customHeight="1" spans="1:14">
      <c r="A116" s="14">
        <v>113</v>
      </c>
      <c r="B116" s="15" t="s">
        <v>294</v>
      </c>
      <c r="C116" s="14" t="s">
        <v>295</v>
      </c>
      <c r="D116" s="14" t="s">
        <v>216</v>
      </c>
      <c r="E116" s="14" t="s">
        <v>19</v>
      </c>
      <c r="F116" s="14" t="s">
        <v>300</v>
      </c>
      <c r="G116" s="14" t="s">
        <v>301</v>
      </c>
      <c r="H116" s="17">
        <v>75.35</v>
      </c>
      <c r="I116" s="18">
        <f t="shared" si="20"/>
        <v>30.14</v>
      </c>
      <c r="J116" s="18">
        <v>81.1</v>
      </c>
      <c r="K116" s="18">
        <f t="shared" si="21"/>
        <v>48.66</v>
      </c>
      <c r="L116" s="18">
        <f t="shared" si="22"/>
        <v>78.8</v>
      </c>
      <c r="M116" s="20">
        <f t="shared" si="36"/>
        <v>3</v>
      </c>
      <c r="N116" s="14"/>
    </row>
    <row r="117" s="2" customFormat="1" customHeight="1" spans="1:14">
      <c r="A117" s="14">
        <v>114</v>
      </c>
      <c r="B117" s="15" t="s">
        <v>294</v>
      </c>
      <c r="C117" s="14" t="s">
        <v>295</v>
      </c>
      <c r="D117" s="14" t="s">
        <v>216</v>
      </c>
      <c r="E117" s="14" t="s">
        <v>19</v>
      </c>
      <c r="F117" s="14" t="s">
        <v>302</v>
      </c>
      <c r="G117" s="14" t="s">
        <v>303</v>
      </c>
      <c r="H117" s="17">
        <v>75.43</v>
      </c>
      <c r="I117" s="18">
        <f t="shared" si="20"/>
        <v>30.17</v>
      </c>
      <c r="J117" s="18">
        <v>71.23</v>
      </c>
      <c r="K117" s="18">
        <f t="shared" si="21"/>
        <v>42.74</v>
      </c>
      <c r="L117" s="18">
        <f t="shared" si="22"/>
        <v>72.91</v>
      </c>
      <c r="M117" s="20">
        <f t="shared" si="36"/>
        <v>4</v>
      </c>
      <c r="N117" s="14"/>
    </row>
    <row r="118" s="2" customFormat="1" customHeight="1" spans="1:14">
      <c r="A118" s="14">
        <v>115</v>
      </c>
      <c r="B118" s="15" t="s">
        <v>294</v>
      </c>
      <c r="C118" s="14" t="s">
        <v>295</v>
      </c>
      <c r="D118" s="14" t="s">
        <v>216</v>
      </c>
      <c r="E118" s="14" t="s">
        <v>19</v>
      </c>
      <c r="F118" s="14" t="s">
        <v>304</v>
      </c>
      <c r="G118" s="14" t="s">
        <v>305</v>
      </c>
      <c r="H118" s="17">
        <v>76.43</v>
      </c>
      <c r="I118" s="18">
        <f t="shared" si="20"/>
        <v>30.57</v>
      </c>
      <c r="J118" s="18">
        <v>67.07</v>
      </c>
      <c r="K118" s="18">
        <f t="shared" si="21"/>
        <v>40.24</v>
      </c>
      <c r="L118" s="18">
        <f t="shared" si="22"/>
        <v>70.81</v>
      </c>
      <c r="M118" s="20">
        <f t="shared" si="36"/>
        <v>5</v>
      </c>
      <c r="N118" s="14"/>
    </row>
    <row r="119" s="2" customFormat="1" customHeight="1" spans="1:14">
      <c r="A119" s="14">
        <v>116</v>
      </c>
      <c r="B119" s="15" t="s">
        <v>294</v>
      </c>
      <c r="C119" s="14" t="s">
        <v>295</v>
      </c>
      <c r="D119" s="14" t="s">
        <v>216</v>
      </c>
      <c r="E119" s="14" t="s">
        <v>19</v>
      </c>
      <c r="F119" s="14" t="s">
        <v>306</v>
      </c>
      <c r="G119" s="14" t="s">
        <v>307</v>
      </c>
      <c r="H119" s="17">
        <v>84.73</v>
      </c>
      <c r="I119" s="18">
        <f t="shared" si="20"/>
        <v>33.89</v>
      </c>
      <c r="J119" s="18">
        <v>0</v>
      </c>
      <c r="K119" s="18">
        <f t="shared" si="21"/>
        <v>0</v>
      </c>
      <c r="L119" s="18">
        <f t="shared" si="22"/>
        <v>33.89</v>
      </c>
      <c r="M119" s="20">
        <f t="shared" si="36"/>
        <v>6</v>
      </c>
      <c r="N119" s="14" t="s">
        <v>54</v>
      </c>
    </row>
    <row r="120" s="2" customFormat="1" customHeight="1" spans="1:14">
      <c r="A120" s="14">
        <v>117</v>
      </c>
      <c r="B120" s="15" t="s">
        <v>294</v>
      </c>
      <c r="C120" s="14" t="s">
        <v>308</v>
      </c>
      <c r="D120" s="14" t="s">
        <v>198</v>
      </c>
      <c r="E120" s="14" t="s">
        <v>19</v>
      </c>
      <c r="F120" s="16" t="s">
        <v>309</v>
      </c>
      <c r="G120" s="14" t="s">
        <v>310</v>
      </c>
      <c r="H120" s="17">
        <v>75.94</v>
      </c>
      <c r="I120" s="18">
        <f t="shared" si="20"/>
        <v>30.38</v>
      </c>
      <c r="J120" s="18">
        <v>80.3</v>
      </c>
      <c r="K120" s="18">
        <f t="shared" si="21"/>
        <v>48.18</v>
      </c>
      <c r="L120" s="19">
        <f t="shared" si="22"/>
        <v>78.56</v>
      </c>
      <c r="M120" s="20">
        <f t="shared" ref="M120:M122" si="37">RANK(L120,$L$120:$L$122)</f>
        <v>1</v>
      </c>
      <c r="N120" s="14"/>
    </row>
    <row r="121" s="2" customFormat="1" customHeight="1" spans="1:14">
      <c r="A121" s="14">
        <v>118</v>
      </c>
      <c r="B121" s="15" t="s">
        <v>294</v>
      </c>
      <c r="C121" s="14" t="s">
        <v>308</v>
      </c>
      <c r="D121" s="14" t="s">
        <v>198</v>
      </c>
      <c r="E121" s="14" t="s">
        <v>19</v>
      </c>
      <c r="F121" s="14" t="s">
        <v>311</v>
      </c>
      <c r="G121" s="14" t="s">
        <v>312</v>
      </c>
      <c r="H121" s="17">
        <v>76.94</v>
      </c>
      <c r="I121" s="18">
        <f t="shared" si="20"/>
        <v>30.78</v>
      </c>
      <c r="J121" s="18">
        <v>71.3</v>
      </c>
      <c r="K121" s="18">
        <f t="shared" si="21"/>
        <v>42.78</v>
      </c>
      <c r="L121" s="18">
        <f t="shared" si="22"/>
        <v>73.56</v>
      </c>
      <c r="M121" s="20">
        <f t="shared" si="37"/>
        <v>2</v>
      </c>
      <c r="N121" s="14"/>
    </row>
    <row r="122" s="2" customFormat="1" customHeight="1" spans="1:14">
      <c r="A122" s="14">
        <v>119</v>
      </c>
      <c r="B122" s="15" t="s">
        <v>294</v>
      </c>
      <c r="C122" s="14" t="s">
        <v>308</v>
      </c>
      <c r="D122" s="14" t="s">
        <v>198</v>
      </c>
      <c r="E122" s="14" t="s">
        <v>19</v>
      </c>
      <c r="F122" s="14" t="s">
        <v>313</v>
      </c>
      <c r="G122" s="14" t="s">
        <v>314</v>
      </c>
      <c r="H122" s="17">
        <v>81.08</v>
      </c>
      <c r="I122" s="18">
        <f t="shared" si="20"/>
        <v>32.43</v>
      </c>
      <c r="J122" s="18">
        <v>0</v>
      </c>
      <c r="K122" s="18">
        <f t="shared" si="21"/>
        <v>0</v>
      </c>
      <c r="L122" s="18">
        <f t="shared" si="22"/>
        <v>32.43</v>
      </c>
      <c r="M122" s="20">
        <f t="shared" si="37"/>
        <v>3</v>
      </c>
      <c r="N122" s="14" t="s">
        <v>54</v>
      </c>
    </row>
    <row r="123" s="2" customFormat="1" customHeight="1" spans="1:14">
      <c r="A123" s="14">
        <v>120</v>
      </c>
      <c r="B123" s="15" t="s">
        <v>294</v>
      </c>
      <c r="C123" s="14" t="s">
        <v>315</v>
      </c>
      <c r="D123" s="14" t="s">
        <v>265</v>
      </c>
      <c r="E123" s="14" t="s">
        <v>19</v>
      </c>
      <c r="F123" s="16" t="s">
        <v>316</v>
      </c>
      <c r="G123" s="14" t="s">
        <v>317</v>
      </c>
      <c r="H123" s="17">
        <v>65.21</v>
      </c>
      <c r="I123" s="18">
        <f t="shared" si="20"/>
        <v>26.08</v>
      </c>
      <c r="J123" s="18">
        <v>81.1</v>
      </c>
      <c r="K123" s="18">
        <f t="shared" si="21"/>
        <v>48.66</v>
      </c>
      <c r="L123" s="19">
        <f t="shared" si="22"/>
        <v>74.74</v>
      </c>
      <c r="M123" s="20">
        <f t="shared" ref="M123:M125" si="38">RANK(L123,$L$123:$L$125)</f>
        <v>1</v>
      </c>
      <c r="N123" s="14"/>
    </row>
    <row r="124" s="2" customFormat="1" customHeight="1" spans="1:14">
      <c r="A124" s="14">
        <v>121</v>
      </c>
      <c r="B124" s="15" t="s">
        <v>294</v>
      </c>
      <c r="C124" s="14" t="s">
        <v>315</v>
      </c>
      <c r="D124" s="14" t="s">
        <v>265</v>
      </c>
      <c r="E124" s="14" t="s">
        <v>19</v>
      </c>
      <c r="F124" s="14" t="s">
        <v>318</v>
      </c>
      <c r="G124" s="14" t="s">
        <v>319</v>
      </c>
      <c r="H124" s="17">
        <v>78.26</v>
      </c>
      <c r="I124" s="18">
        <f t="shared" si="20"/>
        <v>31.3</v>
      </c>
      <c r="J124" s="18">
        <v>71.13</v>
      </c>
      <c r="K124" s="18">
        <f t="shared" si="21"/>
        <v>42.68</v>
      </c>
      <c r="L124" s="18">
        <f t="shared" si="22"/>
        <v>73.98</v>
      </c>
      <c r="M124" s="20">
        <f t="shared" si="38"/>
        <v>2</v>
      </c>
      <c r="N124" s="14"/>
    </row>
    <row r="125" s="2" customFormat="1" customHeight="1" spans="1:14">
      <c r="A125" s="14">
        <v>122</v>
      </c>
      <c r="B125" s="15" t="s">
        <v>294</v>
      </c>
      <c r="C125" s="14" t="s">
        <v>315</v>
      </c>
      <c r="D125" s="14" t="s">
        <v>265</v>
      </c>
      <c r="E125" s="14" t="s">
        <v>19</v>
      </c>
      <c r="F125" s="14" t="s">
        <v>320</v>
      </c>
      <c r="G125" s="14" t="s">
        <v>321</v>
      </c>
      <c r="H125" s="17">
        <v>65.12</v>
      </c>
      <c r="I125" s="18">
        <f t="shared" si="20"/>
        <v>26.05</v>
      </c>
      <c r="J125" s="18">
        <v>69.37</v>
      </c>
      <c r="K125" s="18">
        <f t="shared" si="21"/>
        <v>41.62</v>
      </c>
      <c r="L125" s="18">
        <f t="shared" si="22"/>
        <v>67.67</v>
      </c>
      <c r="M125" s="20">
        <f t="shared" si="38"/>
        <v>3</v>
      </c>
      <c r="N125" s="14"/>
    </row>
    <row r="126" s="2" customFormat="1" customHeight="1" spans="1:14">
      <c r="A126" s="14">
        <v>123</v>
      </c>
      <c r="B126" s="15" t="s">
        <v>294</v>
      </c>
      <c r="C126" s="14" t="s">
        <v>322</v>
      </c>
      <c r="D126" s="14" t="s">
        <v>280</v>
      </c>
      <c r="E126" s="14" t="s">
        <v>19</v>
      </c>
      <c r="F126" s="16" t="s">
        <v>323</v>
      </c>
      <c r="G126" s="14" t="s">
        <v>324</v>
      </c>
      <c r="H126" s="17">
        <v>79.56</v>
      </c>
      <c r="I126" s="18">
        <f t="shared" si="20"/>
        <v>31.82</v>
      </c>
      <c r="J126" s="18">
        <v>75.23</v>
      </c>
      <c r="K126" s="18">
        <f t="shared" si="21"/>
        <v>45.14</v>
      </c>
      <c r="L126" s="19">
        <f t="shared" si="22"/>
        <v>76.96</v>
      </c>
      <c r="M126" s="20">
        <f t="shared" ref="M126:M128" si="39">RANK(L126,$L$126:$L$128)</f>
        <v>1</v>
      </c>
      <c r="N126" s="14"/>
    </row>
    <row r="127" s="2" customFormat="1" customHeight="1" spans="1:14">
      <c r="A127" s="14">
        <v>124</v>
      </c>
      <c r="B127" s="15" t="s">
        <v>294</v>
      </c>
      <c r="C127" s="14" t="s">
        <v>322</v>
      </c>
      <c r="D127" s="14" t="s">
        <v>280</v>
      </c>
      <c r="E127" s="14" t="s">
        <v>19</v>
      </c>
      <c r="F127" s="14" t="s">
        <v>325</v>
      </c>
      <c r="G127" s="14" t="s">
        <v>326</v>
      </c>
      <c r="H127" s="17">
        <v>87.56</v>
      </c>
      <c r="I127" s="18">
        <f t="shared" si="20"/>
        <v>35.02</v>
      </c>
      <c r="J127" s="18">
        <v>68.6</v>
      </c>
      <c r="K127" s="18">
        <f t="shared" si="21"/>
        <v>41.16</v>
      </c>
      <c r="L127" s="18">
        <f t="shared" si="22"/>
        <v>76.18</v>
      </c>
      <c r="M127" s="20">
        <f t="shared" si="39"/>
        <v>2</v>
      </c>
      <c r="N127" s="14"/>
    </row>
    <row r="128" s="2" customFormat="1" customHeight="1" spans="1:14">
      <c r="A128" s="14">
        <v>125</v>
      </c>
      <c r="B128" s="15" t="s">
        <v>294</v>
      </c>
      <c r="C128" s="14" t="s">
        <v>322</v>
      </c>
      <c r="D128" s="14" t="s">
        <v>280</v>
      </c>
      <c r="E128" s="14" t="s">
        <v>19</v>
      </c>
      <c r="F128" s="14" t="s">
        <v>327</v>
      </c>
      <c r="G128" s="14" t="s">
        <v>328</v>
      </c>
      <c r="H128" s="17">
        <v>76.26</v>
      </c>
      <c r="I128" s="18">
        <f t="shared" si="20"/>
        <v>30.5</v>
      </c>
      <c r="J128" s="18">
        <v>73.03</v>
      </c>
      <c r="K128" s="18">
        <f t="shared" si="21"/>
        <v>43.82</v>
      </c>
      <c r="L128" s="18">
        <f t="shared" si="22"/>
        <v>74.32</v>
      </c>
      <c r="M128" s="20">
        <f t="shared" si="39"/>
        <v>3</v>
      </c>
      <c r="N128" s="14"/>
    </row>
    <row r="129" s="2" customFormat="1" customHeight="1" spans="1:14">
      <c r="A129" s="14">
        <v>126</v>
      </c>
      <c r="B129" s="15" t="s">
        <v>294</v>
      </c>
      <c r="C129" s="14" t="s">
        <v>329</v>
      </c>
      <c r="D129" s="14" t="s">
        <v>330</v>
      </c>
      <c r="E129" s="14" t="s">
        <v>19</v>
      </c>
      <c r="F129" s="16" t="s">
        <v>331</v>
      </c>
      <c r="G129" s="14" t="s">
        <v>332</v>
      </c>
      <c r="H129" s="17">
        <v>80.38</v>
      </c>
      <c r="I129" s="18">
        <f t="shared" si="20"/>
        <v>32.15</v>
      </c>
      <c r="J129" s="18">
        <v>81.37</v>
      </c>
      <c r="K129" s="18">
        <f t="shared" si="21"/>
        <v>48.82</v>
      </c>
      <c r="L129" s="19">
        <f t="shared" si="22"/>
        <v>80.97</v>
      </c>
      <c r="M129" s="20">
        <f t="shared" ref="M129:M131" si="40">RANK(L129,$L$129:$L$131)</f>
        <v>1</v>
      </c>
      <c r="N129" s="14"/>
    </row>
    <row r="130" s="2" customFormat="1" customHeight="1" spans="1:14">
      <c r="A130" s="14">
        <v>127</v>
      </c>
      <c r="B130" s="15" t="s">
        <v>294</v>
      </c>
      <c r="C130" s="14" t="s">
        <v>329</v>
      </c>
      <c r="D130" s="14" t="s">
        <v>330</v>
      </c>
      <c r="E130" s="14" t="s">
        <v>19</v>
      </c>
      <c r="F130" s="14" t="s">
        <v>333</v>
      </c>
      <c r="G130" s="14" t="s">
        <v>334</v>
      </c>
      <c r="H130" s="17">
        <v>79.42</v>
      </c>
      <c r="I130" s="18">
        <f t="shared" si="20"/>
        <v>31.77</v>
      </c>
      <c r="J130" s="18">
        <v>80</v>
      </c>
      <c r="K130" s="18">
        <f t="shared" si="21"/>
        <v>48</v>
      </c>
      <c r="L130" s="18">
        <f t="shared" si="22"/>
        <v>79.77</v>
      </c>
      <c r="M130" s="20">
        <f t="shared" si="40"/>
        <v>2</v>
      </c>
      <c r="N130" s="14"/>
    </row>
    <row r="131" s="2" customFormat="1" customHeight="1" spans="1:14">
      <c r="A131" s="14">
        <v>128</v>
      </c>
      <c r="B131" s="15" t="s">
        <v>294</v>
      </c>
      <c r="C131" s="14" t="s">
        <v>329</v>
      </c>
      <c r="D131" s="14" t="s">
        <v>330</v>
      </c>
      <c r="E131" s="14" t="s">
        <v>19</v>
      </c>
      <c r="F131" s="14" t="s">
        <v>335</v>
      </c>
      <c r="G131" s="14" t="s">
        <v>336</v>
      </c>
      <c r="H131" s="17">
        <v>80.42</v>
      </c>
      <c r="I131" s="18">
        <f t="shared" si="20"/>
        <v>32.17</v>
      </c>
      <c r="J131" s="18">
        <v>72.47</v>
      </c>
      <c r="K131" s="18">
        <f t="shared" si="21"/>
        <v>43.48</v>
      </c>
      <c r="L131" s="18">
        <f t="shared" si="22"/>
        <v>75.65</v>
      </c>
      <c r="M131" s="20">
        <f t="shared" si="40"/>
        <v>3</v>
      </c>
      <c r="N131" s="14"/>
    </row>
    <row r="132" s="2" customFormat="1" customHeight="1" spans="1:14">
      <c r="A132" s="14">
        <v>129</v>
      </c>
      <c r="B132" s="15" t="s">
        <v>337</v>
      </c>
      <c r="C132" s="14" t="s">
        <v>338</v>
      </c>
      <c r="D132" s="14" t="s">
        <v>189</v>
      </c>
      <c r="E132" s="14" t="s">
        <v>19</v>
      </c>
      <c r="F132" s="16" t="s">
        <v>339</v>
      </c>
      <c r="G132" s="14" t="s">
        <v>340</v>
      </c>
      <c r="H132" s="17">
        <v>82.76</v>
      </c>
      <c r="I132" s="18">
        <f>H132*0.4</f>
        <v>33.1</v>
      </c>
      <c r="J132" s="18">
        <v>81.93</v>
      </c>
      <c r="K132" s="18">
        <f>J132*0.6</f>
        <v>49.16</v>
      </c>
      <c r="L132" s="19">
        <f>I132+K132</f>
        <v>82.26</v>
      </c>
      <c r="M132" s="20">
        <f>RANK(L132,$L$132:$L$133)</f>
        <v>1</v>
      </c>
      <c r="N132" s="14"/>
    </row>
    <row r="133" s="2" customFormat="1" customHeight="1" spans="1:14">
      <c r="A133" s="14">
        <v>130</v>
      </c>
      <c r="B133" s="15" t="s">
        <v>337</v>
      </c>
      <c r="C133" s="14" t="s">
        <v>338</v>
      </c>
      <c r="D133" s="14" t="s">
        <v>189</v>
      </c>
      <c r="E133" s="14" t="s">
        <v>19</v>
      </c>
      <c r="F133" s="14" t="s">
        <v>341</v>
      </c>
      <c r="G133" s="14" t="s">
        <v>342</v>
      </c>
      <c r="H133" s="17">
        <v>75.48</v>
      </c>
      <c r="I133" s="18">
        <f t="shared" ref="I133:I170" si="41">H133*0.4</f>
        <v>30.19</v>
      </c>
      <c r="J133" s="18">
        <v>73.83</v>
      </c>
      <c r="K133" s="18">
        <f t="shared" ref="K133:K170" si="42">J133*0.6</f>
        <v>44.3</v>
      </c>
      <c r="L133" s="18">
        <f t="shared" ref="L133:L170" si="43">I133+K133</f>
        <v>74.49</v>
      </c>
      <c r="M133" s="20">
        <f>RANK(L133,$L$132:$L$133)</f>
        <v>2</v>
      </c>
      <c r="N133" s="14"/>
    </row>
    <row r="134" s="2" customFormat="1" customHeight="1" spans="1:14">
      <c r="A134" s="14">
        <v>131</v>
      </c>
      <c r="B134" s="15" t="s">
        <v>343</v>
      </c>
      <c r="C134" s="14" t="s">
        <v>344</v>
      </c>
      <c r="D134" s="14" t="s">
        <v>216</v>
      </c>
      <c r="E134" s="14" t="s">
        <v>19</v>
      </c>
      <c r="F134" s="16" t="s">
        <v>345</v>
      </c>
      <c r="G134" s="14" t="s">
        <v>346</v>
      </c>
      <c r="H134" s="17">
        <v>85.73</v>
      </c>
      <c r="I134" s="18">
        <f t="shared" si="41"/>
        <v>34.29</v>
      </c>
      <c r="J134" s="18">
        <v>74.43</v>
      </c>
      <c r="K134" s="18">
        <f t="shared" si="42"/>
        <v>44.66</v>
      </c>
      <c r="L134" s="19">
        <f t="shared" si="43"/>
        <v>78.95</v>
      </c>
      <c r="M134" s="20">
        <f t="shared" ref="M134:M136" si="44">RANK(L134,$L$134:$L$137)</f>
        <v>1</v>
      </c>
      <c r="N134" s="14"/>
    </row>
    <row r="135" s="2" customFormat="1" customHeight="1" spans="1:14">
      <c r="A135" s="14">
        <v>132</v>
      </c>
      <c r="B135" s="15" t="s">
        <v>343</v>
      </c>
      <c r="C135" s="14" t="s">
        <v>344</v>
      </c>
      <c r="D135" s="14" t="s">
        <v>216</v>
      </c>
      <c r="E135" s="14" t="s">
        <v>19</v>
      </c>
      <c r="F135" s="14" t="s">
        <v>347</v>
      </c>
      <c r="G135" s="14" t="s">
        <v>348</v>
      </c>
      <c r="H135" s="17">
        <v>78.43</v>
      </c>
      <c r="I135" s="18">
        <f t="shared" si="41"/>
        <v>31.37</v>
      </c>
      <c r="J135" s="18">
        <v>74.8</v>
      </c>
      <c r="K135" s="18">
        <f t="shared" si="42"/>
        <v>44.88</v>
      </c>
      <c r="L135" s="18">
        <f t="shared" si="43"/>
        <v>76.25</v>
      </c>
      <c r="M135" s="20">
        <f t="shared" si="44"/>
        <v>2</v>
      </c>
      <c r="N135" s="14"/>
    </row>
    <row r="136" s="2" customFormat="1" customHeight="1" spans="1:14">
      <c r="A136" s="14">
        <v>133</v>
      </c>
      <c r="B136" s="15" t="s">
        <v>343</v>
      </c>
      <c r="C136" s="14" t="s">
        <v>344</v>
      </c>
      <c r="D136" s="14" t="s">
        <v>216</v>
      </c>
      <c r="E136" s="14" t="s">
        <v>19</v>
      </c>
      <c r="F136" s="14" t="s">
        <v>349</v>
      </c>
      <c r="G136" s="14" t="s">
        <v>350</v>
      </c>
      <c r="H136" s="17">
        <v>78.54</v>
      </c>
      <c r="I136" s="18">
        <f t="shared" si="41"/>
        <v>31.42</v>
      </c>
      <c r="J136" s="18">
        <v>66.13</v>
      </c>
      <c r="K136" s="18">
        <f t="shared" si="42"/>
        <v>39.68</v>
      </c>
      <c r="L136" s="18">
        <f t="shared" si="43"/>
        <v>71.1</v>
      </c>
      <c r="M136" s="20">
        <f t="shared" si="44"/>
        <v>3</v>
      </c>
      <c r="N136" s="14"/>
    </row>
    <row r="137" s="2" customFormat="1" customHeight="1" spans="1:14">
      <c r="A137" s="14">
        <v>134</v>
      </c>
      <c r="B137" s="15" t="s">
        <v>343</v>
      </c>
      <c r="C137" s="14" t="s">
        <v>351</v>
      </c>
      <c r="D137" s="14" t="s">
        <v>198</v>
      </c>
      <c r="E137" s="14" t="s">
        <v>19</v>
      </c>
      <c r="F137" s="16" t="s">
        <v>352</v>
      </c>
      <c r="G137" s="14" t="s">
        <v>353</v>
      </c>
      <c r="H137" s="17">
        <v>69.66</v>
      </c>
      <c r="I137" s="18">
        <f t="shared" si="41"/>
        <v>27.86</v>
      </c>
      <c r="J137" s="18">
        <v>65.2</v>
      </c>
      <c r="K137" s="18">
        <f t="shared" si="42"/>
        <v>39.12</v>
      </c>
      <c r="L137" s="19">
        <f t="shared" si="43"/>
        <v>66.98</v>
      </c>
      <c r="M137" s="20">
        <v>1</v>
      </c>
      <c r="N137" s="14"/>
    </row>
    <row r="138" s="2" customFormat="1" customHeight="1" spans="1:14">
      <c r="A138" s="14">
        <v>135</v>
      </c>
      <c r="B138" s="15" t="s">
        <v>354</v>
      </c>
      <c r="C138" s="14" t="s">
        <v>355</v>
      </c>
      <c r="D138" s="14" t="s">
        <v>198</v>
      </c>
      <c r="E138" s="14" t="s">
        <v>19</v>
      </c>
      <c r="F138" s="16" t="s">
        <v>356</v>
      </c>
      <c r="G138" s="14" t="s">
        <v>357</v>
      </c>
      <c r="H138" s="17">
        <v>81.94</v>
      </c>
      <c r="I138" s="18">
        <f t="shared" si="41"/>
        <v>32.78</v>
      </c>
      <c r="J138" s="18">
        <v>82.33</v>
      </c>
      <c r="K138" s="18">
        <f t="shared" si="42"/>
        <v>49.4</v>
      </c>
      <c r="L138" s="19">
        <f t="shared" si="43"/>
        <v>82.18</v>
      </c>
      <c r="M138" s="20">
        <f t="shared" ref="M138:M143" si="45">RANK(L138,$L$138:$L$143)</f>
        <v>1</v>
      </c>
      <c r="N138" s="14"/>
    </row>
    <row r="139" s="2" customFormat="1" customHeight="1" spans="1:14">
      <c r="A139" s="14">
        <v>136</v>
      </c>
      <c r="B139" s="15" t="s">
        <v>354</v>
      </c>
      <c r="C139" s="14" t="s">
        <v>355</v>
      </c>
      <c r="D139" s="14" t="s">
        <v>198</v>
      </c>
      <c r="E139" s="14" t="s">
        <v>19</v>
      </c>
      <c r="F139" s="14" t="s">
        <v>358</v>
      </c>
      <c r="G139" s="14" t="s">
        <v>359</v>
      </c>
      <c r="H139" s="17">
        <v>81.44</v>
      </c>
      <c r="I139" s="18">
        <f t="shared" si="41"/>
        <v>32.58</v>
      </c>
      <c r="J139" s="18">
        <v>76.87</v>
      </c>
      <c r="K139" s="18">
        <f t="shared" si="42"/>
        <v>46.12</v>
      </c>
      <c r="L139" s="18">
        <f t="shared" si="43"/>
        <v>78.7</v>
      </c>
      <c r="M139" s="20">
        <f t="shared" si="45"/>
        <v>2</v>
      </c>
      <c r="N139" s="14"/>
    </row>
    <row r="140" s="2" customFormat="1" customHeight="1" spans="1:14">
      <c r="A140" s="14">
        <v>137</v>
      </c>
      <c r="B140" s="15" t="s">
        <v>354</v>
      </c>
      <c r="C140" s="14" t="s">
        <v>355</v>
      </c>
      <c r="D140" s="14" t="s">
        <v>198</v>
      </c>
      <c r="E140" s="14" t="s">
        <v>19</v>
      </c>
      <c r="F140" s="14" t="s">
        <v>360</v>
      </c>
      <c r="G140" s="14" t="s">
        <v>361</v>
      </c>
      <c r="H140" s="17">
        <v>74.16</v>
      </c>
      <c r="I140" s="18">
        <f t="shared" si="41"/>
        <v>29.66</v>
      </c>
      <c r="J140" s="18">
        <v>78.73</v>
      </c>
      <c r="K140" s="18">
        <f t="shared" si="42"/>
        <v>47.24</v>
      </c>
      <c r="L140" s="18">
        <f t="shared" si="43"/>
        <v>76.9</v>
      </c>
      <c r="M140" s="20">
        <f t="shared" si="45"/>
        <v>3</v>
      </c>
      <c r="N140" s="14"/>
    </row>
    <row r="141" s="2" customFormat="1" customHeight="1" spans="1:14">
      <c r="A141" s="14">
        <v>138</v>
      </c>
      <c r="B141" s="15" t="s">
        <v>354</v>
      </c>
      <c r="C141" s="14" t="s">
        <v>355</v>
      </c>
      <c r="D141" s="14" t="s">
        <v>198</v>
      </c>
      <c r="E141" s="14" t="s">
        <v>19</v>
      </c>
      <c r="F141" s="14" t="s">
        <v>362</v>
      </c>
      <c r="G141" s="14" t="s">
        <v>363</v>
      </c>
      <c r="H141" s="17">
        <v>69.3</v>
      </c>
      <c r="I141" s="18">
        <f t="shared" si="41"/>
        <v>27.72</v>
      </c>
      <c r="J141" s="18">
        <v>80.07</v>
      </c>
      <c r="K141" s="18">
        <f t="shared" si="42"/>
        <v>48.04</v>
      </c>
      <c r="L141" s="18">
        <f t="shared" si="43"/>
        <v>75.76</v>
      </c>
      <c r="M141" s="20">
        <f t="shared" si="45"/>
        <v>4</v>
      </c>
      <c r="N141" s="14"/>
    </row>
    <row r="142" s="2" customFormat="1" customHeight="1" spans="1:14">
      <c r="A142" s="14">
        <v>139</v>
      </c>
      <c r="B142" s="15" t="s">
        <v>354</v>
      </c>
      <c r="C142" s="14" t="s">
        <v>355</v>
      </c>
      <c r="D142" s="14" t="s">
        <v>198</v>
      </c>
      <c r="E142" s="14" t="s">
        <v>19</v>
      </c>
      <c r="F142" s="14" t="s">
        <v>364</v>
      </c>
      <c r="G142" s="14" t="s">
        <v>365</v>
      </c>
      <c r="H142" s="17">
        <v>76.94</v>
      </c>
      <c r="I142" s="18">
        <f t="shared" si="41"/>
        <v>30.78</v>
      </c>
      <c r="J142" s="18">
        <v>0</v>
      </c>
      <c r="K142" s="18">
        <f t="shared" si="42"/>
        <v>0</v>
      </c>
      <c r="L142" s="18">
        <f t="shared" si="43"/>
        <v>30.78</v>
      </c>
      <c r="M142" s="20">
        <f t="shared" si="45"/>
        <v>5</v>
      </c>
      <c r="N142" s="14" t="s">
        <v>54</v>
      </c>
    </row>
    <row r="143" s="2" customFormat="1" customHeight="1" spans="1:14">
      <c r="A143" s="14">
        <v>140</v>
      </c>
      <c r="B143" s="15" t="s">
        <v>354</v>
      </c>
      <c r="C143" s="14" t="s">
        <v>355</v>
      </c>
      <c r="D143" s="14" t="s">
        <v>198</v>
      </c>
      <c r="E143" s="14" t="s">
        <v>19</v>
      </c>
      <c r="F143" s="14" t="s">
        <v>366</v>
      </c>
      <c r="G143" s="14" t="s">
        <v>367</v>
      </c>
      <c r="H143" s="17">
        <v>70.66</v>
      </c>
      <c r="I143" s="18">
        <f t="shared" si="41"/>
        <v>28.26</v>
      </c>
      <c r="J143" s="18">
        <v>0</v>
      </c>
      <c r="K143" s="18">
        <f t="shared" si="42"/>
        <v>0</v>
      </c>
      <c r="L143" s="18">
        <f t="shared" si="43"/>
        <v>28.26</v>
      </c>
      <c r="M143" s="20">
        <f t="shared" si="45"/>
        <v>6</v>
      </c>
      <c r="N143" s="14" t="s">
        <v>54</v>
      </c>
    </row>
    <row r="144" s="2" customFormat="1" customHeight="1" spans="1:14">
      <c r="A144" s="14">
        <v>141</v>
      </c>
      <c r="B144" s="15" t="s">
        <v>368</v>
      </c>
      <c r="C144" s="14" t="s">
        <v>369</v>
      </c>
      <c r="D144" s="14" t="s">
        <v>216</v>
      </c>
      <c r="E144" s="14" t="s">
        <v>19</v>
      </c>
      <c r="F144" s="16" t="s">
        <v>370</v>
      </c>
      <c r="G144" s="14" t="s">
        <v>371</v>
      </c>
      <c r="H144" s="17">
        <v>71.35</v>
      </c>
      <c r="I144" s="18">
        <f t="shared" si="41"/>
        <v>28.54</v>
      </c>
      <c r="J144" s="18">
        <v>82.5</v>
      </c>
      <c r="K144" s="18">
        <f t="shared" si="42"/>
        <v>49.5</v>
      </c>
      <c r="L144" s="19">
        <f t="shared" si="43"/>
        <v>78.04</v>
      </c>
      <c r="M144" s="20">
        <f t="shared" ref="M144:M146" si="46">RANK(L144,$L$144:$L$146)</f>
        <v>1</v>
      </c>
      <c r="N144" s="14"/>
    </row>
    <row r="145" s="2" customFormat="1" customHeight="1" spans="1:14">
      <c r="A145" s="14">
        <v>142</v>
      </c>
      <c r="B145" s="15" t="s">
        <v>368</v>
      </c>
      <c r="C145" s="14" t="s">
        <v>369</v>
      </c>
      <c r="D145" s="14" t="s">
        <v>216</v>
      </c>
      <c r="E145" s="14" t="s">
        <v>19</v>
      </c>
      <c r="F145" s="14" t="s">
        <v>372</v>
      </c>
      <c r="G145" s="14" t="s">
        <v>373</v>
      </c>
      <c r="H145" s="17">
        <v>77.43</v>
      </c>
      <c r="I145" s="18">
        <f t="shared" si="41"/>
        <v>30.97</v>
      </c>
      <c r="J145" s="18">
        <v>68.47</v>
      </c>
      <c r="K145" s="18">
        <f t="shared" si="42"/>
        <v>41.08</v>
      </c>
      <c r="L145" s="18">
        <f t="shared" si="43"/>
        <v>72.05</v>
      </c>
      <c r="M145" s="20">
        <f t="shared" si="46"/>
        <v>2</v>
      </c>
      <c r="N145" s="14"/>
    </row>
    <row r="146" s="2" customFormat="1" customHeight="1" spans="1:14">
      <c r="A146" s="14">
        <v>143</v>
      </c>
      <c r="B146" s="15" t="s">
        <v>368</v>
      </c>
      <c r="C146" s="14" t="s">
        <v>369</v>
      </c>
      <c r="D146" s="14" t="s">
        <v>216</v>
      </c>
      <c r="E146" s="14" t="s">
        <v>19</v>
      </c>
      <c r="F146" s="14" t="s">
        <v>374</v>
      </c>
      <c r="G146" s="14" t="s">
        <v>375</v>
      </c>
      <c r="H146" s="17">
        <v>63.08</v>
      </c>
      <c r="I146" s="18">
        <f t="shared" si="41"/>
        <v>25.23</v>
      </c>
      <c r="J146" s="18">
        <v>71.53</v>
      </c>
      <c r="K146" s="18">
        <f t="shared" si="42"/>
        <v>42.92</v>
      </c>
      <c r="L146" s="18">
        <f t="shared" si="43"/>
        <v>68.15</v>
      </c>
      <c r="M146" s="20">
        <f t="shared" si="46"/>
        <v>3</v>
      </c>
      <c r="N146" s="14"/>
    </row>
    <row r="147" s="2" customFormat="1" customHeight="1" spans="1:14">
      <c r="A147" s="14">
        <v>144</v>
      </c>
      <c r="B147" s="15" t="s">
        <v>376</v>
      </c>
      <c r="C147" s="14" t="s">
        <v>377</v>
      </c>
      <c r="D147" s="14" t="s">
        <v>216</v>
      </c>
      <c r="E147" s="14" t="s">
        <v>19</v>
      </c>
      <c r="F147" s="16" t="s">
        <v>378</v>
      </c>
      <c r="G147" s="14" t="s">
        <v>379</v>
      </c>
      <c r="H147" s="17">
        <v>80.43</v>
      </c>
      <c r="I147" s="18">
        <f t="shared" si="41"/>
        <v>32.17</v>
      </c>
      <c r="J147" s="18">
        <v>77.17</v>
      </c>
      <c r="K147" s="18">
        <f t="shared" si="42"/>
        <v>46.3</v>
      </c>
      <c r="L147" s="19">
        <f t="shared" si="43"/>
        <v>78.47</v>
      </c>
      <c r="M147" s="20">
        <f t="shared" ref="M147:M149" si="47">RANK(L147,$L$147:$L$149)</f>
        <v>1</v>
      </c>
      <c r="N147" s="14"/>
    </row>
    <row r="148" s="2" customFormat="1" customHeight="1" spans="1:14">
      <c r="A148" s="14">
        <v>145</v>
      </c>
      <c r="B148" s="15" t="s">
        <v>376</v>
      </c>
      <c r="C148" s="14" t="s">
        <v>377</v>
      </c>
      <c r="D148" s="14" t="s">
        <v>216</v>
      </c>
      <c r="E148" s="14" t="s">
        <v>19</v>
      </c>
      <c r="F148" s="14" t="s">
        <v>380</v>
      </c>
      <c r="G148" s="14" t="s">
        <v>381</v>
      </c>
      <c r="H148" s="17">
        <v>80.43</v>
      </c>
      <c r="I148" s="18">
        <f t="shared" si="41"/>
        <v>32.17</v>
      </c>
      <c r="J148" s="18">
        <v>73.3</v>
      </c>
      <c r="K148" s="18">
        <f t="shared" si="42"/>
        <v>43.98</v>
      </c>
      <c r="L148" s="18">
        <f t="shared" si="43"/>
        <v>76.15</v>
      </c>
      <c r="M148" s="20">
        <f t="shared" si="47"/>
        <v>2</v>
      </c>
      <c r="N148" s="14"/>
    </row>
    <row r="149" s="2" customFormat="1" customHeight="1" spans="1:14">
      <c r="A149" s="14">
        <v>146</v>
      </c>
      <c r="B149" s="15" t="s">
        <v>376</v>
      </c>
      <c r="C149" s="14" t="s">
        <v>377</v>
      </c>
      <c r="D149" s="14" t="s">
        <v>216</v>
      </c>
      <c r="E149" s="14" t="s">
        <v>19</v>
      </c>
      <c r="F149" s="14" t="s">
        <v>382</v>
      </c>
      <c r="G149" s="14" t="s">
        <v>383</v>
      </c>
      <c r="H149" s="17">
        <v>76.35</v>
      </c>
      <c r="I149" s="18">
        <f t="shared" si="41"/>
        <v>30.54</v>
      </c>
      <c r="J149" s="18">
        <v>0</v>
      </c>
      <c r="K149" s="18">
        <f t="shared" si="42"/>
        <v>0</v>
      </c>
      <c r="L149" s="18">
        <f t="shared" si="43"/>
        <v>30.54</v>
      </c>
      <c r="M149" s="20">
        <f t="shared" si="47"/>
        <v>3</v>
      </c>
      <c r="N149" s="14" t="s">
        <v>54</v>
      </c>
    </row>
    <row r="150" s="2" customFormat="1" customHeight="1" spans="1:14">
      <c r="A150" s="14">
        <v>147</v>
      </c>
      <c r="B150" s="15" t="s">
        <v>376</v>
      </c>
      <c r="C150" s="14" t="s">
        <v>384</v>
      </c>
      <c r="D150" s="14" t="s">
        <v>198</v>
      </c>
      <c r="E150" s="14" t="s">
        <v>19</v>
      </c>
      <c r="F150" s="16" t="s">
        <v>385</v>
      </c>
      <c r="G150" s="14" t="s">
        <v>386</v>
      </c>
      <c r="H150" s="17">
        <v>78.08</v>
      </c>
      <c r="I150" s="18">
        <f t="shared" si="41"/>
        <v>31.23</v>
      </c>
      <c r="J150" s="18">
        <v>82.27</v>
      </c>
      <c r="K150" s="18">
        <f t="shared" si="42"/>
        <v>49.36</v>
      </c>
      <c r="L150" s="19">
        <f t="shared" si="43"/>
        <v>80.59</v>
      </c>
      <c r="M150" s="20">
        <f t="shared" ref="M150:M152" si="48">RANK(L150,$L$150:$L$152)</f>
        <v>1</v>
      </c>
      <c r="N150" s="14"/>
    </row>
    <row r="151" s="2" customFormat="1" customHeight="1" spans="1:14">
      <c r="A151" s="14">
        <v>148</v>
      </c>
      <c r="B151" s="15" t="s">
        <v>376</v>
      </c>
      <c r="C151" s="14" t="s">
        <v>384</v>
      </c>
      <c r="D151" s="14" t="s">
        <v>198</v>
      </c>
      <c r="E151" s="14" t="s">
        <v>19</v>
      </c>
      <c r="F151" s="14" t="s">
        <v>387</v>
      </c>
      <c r="G151" s="14" t="s">
        <v>388</v>
      </c>
      <c r="H151" s="17">
        <v>71.94</v>
      </c>
      <c r="I151" s="18">
        <f t="shared" si="41"/>
        <v>28.78</v>
      </c>
      <c r="J151" s="18">
        <v>68.47</v>
      </c>
      <c r="K151" s="18">
        <f t="shared" si="42"/>
        <v>41.08</v>
      </c>
      <c r="L151" s="18">
        <f t="shared" si="43"/>
        <v>69.86</v>
      </c>
      <c r="M151" s="20">
        <f t="shared" si="48"/>
        <v>2</v>
      </c>
      <c r="N151" s="14"/>
    </row>
    <row r="152" s="2" customFormat="1" customHeight="1" spans="1:14">
      <c r="A152" s="14">
        <v>149</v>
      </c>
      <c r="B152" s="15" t="s">
        <v>376</v>
      </c>
      <c r="C152" s="14" t="s">
        <v>384</v>
      </c>
      <c r="D152" s="14" t="s">
        <v>198</v>
      </c>
      <c r="E152" s="14" t="s">
        <v>19</v>
      </c>
      <c r="F152" s="14" t="s">
        <v>389</v>
      </c>
      <c r="G152" s="14" t="s">
        <v>390</v>
      </c>
      <c r="H152" s="17">
        <v>76.8</v>
      </c>
      <c r="I152" s="18">
        <f t="shared" si="41"/>
        <v>30.72</v>
      </c>
      <c r="J152" s="18">
        <v>64.77</v>
      </c>
      <c r="K152" s="18">
        <f t="shared" si="42"/>
        <v>38.86</v>
      </c>
      <c r="L152" s="18">
        <f t="shared" si="43"/>
        <v>69.58</v>
      </c>
      <c r="M152" s="20">
        <f t="shared" si="48"/>
        <v>3</v>
      </c>
      <c r="N152" s="14"/>
    </row>
    <row r="153" s="2" customFormat="1" customHeight="1" spans="1:14">
      <c r="A153" s="14">
        <v>150</v>
      </c>
      <c r="B153" s="15" t="s">
        <v>376</v>
      </c>
      <c r="C153" s="14" t="s">
        <v>391</v>
      </c>
      <c r="D153" s="14" t="s">
        <v>189</v>
      </c>
      <c r="E153" s="14" t="s">
        <v>19</v>
      </c>
      <c r="F153" s="16" t="s">
        <v>392</v>
      </c>
      <c r="G153" s="14" t="s">
        <v>393</v>
      </c>
      <c r="H153" s="17">
        <v>82.76</v>
      </c>
      <c r="I153" s="18">
        <f t="shared" si="41"/>
        <v>33.1</v>
      </c>
      <c r="J153" s="18">
        <v>69.6</v>
      </c>
      <c r="K153" s="18">
        <f t="shared" si="42"/>
        <v>41.76</v>
      </c>
      <c r="L153" s="19">
        <f t="shared" si="43"/>
        <v>74.86</v>
      </c>
      <c r="M153" s="20">
        <f t="shared" ref="M153:M155" si="49">RANK(L153,$L$153:$L$155)</f>
        <v>1</v>
      </c>
      <c r="N153" s="14"/>
    </row>
    <row r="154" s="2" customFormat="1" customHeight="1" spans="1:14">
      <c r="A154" s="14">
        <v>151</v>
      </c>
      <c r="B154" s="15" t="s">
        <v>376</v>
      </c>
      <c r="C154" s="14" t="s">
        <v>391</v>
      </c>
      <c r="D154" s="14" t="s">
        <v>189</v>
      </c>
      <c r="E154" s="14" t="s">
        <v>19</v>
      </c>
      <c r="F154" s="14" t="s">
        <v>394</v>
      </c>
      <c r="G154" s="14" t="s">
        <v>395</v>
      </c>
      <c r="H154" s="17">
        <v>71.83</v>
      </c>
      <c r="I154" s="18">
        <f t="shared" si="41"/>
        <v>28.73</v>
      </c>
      <c r="J154" s="18">
        <v>65.5</v>
      </c>
      <c r="K154" s="18">
        <f t="shared" si="42"/>
        <v>39.3</v>
      </c>
      <c r="L154" s="18">
        <f t="shared" si="43"/>
        <v>68.03</v>
      </c>
      <c r="M154" s="20">
        <f t="shared" si="49"/>
        <v>2</v>
      </c>
      <c r="N154" s="14"/>
    </row>
    <row r="155" s="2" customFormat="1" customHeight="1" spans="1:14">
      <c r="A155" s="14">
        <v>152</v>
      </c>
      <c r="B155" s="15" t="s">
        <v>376</v>
      </c>
      <c r="C155" s="14" t="s">
        <v>391</v>
      </c>
      <c r="D155" s="14" t="s">
        <v>189</v>
      </c>
      <c r="E155" s="14" t="s">
        <v>19</v>
      </c>
      <c r="F155" s="14" t="s">
        <v>396</v>
      </c>
      <c r="G155" s="14" t="s">
        <v>397</v>
      </c>
      <c r="H155" s="17">
        <v>78.76</v>
      </c>
      <c r="I155" s="18">
        <f t="shared" si="41"/>
        <v>31.5</v>
      </c>
      <c r="J155" s="18">
        <v>0</v>
      </c>
      <c r="K155" s="18">
        <f t="shared" si="42"/>
        <v>0</v>
      </c>
      <c r="L155" s="18">
        <f t="shared" si="43"/>
        <v>31.5</v>
      </c>
      <c r="M155" s="20">
        <f t="shared" si="49"/>
        <v>3</v>
      </c>
      <c r="N155" s="14" t="s">
        <v>54</v>
      </c>
    </row>
    <row r="156" s="2" customFormat="1" customHeight="1" spans="1:14">
      <c r="A156" s="14">
        <v>153</v>
      </c>
      <c r="B156" s="15" t="s">
        <v>398</v>
      </c>
      <c r="C156" s="14" t="s">
        <v>399</v>
      </c>
      <c r="D156" s="14" t="s">
        <v>400</v>
      </c>
      <c r="E156" s="14" t="s">
        <v>19</v>
      </c>
      <c r="F156" s="16" t="s">
        <v>401</v>
      </c>
      <c r="G156" s="14" t="s">
        <v>402</v>
      </c>
      <c r="H156" s="17">
        <v>86.26</v>
      </c>
      <c r="I156" s="18">
        <f t="shared" si="41"/>
        <v>34.5</v>
      </c>
      <c r="J156" s="18">
        <v>75.57</v>
      </c>
      <c r="K156" s="18">
        <f t="shared" si="42"/>
        <v>45.34</v>
      </c>
      <c r="L156" s="19">
        <f t="shared" si="43"/>
        <v>79.84</v>
      </c>
      <c r="M156" s="20">
        <f t="shared" ref="M156:M158" si="50">RANK(L156,$L$156:$L$158)</f>
        <v>1</v>
      </c>
      <c r="N156" s="14"/>
    </row>
    <row r="157" s="2" customFormat="1" customHeight="1" spans="1:14">
      <c r="A157" s="14">
        <v>154</v>
      </c>
      <c r="B157" s="15" t="s">
        <v>398</v>
      </c>
      <c r="C157" s="14" t="s">
        <v>399</v>
      </c>
      <c r="D157" s="14" t="s">
        <v>400</v>
      </c>
      <c r="E157" s="14" t="s">
        <v>19</v>
      </c>
      <c r="F157" s="14" t="s">
        <v>403</v>
      </c>
      <c r="G157" s="14" t="s">
        <v>404</v>
      </c>
      <c r="H157" s="17">
        <v>80.26</v>
      </c>
      <c r="I157" s="18">
        <f t="shared" si="41"/>
        <v>32.1</v>
      </c>
      <c r="J157" s="18">
        <v>72.77</v>
      </c>
      <c r="K157" s="18">
        <f t="shared" si="42"/>
        <v>43.66</v>
      </c>
      <c r="L157" s="18">
        <f t="shared" si="43"/>
        <v>75.76</v>
      </c>
      <c r="M157" s="20">
        <f t="shared" si="50"/>
        <v>2</v>
      </c>
      <c r="N157" s="14"/>
    </row>
    <row r="158" s="2" customFormat="1" customHeight="1" spans="1:14">
      <c r="A158" s="14">
        <v>155</v>
      </c>
      <c r="B158" s="15" t="s">
        <v>398</v>
      </c>
      <c r="C158" s="14" t="s">
        <v>399</v>
      </c>
      <c r="D158" s="14" t="s">
        <v>400</v>
      </c>
      <c r="E158" s="14" t="s">
        <v>19</v>
      </c>
      <c r="F158" s="14" t="s">
        <v>405</v>
      </c>
      <c r="G158" s="14" t="s">
        <v>406</v>
      </c>
      <c r="H158" s="17">
        <v>77.89</v>
      </c>
      <c r="I158" s="18">
        <f t="shared" si="41"/>
        <v>31.16</v>
      </c>
      <c r="J158" s="18">
        <v>68.5</v>
      </c>
      <c r="K158" s="18">
        <f t="shared" si="42"/>
        <v>41.1</v>
      </c>
      <c r="L158" s="18">
        <f t="shared" si="43"/>
        <v>72.26</v>
      </c>
      <c r="M158" s="20">
        <f t="shared" si="50"/>
        <v>3</v>
      </c>
      <c r="N158" s="14"/>
    </row>
    <row r="159" s="2" customFormat="1" customHeight="1" spans="1:14">
      <c r="A159" s="14">
        <v>156</v>
      </c>
      <c r="B159" s="15" t="s">
        <v>398</v>
      </c>
      <c r="C159" s="14" t="s">
        <v>407</v>
      </c>
      <c r="D159" s="14" t="s">
        <v>330</v>
      </c>
      <c r="E159" s="14" t="s">
        <v>19</v>
      </c>
      <c r="F159" s="16" t="s">
        <v>408</v>
      </c>
      <c r="G159" s="14" t="s">
        <v>409</v>
      </c>
      <c r="H159" s="17">
        <v>88.16</v>
      </c>
      <c r="I159" s="18">
        <f t="shared" si="41"/>
        <v>35.26</v>
      </c>
      <c r="J159" s="18">
        <v>81.77</v>
      </c>
      <c r="K159" s="18">
        <f t="shared" si="42"/>
        <v>49.06</v>
      </c>
      <c r="L159" s="19">
        <f t="shared" si="43"/>
        <v>84.32</v>
      </c>
      <c r="M159" s="20">
        <f t="shared" ref="M159:M161" si="51">RANK(L159,$L$159:$L$161)</f>
        <v>1</v>
      </c>
      <c r="N159" s="14"/>
    </row>
    <row r="160" s="2" customFormat="1" customHeight="1" spans="1:14">
      <c r="A160" s="14">
        <v>157</v>
      </c>
      <c r="B160" s="15" t="s">
        <v>398</v>
      </c>
      <c r="C160" s="14" t="s">
        <v>407</v>
      </c>
      <c r="D160" s="14" t="s">
        <v>330</v>
      </c>
      <c r="E160" s="14" t="s">
        <v>19</v>
      </c>
      <c r="F160" s="14" t="s">
        <v>410</v>
      </c>
      <c r="G160" s="14" t="s">
        <v>411</v>
      </c>
      <c r="H160" s="17">
        <v>81.48</v>
      </c>
      <c r="I160" s="18">
        <f t="shared" si="41"/>
        <v>32.59</v>
      </c>
      <c r="J160" s="18">
        <v>78.27</v>
      </c>
      <c r="K160" s="18">
        <f t="shared" si="42"/>
        <v>46.96</v>
      </c>
      <c r="L160" s="18">
        <f t="shared" si="43"/>
        <v>79.55</v>
      </c>
      <c r="M160" s="20">
        <f t="shared" si="51"/>
        <v>2</v>
      </c>
      <c r="N160" s="14"/>
    </row>
    <row r="161" s="2" customFormat="1" customHeight="1" spans="1:14">
      <c r="A161" s="14">
        <v>158</v>
      </c>
      <c r="B161" s="15" t="s">
        <v>398</v>
      </c>
      <c r="C161" s="14" t="s">
        <v>407</v>
      </c>
      <c r="D161" s="14" t="s">
        <v>330</v>
      </c>
      <c r="E161" s="14" t="s">
        <v>19</v>
      </c>
      <c r="F161" s="14" t="s">
        <v>412</v>
      </c>
      <c r="G161" s="14" t="s">
        <v>413</v>
      </c>
      <c r="H161" s="17">
        <v>77.76</v>
      </c>
      <c r="I161" s="18">
        <f t="shared" si="41"/>
        <v>31.1</v>
      </c>
      <c r="J161" s="18">
        <v>80.07</v>
      </c>
      <c r="K161" s="18">
        <f t="shared" si="42"/>
        <v>48.04</v>
      </c>
      <c r="L161" s="18">
        <f t="shared" si="43"/>
        <v>79.14</v>
      </c>
      <c r="M161" s="20">
        <f t="shared" si="51"/>
        <v>3</v>
      </c>
      <c r="N161" s="14"/>
    </row>
    <row r="162" s="2" customFormat="1" customHeight="1" spans="1:14">
      <c r="A162" s="14">
        <v>159</v>
      </c>
      <c r="B162" s="15" t="s">
        <v>414</v>
      </c>
      <c r="C162" s="14" t="s">
        <v>415</v>
      </c>
      <c r="D162" s="14" t="s">
        <v>198</v>
      </c>
      <c r="E162" s="14" t="s">
        <v>19</v>
      </c>
      <c r="F162" s="16" t="s">
        <v>416</v>
      </c>
      <c r="G162" s="14" t="s">
        <v>417</v>
      </c>
      <c r="H162" s="17">
        <v>72.3</v>
      </c>
      <c r="I162" s="18">
        <f t="shared" si="41"/>
        <v>28.92</v>
      </c>
      <c r="J162" s="18">
        <v>77.03</v>
      </c>
      <c r="K162" s="18">
        <f t="shared" si="42"/>
        <v>46.22</v>
      </c>
      <c r="L162" s="19">
        <f t="shared" si="43"/>
        <v>75.14</v>
      </c>
      <c r="M162" s="20">
        <f t="shared" ref="M162:M164" si="52">RANK(L162,$L$162:$L$164)</f>
        <v>1</v>
      </c>
      <c r="N162" s="14"/>
    </row>
    <row r="163" s="2" customFormat="1" customHeight="1" spans="1:14">
      <c r="A163" s="14">
        <v>160</v>
      </c>
      <c r="B163" s="15" t="s">
        <v>414</v>
      </c>
      <c r="C163" s="14" t="s">
        <v>415</v>
      </c>
      <c r="D163" s="14" t="s">
        <v>198</v>
      </c>
      <c r="E163" s="14" t="s">
        <v>19</v>
      </c>
      <c r="F163" s="14" t="s">
        <v>418</v>
      </c>
      <c r="G163" s="14" t="s">
        <v>419</v>
      </c>
      <c r="H163" s="17">
        <v>77.58</v>
      </c>
      <c r="I163" s="18">
        <f t="shared" si="41"/>
        <v>31.03</v>
      </c>
      <c r="J163" s="18">
        <v>68.2</v>
      </c>
      <c r="K163" s="18">
        <f t="shared" si="42"/>
        <v>40.92</v>
      </c>
      <c r="L163" s="18">
        <f t="shared" si="43"/>
        <v>71.95</v>
      </c>
      <c r="M163" s="20">
        <f t="shared" si="52"/>
        <v>2</v>
      </c>
      <c r="N163" s="14"/>
    </row>
    <row r="164" s="2" customFormat="1" customHeight="1" spans="1:14">
      <c r="A164" s="14">
        <v>161</v>
      </c>
      <c r="B164" s="15" t="s">
        <v>414</v>
      </c>
      <c r="C164" s="14" t="s">
        <v>415</v>
      </c>
      <c r="D164" s="14" t="s">
        <v>198</v>
      </c>
      <c r="E164" s="14" t="s">
        <v>19</v>
      </c>
      <c r="F164" s="14" t="s">
        <v>420</v>
      </c>
      <c r="G164" s="14" t="s">
        <v>421</v>
      </c>
      <c r="H164" s="17">
        <v>82.08</v>
      </c>
      <c r="I164" s="18">
        <f t="shared" si="41"/>
        <v>32.83</v>
      </c>
      <c r="J164" s="18">
        <v>0</v>
      </c>
      <c r="K164" s="18">
        <f t="shared" si="42"/>
        <v>0</v>
      </c>
      <c r="L164" s="18">
        <f t="shared" si="43"/>
        <v>32.83</v>
      </c>
      <c r="M164" s="20">
        <f t="shared" si="52"/>
        <v>3</v>
      </c>
      <c r="N164" s="14" t="s">
        <v>54</v>
      </c>
    </row>
    <row r="165" s="2" customFormat="1" customHeight="1" spans="1:14">
      <c r="A165" s="14">
        <v>162</v>
      </c>
      <c r="B165" s="15" t="s">
        <v>414</v>
      </c>
      <c r="C165" s="14" t="s">
        <v>422</v>
      </c>
      <c r="D165" s="14" t="s">
        <v>180</v>
      </c>
      <c r="E165" s="14" t="s">
        <v>19</v>
      </c>
      <c r="F165" s="16" t="s">
        <v>423</v>
      </c>
      <c r="G165" s="14" t="s">
        <v>424</v>
      </c>
      <c r="H165" s="17">
        <v>89</v>
      </c>
      <c r="I165" s="18">
        <f t="shared" si="41"/>
        <v>35.6</v>
      </c>
      <c r="J165" s="18">
        <v>81.33</v>
      </c>
      <c r="K165" s="18">
        <f t="shared" si="42"/>
        <v>48.8</v>
      </c>
      <c r="L165" s="19">
        <f t="shared" si="43"/>
        <v>84.4</v>
      </c>
      <c r="M165" s="20">
        <f t="shared" ref="M165:M167" si="53">RANK(L165,$L$165:$L$167)</f>
        <v>1</v>
      </c>
      <c r="N165" s="14"/>
    </row>
    <row r="166" s="2" customFormat="1" customHeight="1" spans="1:14">
      <c r="A166" s="14">
        <v>163</v>
      </c>
      <c r="B166" s="15" t="s">
        <v>414</v>
      </c>
      <c r="C166" s="14" t="s">
        <v>422</v>
      </c>
      <c r="D166" s="14" t="s">
        <v>180</v>
      </c>
      <c r="E166" s="14" t="s">
        <v>19</v>
      </c>
      <c r="F166" s="14" t="s">
        <v>425</v>
      </c>
      <c r="G166" s="14" t="s">
        <v>426</v>
      </c>
      <c r="H166" s="17">
        <v>88.48</v>
      </c>
      <c r="I166" s="18">
        <f t="shared" si="41"/>
        <v>35.39</v>
      </c>
      <c r="J166" s="18">
        <v>81.13</v>
      </c>
      <c r="K166" s="18">
        <f t="shared" si="42"/>
        <v>48.68</v>
      </c>
      <c r="L166" s="18">
        <f t="shared" si="43"/>
        <v>84.07</v>
      </c>
      <c r="M166" s="20">
        <f t="shared" si="53"/>
        <v>2</v>
      </c>
      <c r="N166" s="14"/>
    </row>
    <row r="167" s="2" customFormat="1" customHeight="1" spans="1:14">
      <c r="A167" s="14">
        <v>164</v>
      </c>
      <c r="B167" s="15" t="s">
        <v>414</v>
      </c>
      <c r="C167" s="14" t="s">
        <v>422</v>
      </c>
      <c r="D167" s="14" t="s">
        <v>180</v>
      </c>
      <c r="E167" s="14" t="s">
        <v>19</v>
      </c>
      <c r="F167" s="14" t="s">
        <v>427</v>
      </c>
      <c r="G167" s="14" t="s">
        <v>428</v>
      </c>
      <c r="H167" s="17">
        <v>91.38</v>
      </c>
      <c r="I167" s="18">
        <f t="shared" si="41"/>
        <v>36.55</v>
      </c>
      <c r="J167" s="18">
        <v>76.4</v>
      </c>
      <c r="K167" s="18">
        <f t="shared" si="42"/>
        <v>45.84</v>
      </c>
      <c r="L167" s="18">
        <f t="shared" si="43"/>
        <v>82.39</v>
      </c>
      <c r="M167" s="20">
        <f t="shared" si="53"/>
        <v>3</v>
      </c>
      <c r="N167" s="14"/>
    </row>
    <row r="168" s="2" customFormat="1" customHeight="1" spans="1:14">
      <c r="A168" s="14">
        <v>165</v>
      </c>
      <c r="B168" s="15" t="s">
        <v>414</v>
      </c>
      <c r="C168" s="14" t="s">
        <v>429</v>
      </c>
      <c r="D168" s="14" t="s">
        <v>280</v>
      </c>
      <c r="E168" s="14" t="s">
        <v>19</v>
      </c>
      <c r="F168" s="16" t="s">
        <v>430</v>
      </c>
      <c r="G168" s="14" t="s">
        <v>431</v>
      </c>
      <c r="H168" s="17">
        <v>76.36</v>
      </c>
      <c r="I168" s="18">
        <f t="shared" si="41"/>
        <v>30.54</v>
      </c>
      <c r="J168" s="18">
        <v>80.1</v>
      </c>
      <c r="K168" s="18">
        <f t="shared" si="42"/>
        <v>48.06</v>
      </c>
      <c r="L168" s="19">
        <f t="shared" si="43"/>
        <v>78.6</v>
      </c>
      <c r="M168" s="20">
        <f t="shared" ref="M168:M170" si="54">RANK(L168,$L$168:$L$170)</f>
        <v>1</v>
      </c>
      <c r="N168" s="14"/>
    </row>
    <row r="169" s="2" customFormat="1" customHeight="1" spans="1:14">
      <c r="A169" s="14">
        <v>166</v>
      </c>
      <c r="B169" s="15" t="s">
        <v>414</v>
      </c>
      <c r="C169" s="14" t="s">
        <v>429</v>
      </c>
      <c r="D169" s="14" t="s">
        <v>280</v>
      </c>
      <c r="E169" s="14" t="s">
        <v>19</v>
      </c>
      <c r="F169" s="14" t="s">
        <v>432</v>
      </c>
      <c r="G169" s="14" t="s">
        <v>433</v>
      </c>
      <c r="H169" s="17">
        <v>75.2</v>
      </c>
      <c r="I169" s="18">
        <f t="shared" si="41"/>
        <v>30.08</v>
      </c>
      <c r="J169" s="18">
        <v>68.5</v>
      </c>
      <c r="K169" s="18">
        <f t="shared" si="42"/>
        <v>41.1</v>
      </c>
      <c r="L169" s="18">
        <f t="shared" si="43"/>
        <v>71.18</v>
      </c>
      <c r="M169" s="20">
        <f t="shared" si="54"/>
        <v>2</v>
      </c>
      <c r="N169" s="14"/>
    </row>
    <row r="170" s="2" customFormat="1" customHeight="1" spans="1:14">
      <c r="A170" s="14">
        <v>167</v>
      </c>
      <c r="B170" s="15" t="s">
        <v>414</v>
      </c>
      <c r="C170" s="14" t="s">
        <v>429</v>
      </c>
      <c r="D170" s="14" t="s">
        <v>280</v>
      </c>
      <c r="E170" s="14" t="s">
        <v>19</v>
      </c>
      <c r="F170" s="14" t="s">
        <v>434</v>
      </c>
      <c r="G170" s="14" t="s">
        <v>435</v>
      </c>
      <c r="H170" s="17">
        <v>74.54</v>
      </c>
      <c r="I170" s="18">
        <f t="shared" si="41"/>
        <v>29.82</v>
      </c>
      <c r="J170" s="18">
        <v>0</v>
      </c>
      <c r="K170" s="18">
        <f t="shared" si="42"/>
        <v>0</v>
      </c>
      <c r="L170" s="18">
        <f t="shared" si="43"/>
        <v>29.82</v>
      </c>
      <c r="M170" s="20">
        <f t="shared" si="54"/>
        <v>3</v>
      </c>
      <c r="N170" s="14" t="s">
        <v>54</v>
      </c>
    </row>
  </sheetData>
  <sortState ref="B165:M167">
    <sortCondition ref="M165:M167"/>
  </sortState>
  <mergeCells count="2">
    <mergeCell ref="A1:N1"/>
    <mergeCell ref="A2:N2"/>
  </mergeCells>
  <printOptions horizontalCentered="1"/>
  <pageMargins left="0.0388888888888889" right="0.0388888888888889" top="0.275" bottom="0.196527777777778" header="0.196527777777778" footer="0.0777777777777778"/>
  <pageSetup paperSize="9" scale="94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面试成绩及综合成绩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CHENL</cp:lastModifiedBy>
  <dcterms:created xsi:type="dcterms:W3CDTF">2026-04-10T08:02:00Z</dcterms:created>
  <dcterms:modified xsi:type="dcterms:W3CDTF">2026-04-19T14:12:27Z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BC9ACC2833124AE4B302B2950EF0F6A1_13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