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65"/>
  </bookViews>
  <sheets>
    <sheet name="名单" sheetId="1" r:id="rId1"/>
  </sheets>
  <definedNames>
    <definedName name="_xlnm._FilterDatabase" localSheetId="0" hidden="1">名单!$A$2:$F$19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<sst xmlns="http://schemas.openxmlformats.org/spreadsheetml/2006/main" count="40" uniqueCount="20">
  <si>
    <t>附件1：</t>
  </si>
  <si>
    <t>2023年三亚市天涯区教育系统公开招聘编制教师放弃资格复审人员名单</t>
  </si>
  <si>
    <t>序号</t>
  </si>
  <si>
    <t>报考岗位</t>
  </si>
  <si>
    <t>准考证号</t>
  </si>
  <si>
    <t>姓名</t>
  </si>
  <si>
    <t>笔试成绩</t>
  </si>
  <si>
    <t>资格复审情况</t>
  </si>
  <si>
    <t xml:space="preserve">0108-初中生物教师（三亚市第三中学） </t>
  </si>
  <si>
    <t>自愿放弃</t>
  </si>
  <si>
    <t>自愿放弃递补</t>
  </si>
  <si>
    <t xml:space="preserve">0110-初中音乐教师（三亚市第三中学） </t>
  </si>
  <si>
    <t>0114-小学数学教师（三亚市第三小学）</t>
  </si>
  <si>
    <t>0116-小学科学教师（三亚市第三小学）</t>
  </si>
  <si>
    <t>0119-小学数学教师（三亚市第四小学）</t>
  </si>
  <si>
    <t>资格复审不合格</t>
  </si>
  <si>
    <t>0120-小学科学教师（三亚市第四小学）</t>
  </si>
  <si>
    <t>0123-小学数学教师（三亚市天涯区金鸡岭小学）</t>
  </si>
  <si>
    <t>0137-小学美术教师（三亚市天涯区天涯小学）</t>
  </si>
  <si>
    <t>0139-小学美术教师（三亚市天涯区水蛟小学）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</si>
</sst>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zoomScale="80" zoomScaleNormal="80" workbookViewId="0">
      <selection activeCell="B5" sqref="B5"/>
    </sheetView>
  </sheetViews>
  <sheetFormatPr defaultColWidth="9" defaultRowHeight="18.75" outlineLevelCol="5"/>
  <cols>
    <col min="1" max="1" width="7.25" style="2" customWidth="1"/>
    <col min="2" max="2" width="73.75" style="3" customWidth="1"/>
    <col min="3" max="3" width="17.5" style="2" customWidth="1"/>
    <col min="4" max="4" width="13.375" style="4" customWidth="1"/>
    <col min="5" max="5" width="14.625" style="2" customWidth="1"/>
    <col min="6" max="6" width="24.125" style="2" customWidth="1"/>
    <col min="7" max="16384" width="9" style="2"/>
  </cols>
  <sheetData>
    <row r="1" ht="29" customHeight="1" spans="1:6">
      <c r="A1" s="5" t="s">
        <v>0</v>
      </c>
      <c r="B1" s="6"/>
      <c r="C1" s="6"/>
      <c r="D1" s="6"/>
      <c r="E1" s="6"/>
      <c r="F1" s="6"/>
    </row>
    <row r="2" ht="44" customHeight="1" spans="1:6">
      <c r="A2" s="7" t="s">
        <v>1</v>
      </c>
      <c r="B2" s="7"/>
      <c r="C2" s="7"/>
      <c r="D2" s="7"/>
      <c r="E2" s="7"/>
      <c r="F2" s="7"/>
    </row>
    <row r="3" s="1" customFormat="1" ht="33" customHeight="1" spans="1:6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</row>
    <row r="4" ht="35.1" customHeight="1" spans="1:6">
      <c r="A4" s="11">
        <v>1</v>
      </c>
      <c r="B4" s="12" t="s">
        <v>8</v>
      </c>
      <c r="C4" s="11" t="str">
        <f>"202403022705"</f>
        <v>202403022705</v>
      </c>
      <c r="D4" s="11" t="str">
        <f>"李雪秀"</f>
        <v>李雪秀</v>
      </c>
      <c r="E4" s="13">
        <v>81.94</v>
      </c>
      <c r="F4" s="11" t="s">
        <v>9</v>
      </c>
    </row>
    <row r="5" ht="35.1" customHeight="1" spans="1:6">
      <c r="A5" s="11">
        <v>2</v>
      </c>
      <c r="B5" s="12" t="s">
        <v>8</v>
      </c>
      <c r="C5" s="11" t="str">
        <f>"202403023213"</f>
        <v>202403023213</v>
      </c>
      <c r="D5" s="11" t="str">
        <f>"吕姗珊"</f>
        <v>吕姗珊</v>
      </c>
      <c r="E5" s="13">
        <v>80.58</v>
      </c>
      <c r="F5" s="11" t="s">
        <v>10</v>
      </c>
    </row>
    <row r="6" ht="35.1" customHeight="1" spans="1:6">
      <c r="A6" s="11">
        <v>3</v>
      </c>
      <c r="B6" s="12" t="s">
        <v>11</v>
      </c>
      <c r="C6" s="11" t="str">
        <f>"202403017310"</f>
        <v>202403017310</v>
      </c>
      <c r="D6" s="11" t="str">
        <f>"王雪明"</f>
        <v>王雪明</v>
      </c>
      <c r="E6" s="13">
        <v>84.75</v>
      </c>
      <c r="F6" s="11" t="s">
        <v>9</v>
      </c>
    </row>
    <row r="7" ht="35.1" customHeight="1" spans="1:6">
      <c r="A7" s="11">
        <v>4</v>
      </c>
      <c r="B7" s="12" t="s">
        <v>12</v>
      </c>
      <c r="C7" s="11" t="str">
        <f>"202403012013"</f>
        <v>202403012013</v>
      </c>
      <c r="D7" s="11" t="str">
        <f>"彭丽"</f>
        <v>彭丽</v>
      </c>
      <c r="E7" s="13">
        <v>62.84</v>
      </c>
      <c r="F7" s="11" t="s">
        <v>9</v>
      </c>
    </row>
    <row r="8" ht="35.1" customHeight="1" spans="1:6">
      <c r="A8" s="11">
        <v>5</v>
      </c>
      <c r="B8" s="12" t="s">
        <v>12</v>
      </c>
      <c r="C8" s="11" t="str">
        <f>"202403011712"</f>
        <v>202403011712</v>
      </c>
      <c r="D8" s="11" t="str">
        <f>"刘红"</f>
        <v>刘红</v>
      </c>
      <c r="E8" s="13">
        <v>57.83</v>
      </c>
      <c r="F8" s="11" t="s">
        <v>10</v>
      </c>
    </row>
    <row r="9" ht="35.1" customHeight="1" spans="1:6">
      <c r="A9" s="11">
        <v>6</v>
      </c>
      <c r="B9" s="12" t="s">
        <v>13</v>
      </c>
      <c r="C9" s="11" t="str">
        <f>"202403010128"</f>
        <v>202403010128</v>
      </c>
      <c r="D9" s="11" t="str">
        <f>"陈彩翠"</f>
        <v>陈彩翠</v>
      </c>
      <c r="E9" s="13">
        <v>67.95</v>
      </c>
      <c r="F9" s="11" t="s">
        <v>9</v>
      </c>
    </row>
    <row r="10" ht="35.1" customHeight="1" spans="1:6">
      <c r="A10" s="11">
        <v>7</v>
      </c>
      <c r="B10" s="12" t="s">
        <v>13</v>
      </c>
      <c r="C10" s="11" t="str">
        <f>"202403010113"</f>
        <v>202403010113</v>
      </c>
      <c r="D10" s="11" t="str">
        <f>"韦馨定"</f>
        <v>韦馨定</v>
      </c>
      <c r="E10" s="13">
        <v>66.4</v>
      </c>
      <c r="F10" s="11" t="s">
        <v>10</v>
      </c>
    </row>
    <row r="11" ht="35.1" customHeight="1" spans="1:6">
      <c r="A11" s="11">
        <v>8</v>
      </c>
      <c r="B11" s="12" t="s">
        <v>14</v>
      </c>
      <c r="C11" s="11" t="str">
        <f>"202403012527"</f>
        <v>202403012527</v>
      </c>
      <c r="D11" s="11" t="str">
        <f>"翟雪莉"</f>
        <v>翟雪莉</v>
      </c>
      <c r="E11" s="13">
        <v>64.47</v>
      </c>
      <c r="F11" s="14" t="s">
        <v>15</v>
      </c>
    </row>
    <row r="12" ht="35.1" customHeight="1" spans="1:6">
      <c r="A12" s="11">
        <v>9</v>
      </c>
      <c r="B12" s="12" t="s">
        <v>16</v>
      </c>
      <c r="C12" s="11" t="str">
        <f>"202403010309"</f>
        <v>202403010309</v>
      </c>
      <c r="D12" s="11" t="str">
        <f>"黄海燕"</f>
        <v>黄海燕</v>
      </c>
      <c r="E12" s="13">
        <v>70.62</v>
      </c>
      <c r="F12" s="14" t="s">
        <v>15</v>
      </c>
    </row>
    <row r="13" ht="35.1" customHeight="1" spans="1:6">
      <c r="A13" s="11">
        <v>10</v>
      </c>
      <c r="B13" s="12" t="s">
        <v>16</v>
      </c>
      <c r="C13" s="11" t="str">
        <f>"202403010216"</f>
        <v>202403010216</v>
      </c>
      <c r="D13" s="11" t="str">
        <f>"郭兴升"</f>
        <v>郭兴升</v>
      </c>
      <c r="E13" s="13">
        <v>68.11</v>
      </c>
      <c r="F13" s="14" t="s">
        <v>15</v>
      </c>
    </row>
    <row r="14" ht="35.1" customHeight="1" spans="1:6">
      <c r="A14" s="11">
        <v>11</v>
      </c>
      <c r="B14" s="12" t="s">
        <v>17</v>
      </c>
      <c r="C14" s="11" t="str">
        <f>"202403013430"</f>
        <v>202403013430</v>
      </c>
      <c r="D14" s="11" t="str">
        <f>"韩智茹"</f>
        <v>韩智茹</v>
      </c>
      <c r="E14" s="13">
        <v>76.61</v>
      </c>
      <c r="F14" s="14" t="s">
        <v>15</v>
      </c>
    </row>
    <row r="15" ht="35.1" customHeight="1" spans="1:6">
      <c r="A15" s="11">
        <v>12</v>
      </c>
      <c r="B15" s="12" t="s">
        <v>17</v>
      </c>
      <c r="C15" s="11" t="str">
        <f>"202403013001"</f>
        <v>202403013001</v>
      </c>
      <c r="D15" s="11" t="str">
        <f>"吴世雍"</f>
        <v>吴世雍</v>
      </c>
      <c r="E15" s="13">
        <v>68.53</v>
      </c>
      <c r="F15" s="14" t="s">
        <v>10</v>
      </c>
    </row>
    <row r="16" ht="35.1" customHeight="1" spans="1:6">
      <c r="A16" s="11">
        <v>13</v>
      </c>
      <c r="B16" s="12" t="s">
        <v>18</v>
      </c>
      <c r="C16" s="11" t="str">
        <f>"202403011104"</f>
        <v>202403011104</v>
      </c>
      <c r="D16" s="11" t="str">
        <f>"刘尚莹"</f>
        <v>刘尚莹</v>
      </c>
      <c r="E16" s="13">
        <v>73.38</v>
      </c>
      <c r="F16" s="14" t="s">
        <v>9</v>
      </c>
    </row>
    <row r="17" ht="35.1" customHeight="1" spans="1:6">
      <c r="A17" s="11">
        <v>14</v>
      </c>
      <c r="B17" s="12" t="s">
        <v>18</v>
      </c>
      <c r="C17" s="11" t="str">
        <f>"202403010821"</f>
        <v>202403010821</v>
      </c>
      <c r="D17" s="11" t="str">
        <f>"王雪"</f>
        <v>王雪</v>
      </c>
      <c r="E17" s="13">
        <v>71.76</v>
      </c>
      <c r="F17" s="14" t="s">
        <v>10</v>
      </c>
    </row>
    <row r="18" ht="35.1" customHeight="1" spans="1:6">
      <c r="A18" s="11">
        <v>15</v>
      </c>
      <c r="B18" s="12" t="s">
        <v>19</v>
      </c>
      <c r="C18" s="11" t="str">
        <f>"202403011210"</f>
        <v>202403011210</v>
      </c>
      <c r="D18" s="11" t="str">
        <f>"郭绍宝"</f>
        <v>郭绍宝</v>
      </c>
      <c r="E18" s="13">
        <v>81.33</v>
      </c>
      <c r="F18" s="14" t="s">
        <v>15</v>
      </c>
    </row>
    <row r="19" ht="35.1" customHeight="1" spans="1:6">
      <c r="A19" s="11">
        <v>16</v>
      </c>
      <c r="B19" s="12" t="s">
        <v>19</v>
      </c>
      <c r="C19" s="11" t="str">
        <f>"202403011217"</f>
        <v>202403011217</v>
      </c>
      <c r="D19" s="11" t="str">
        <f>"秦壮"</f>
        <v>秦壮</v>
      </c>
      <c r="E19" s="13">
        <v>79.48</v>
      </c>
      <c r="F19" s="11" t="s">
        <v>9</v>
      </c>
    </row>
  </sheetData>
  <sheetProtection selectLockedCells="1" selectUnlockedCells="1"/>
  <mergeCells count="2">
    <mergeCell ref="A1:F1"/>
    <mergeCell ref="A2:F2"/>
  </mergeCells>
  <printOptions horizontalCentered="1"/>
  <pageMargins left="0.0784722222222222" right="0.0784722222222222" top="0.393055555555556" bottom="0.314583333333333" header="0.314583333333333" footer="0.0784722222222222"/>
  <pageSetup paperSize="9" scale="9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2024-04-10T10:03:09Z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F62A3B9E73A44FB696E1B9DCAA3C77E1</vt:lpwstr>
  </property>
  <property fmtid="{D5CDD505-2E9C-101B-9397-08002B2CF9AE}" pid="3" name="KSOProductBuildVer">
    <vt:lpwstr>2052-11.8.2.8411</vt:lpwstr>
  </property>
</Properties>
</file>