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计划表" sheetId="1" r:id="rId1"/>
    <sheet name="Sheet3" sheetId="2" r:id="rId2"/>
  </sheets>
  <definedNames>
    <definedName name="_xlnm.Print_Titles" localSheetId="0">'计划表'!$4:$5</definedName>
  </definedNames>
  <calcPr fullCalcOnLoad="1"/>
</workbook>
</file>

<file path=xl/sharedStrings.xml><?xml version="1.0" encoding="utf-8"?>
<sst xmlns="http://schemas.openxmlformats.org/spreadsheetml/2006/main" count="203" uniqueCount="131">
  <si>
    <t>附件1：</t>
  </si>
  <si>
    <t>三亚市天涯区2022年度衔接资金项目计划完成情况表</t>
  </si>
  <si>
    <t>编制单位：三亚市天涯区乡村振兴局</t>
  </si>
  <si>
    <t>编制时间：2022年12月15日</t>
  </si>
  <si>
    <t>序号</t>
  </si>
  <si>
    <t>项目名称</t>
  </si>
  <si>
    <t>实施单位</t>
  </si>
  <si>
    <t>实施地点</t>
  </si>
  <si>
    <t>建设任务</t>
  </si>
  <si>
    <t>实施期限</t>
  </si>
  <si>
    <t>补助标准</t>
  </si>
  <si>
    <t>资金来源</t>
  </si>
  <si>
    <t>实际支出</t>
  </si>
  <si>
    <t>资金支出进度</t>
  </si>
  <si>
    <t>项目建设完成情况</t>
  </si>
  <si>
    <t>绩效目标完成情况</t>
  </si>
  <si>
    <t>合计</t>
  </si>
  <si>
    <t>中央资金</t>
  </si>
  <si>
    <t>省级资金</t>
  </si>
  <si>
    <t>市县级资金</t>
  </si>
  <si>
    <t>一</t>
  </si>
  <si>
    <t>产业发展类</t>
  </si>
  <si>
    <t>三亚甜瓜地理标志农产品保护工程项目</t>
  </si>
  <si>
    <t>天涯区农业农村局</t>
  </si>
  <si>
    <t>梅村保山小组</t>
  </si>
  <si>
    <t>项目占地16.09亩，约为10724.02㎡，新建分拣库房1栋面积为3177㎡，冻库490.44㎡，农资仓库410.04㎡，道路硬化2470.85㎡，设置车位876㎡</t>
  </si>
  <si>
    <t>2022年</t>
  </si>
  <si>
    <t>在建</t>
  </si>
  <si>
    <t>项目占地16.09亩，约为10724.02㎡，新建分拣库房1栋面积为3177㎡，冻库490.44㎡，农资仓库410.04㎡，道路硬化2470.85㎡，设置车位876㎡，项目增加当地村民种植甜瓜的经济收入。</t>
  </si>
  <si>
    <t>天涯区扎南村绿壳蛋鸡养殖产业基地项目</t>
  </si>
  <si>
    <t>扎南村抱土小组</t>
  </si>
  <si>
    <t>养殖绿壳蛋鸡约4万只，占地10.82亩</t>
  </si>
  <si>
    <t>已结算</t>
  </si>
  <si>
    <t>养殖绿壳蛋鸡约4万只，促进高峰片区集体经济取得农业增收，实现高产高效生产，提高农村养殖业生产卫生环境，有效带动区域性农村养殖业环境。</t>
  </si>
  <si>
    <t>抱前红掌扩种产业项目</t>
  </si>
  <si>
    <t>天涯区城投公司</t>
  </si>
  <si>
    <t>抱前村</t>
  </si>
  <si>
    <t>新增扩大种植140000株红掌苗及1800㎡分拣临时车间</t>
  </si>
  <si>
    <t>新增扩大种植140000株红掌苗。在建1800㎡分拣临时车间。项目实施解决了基层村集体薄弱问题、解决周边农户务工问题。</t>
  </si>
  <si>
    <t>天涯区抱龙肉鸽养殖产业基地项目</t>
  </si>
  <si>
    <t>抱龙村</t>
  </si>
  <si>
    <t>5栋鸽舍约2000㎡</t>
  </si>
  <si>
    <t>验收中</t>
  </si>
  <si>
    <t>养殖约6250对种鸽子，年孵化137500只鸽子。项目实施解决了基层村集体薄弱问题、解决周边农户务工问题。</t>
  </si>
  <si>
    <t>抱龙村机械化农业服务项目</t>
  </si>
  <si>
    <t>天涯区乡联投资发展有限公司</t>
  </si>
  <si>
    <t>购置东方红804型轮式拖拉机4台，久保田系列喂入式联合收割机8台，运输板车2台，为高峰片区（抱龙、扎南、抱前、立新、南岛居）6000亩农田提供耕地，收割、秸秆还田项目收费服务</t>
  </si>
  <si>
    <t>已验收</t>
  </si>
  <si>
    <t>购置东方红804型轮式拖拉机4台，久保田系列喂入式联合收割机8台，运输板车2台</t>
  </si>
  <si>
    <t>三亚市天涯区台楼村榴莲柚子高标准种植产业项目</t>
  </si>
  <si>
    <t>台楼村</t>
  </si>
  <si>
    <t>种植榴莲柚子热带水果400亩</t>
  </si>
  <si>
    <t>完成种植榴莲柚子热带水果400亩</t>
  </si>
  <si>
    <t>天涯区2022年脱贫户及监测户产业扶持奖励项目</t>
  </si>
  <si>
    <t>天涯区</t>
  </si>
  <si>
    <t>对脱贫户及监测户2022年度家庭生产经营性纯收入达4000元以上，每户奖励1000元</t>
  </si>
  <si>
    <t>对脱贫户及监测户2022年度家庭生产经营性纯收入达4000元以上，每户完成奖励1000元</t>
  </si>
  <si>
    <t>天涯区扎南蛋鸡合作养殖产业项目</t>
  </si>
  <si>
    <t>扎南村</t>
  </si>
  <si>
    <t>主要建设内容和绩效目标为采用“政府＋企业＋村集体”投资模式于天涯区扎南村绿壳蛋鸡养殖产业基地合作运营养殖绿壳蛋鸡。该合作项目投资年固定分红为投资总额的6%，投资年限5年，合同到期后一次性返还投资成本。</t>
  </si>
  <si>
    <t>培该合作项目投资年固定分红为投资总额的6%，投资年限5年，合同到期后一次性返还投资成本</t>
  </si>
  <si>
    <t>三亚三力源西甜瓜产业项目</t>
  </si>
  <si>
    <t>水蛟村</t>
  </si>
  <si>
    <t>采用“政府＋企业＋村集体”投资模式合作种植西瓜、甜瓜、哈密瓜等农作物。项目种植面积约420亩，资金主要用于采购种苗、农膜、农药、肥料农资等。该合作项目投资年固定分红为投资总额的6%，投资年限5年，合同到期后一次性返还投资成本</t>
  </si>
  <si>
    <t>该合作项目投资年固定分红为投资总额的6%，投资年限5年，合同到期后一次性返还投资成本</t>
  </si>
  <si>
    <t>二</t>
  </si>
  <si>
    <t>基础设施类</t>
  </si>
  <si>
    <t>100%%</t>
  </si>
  <si>
    <t>三亚市天涯区肉鸽基地附属道路工程</t>
  </si>
  <si>
    <t>南岛居富岛队</t>
  </si>
  <si>
    <t>项目为天涯区肉鸽养殖基地的附属，主要建设内容为路基工程、路面工程及排水工程等，路面宽3.5米，合计修改长度为695.934米</t>
  </si>
  <si>
    <t>完成建设内容为路基工程、路面工程及排水工程等，路面宽3.5米，合计修改长度为695.934米</t>
  </si>
  <si>
    <t>天涯肉鸽养殖产业基地护坡应急整治工程</t>
  </si>
  <si>
    <t>天涯区南岛居富岛队</t>
  </si>
  <si>
    <t>修建边坡防护和排水沟，建设规模植被边坡4546.7m2，挡土墙面92m，排水沟375m</t>
  </si>
  <si>
    <t>完成修建边坡防护和排水沟，建设植被边坡4546.7m2，挡土墙面92m，排水沟375m，完善肉鸽基地路基防护建设。</t>
  </si>
  <si>
    <t>三亚市天涯区扎南蛋鸡养殖配套设施提升项目</t>
  </si>
  <si>
    <t xml:space="preserve">扎南村抱土小组 </t>
  </si>
  <si>
    <t>项目配套设施提升。主要建设内容包括项目配套设施配电系统、消防通道、车间排水系统、增加饲料灌、增加养鸡备用水箱、遮雨棚、废水池盖板、场区主道路、推蛋道路等</t>
  </si>
  <si>
    <t>完成建设项目配套设施配电系统、消防通道、车间排水系统、增加饲料灌、增加养鸡备用水箱、遮雨棚、废水池盖板、场区主道路、推蛋道路等</t>
  </si>
  <si>
    <t>三亚市天涯区抱龙村中间田洋应急排涝工程</t>
  </si>
  <si>
    <t>建设内容为1.新建支排沟3条，总长605米，采用矩形渠道，C25砼现浇；2.新建斗排沟2条，总长261米，采用矩形渠道，C25砼现浇；3.穿3涵1座</t>
  </si>
  <si>
    <t>完成建设支排沟3条，总长605米，采用矩形渠道，C25砼现浇；斗排沟2条，总长261米，采用矩形渠道，C25砼现浇；穿3涵1座</t>
  </si>
  <si>
    <t>三亚市天涯区抱龙村红旗小组光电控水系统灌溉工程项目</t>
  </si>
  <si>
    <t>新建一套99KW太阳能光电控水系统，从宁远河取水，通过管道把水调到扬程100米、距离500米原有灌渠上进行灌溉红旗等小组约500亩的农田，以及分一条支管（DN110长1100米）到扎半水库补水</t>
  </si>
  <si>
    <t>完成建设一套99KW太阳能光电控水系统，解决该村红旗等四个小组172户844人（其中建档立卡户50户222人）灌溉面积约为500亩的农业灌溉困难问题</t>
  </si>
  <si>
    <t xml:space="preserve">三亚市天涯区长田山塘主干渠道改造工程
</t>
  </si>
  <si>
    <t>桶井村</t>
  </si>
  <si>
    <t>原主干渠道为土渠，已经被泥土埋没，影响灌溉，需重新进行改造</t>
  </si>
  <si>
    <t>完成该村主干渠道硬化等配套设施，改善桶井村委会红土村农业用水困难问题</t>
  </si>
  <si>
    <t>三亚市天涯区新联村委会官长田洋灌溉渠道改造工程</t>
  </si>
  <si>
    <t>新联村</t>
  </si>
  <si>
    <t xml:space="preserve">原渠道为土渠，渗漏严重，影响渠道正常使用，需重新进行改造，新建一条灌溉沟长101米，宽0.8米，高1米，采用c20矼对主干渠道硬化等配套设施
</t>
  </si>
  <si>
    <t>完成建设一条灌溉沟长101米，宽0.8米，高1米，采用c20矼对主干渠道硬化等配套设施，将改善天涯区新联村委会农田灌溉用水困难问题，提高村民的收入和生活幸福指数</t>
  </si>
  <si>
    <t>三亚市天涯区槟榔村委会风门黄猄四小组机耕路改造工程</t>
  </si>
  <si>
    <t>槟榔村</t>
  </si>
  <si>
    <t>有一条田间机耕路没有硬化，影响农民运输作业，现要拆除原土机耕路及路边两边损坏的水沟并重建，两边水沟各长320米；硬化机耕路1条长为320米；及田间配套设施</t>
  </si>
  <si>
    <t>本项目实施后，将改善槟榔村委会风门田洋黄猄四小组灌溉用水、运输作业，解决200亩的农业灌溉困难问题，提高村民的收入和生活幸福指数，为项目区社会经济的持续稳定发展发挥重要作用，社会效益显著。</t>
  </si>
  <si>
    <t>三亚市天涯区妙林田洋六乡主干渠改造工程</t>
  </si>
  <si>
    <t>妙林村</t>
  </si>
  <si>
    <t>主干渠总长1095米，灌溉1500亩，由于原主干渠损坏严重，影响农田灌溉，需重新进行改造，拆除原损坏渠道860米，穿过三环路采用钢管DN400长68米</t>
  </si>
  <si>
    <t>在建该村主干渠总长1095米，解决1500亩农田灌溉问题</t>
  </si>
  <si>
    <t>三亚市天涯区打狗坝东干渠改迁工程</t>
  </si>
  <si>
    <t>改迁项目建设主要内容：新建灌溉管外径Φ1200mm混凝土管长度827米，沉泥井13座</t>
  </si>
  <si>
    <t>完成建设灌溉管外径Φ1200mm混凝土管长度827米，沉泥井13座。</t>
  </si>
  <si>
    <t>三亚市天涯区贫困村立新等三个村委会涵洞改建工程</t>
  </si>
  <si>
    <t>天涯区交通运输局</t>
  </si>
  <si>
    <t>扎南村、抱龙村、立新村</t>
  </si>
  <si>
    <t>改造涵洞共计13座，长度为70米，其中圆管涵1座，厢式涵洞10座，排水管道2座；新建道路长度为787米，宽度为3.5--5.0米</t>
  </si>
  <si>
    <t>完成改造涵洞共计13座，长度为70米，其中圆管涵1座，厢式涵洞10座，排水管道2座，新建道路长度为787米，宽度为3.5--5.0米，解决村民交通便利性问题</t>
  </si>
  <si>
    <t>三亚市天涯区抱龙村至立新村主干道绿化、防护等附属设施工程</t>
  </si>
  <si>
    <t>抱龙村先进村小组、立新村扎毛村小组</t>
  </si>
  <si>
    <t>对抱龙村至立新村主干道（线路全长1.28公里，宽5.5米）道路两旁进行绿化提升及防护等附属设施建设</t>
  </si>
  <si>
    <t>完成抱龙村至立新村主干道（线路全长1.28公里，宽5.5米）道路两旁进行绿化提升及防护等附属设施建设</t>
  </si>
  <si>
    <t>三亚市天涯区新联村委会人居环境整治入户路硬化工程</t>
  </si>
  <si>
    <t>建设村民入户路207户，总长约6.25公里，其中新建入户路5.89公里、破损路面修复0.36公里，新建入户路面宽度为2米，破损路面宽度为3.5-4米不等</t>
  </si>
  <si>
    <t>完成建设村民入户路207户，总长约6.25公里，其中新建入户路5.89公里、破损路面修复0.36公里，新建入户路面宽度为2米，破损路面宽度为3.5-4米。</t>
  </si>
  <si>
    <t>三亚市天涯区黑土村委会村内道路硬化工程</t>
  </si>
  <si>
    <t>黑土村</t>
  </si>
  <si>
    <t>道路建设总长3074米，路面宽度为3-3.5米，路面结构层为0.2米水泥路面+0.2米级配碎石层</t>
  </si>
  <si>
    <t>完成道路建设总长3074米，路面宽度为3-3.5米，路面结构层为0.2米水泥路面+0.2米级配碎石层项目建成后，解决村民出行的便利性、安全性等问题，更有效的提升村民的生活和农业生产效率</t>
  </si>
  <si>
    <t>三亚市天涯区抱龙村委会扎文小组森林防火巡护道路建设工程</t>
  </si>
  <si>
    <t>建设道路长度为132米，其中桥梁长度50米，道路长度82米，路面宽度为3.5米</t>
  </si>
  <si>
    <t>完成建设道路长度为132米，其中桥梁长度50米，道路长度82米，路面宽度为3.5米，解决村民出行和生产的便利性、安全性等问题，更有效的提升村民的生活和农业生产效率，同时解决三亚市天涯区抱龙村森林防火巡护的问题。</t>
  </si>
  <si>
    <t>三</t>
  </si>
  <si>
    <t>就业扶贫类</t>
  </si>
  <si>
    <t>2022年天涯区就业补助资金扶持项目</t>
  </si>
  <si>
    <t>天涯区人社局</t>
  </si>
  <si>
    <t>三亚市天涯区脱贫户和监测户所在村</t>
  </si>
  <si>
    <t>（一）脱贫劳动力外出务工奖补及交通补助（以实际申请务工奖补及外出务工交通补贴人次为准）
1.连续外出务工6个月以上的相对稳定脱贫户和监测户，给予每人每月300元的务工奖励；
2.灵活就业累计满3个月（每个月至少20天或月务工收入不低于当地最低工资标准）以上的，给予每人每月200元的务工奖励；
3.外出务工交通补助。相对稳定脱贫户和监测户跨省外出务工的，给予每人每年800元的一次性交通补助；省内外出务工的，给予每人每年200元的一次性交通补助。
（二）乡村公益性岗位（原就业扶贫公益专岗）补贴（岗位补贴标准为：按我市最低工资标准的80%给予补贴每人每月1464元）</t>
  </si>
  <si>
    <t>通过脱贫劳动力外出奖补及交通补助、乡村公益岗位（原就业扶贫公益专岗）补贴，提高其就业积极性和稳定性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</si>
</sst>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26"/>
      <name val="宋体"/>
      <family val="0"/>
    </font>
    <font>
      <b/>
      <sz val="11"/>
      <name val="宋体"/>
      <family val="0"/>
    </font>
    <font>
      <b/>
      <sz val="26"/>
      <color indexed="8"/>
      <name val="宋体"/>
      <family val="0"/>
    </font>
    <font>
      <sz val="11"/>
      <color indexed="63"/>
      <name val="宋体"/>
      <family val="0"/>
    </font>
    <font>
      <b/>
      <sz val="11"/>
      <color indexed="63"/>
      <name val="宋体"/>
      <family val="0"/>
    </font>
    <font>
      <sz val="11"/>
      <color indexed="8"/>
      <name val="宋体"/>
      <family val="0"/>
    </font>
    <font>
      <sz val="9"/>
      <color indexed="8"/>
      <name val="宋体"/>
      <family val="0"/>
    </font>
    <font>
      <b/>
      <sz val="12"/>
      <name val="宋体"/>
      <family val="0"/>
    </font>
    <font>
      <sz val="11"/>
      <color indexed="62"/>
      <name val="宋体"/>
      <family val="0"/>
    </font>
    <font>
      <b/>
      <sz val="18"/>
      <color indexed="62"/>
      <name val="宋体"/>
      <family val="0"/>
    </font>
    <font>
      <sz val="11"/>
      <color indexed="42"/>
      <name val="宋体"/>
      <family val="0"/>
    </font>
    <font>
      <sz val="11"/>
      <color indexed="20"/>
      <name val="宋体"/>
      <family val="0"/>
    </font>
    <font>
      <b/>
      <sz val="11"/>
      <color indexed="42"/>
      <name val="宋体"/>
      <family val="0"/>
    </font>
    <font>
      <u val="single"/>
      <sz val="11"/>
      <color indexed="12"/>
      <name val="宋体"/>
      <family val="0"/>
    </font>
    <font>
      <u val="single"/>
      <sz val="11"/>
      <color indexed="20"/>
      <name val="宋体"/>
      <family val="0"/>
    </font>
    <font>
      <sz val="11"/>
      <color indexed="17"/>
      <name val="宋体"/>
      <family val="0"/>
    </font>
    <font>
      <sz val="11"/>
      <color indexed="52"/>
      <name val="宋体"/>
      <family val="0"/>
    </font>
    <font>
      <sz val="11"/>
      <color indexed="10"/>
      <name val="宋体"/>
      <family val="0"/>
    </font>
    <font>
      <b/>
      <sz val="11"/>
      <color indexed="8"/>
      <name val="宋体"/>
      <family val="0"/>
    </font>
    <font>
      <i/>
      <sz val="11"/>
      <color indexed="23"/>
      <name val="宋体"/>
      <family val="0"/>
    </font>
    <font>
      <b/>
      <sz val="11"/>
      <color indexed="62"/>
      <name val="宋体"/>
      <family val="0"/>
    </font>
    <font>
      <sz val="11"/>
      <color indexed="60"/>
      <name val="宋体"/>
      <family val="0"/>
    </font>
    <font>
      <b/>
      <sz val="15"/>
      <color indexed="62"/>
      <name val="宋体"/>
      <family val="0"/>
    </font>
    <font>
      <b/>
      <sz val="13"/>
      <color indexed="62"/>
      <name val="宋体"/>
      <family val="0"/>
    </font>
    <font>
      <b/>
      <sz val="11"/>
      <color indexed="52"/>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right style="thin"/>
      <top style="thin"/>
      <bottom style="thin"/>
    </border>
    <border>
      <left style="thin"/>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right style="thin">
        <color indexed="8"/>
      </right>
      <top/>
      <bottom style="thin">
        <color indexed="8"/>
      </bottom>
    </border>
    <border>
      <left style="thin"/>
      <right style="thin"/>
      <top style="thin"/>
      <bottom/>
    </border>
    <border>
      <left/>
      <right style="thin"/>
      <top style="thin"/>
      <bottom style="thin"/>
    </border>
    <border>
      <left style="thin"/>
      <right/>
      <top/>
      <bottom style="thin"/>
    </border>
    <border>
      <left style="thin"/>
      <right style="thin"/>
      <top/>
      <bottom style="thin"/>
    </border>
    <border>
      <left/>
      <right style="thin"/>
      <top/>
      <bottom style="thin"/>
    </border>
    <border>
      <left/>
      <right style="thin">
        <color indexed="8"/>
      </right>
      <top/>
      <bottom/>
    </border>
    <border>
      <left style="thin"/>
      <right/>
      <top style="thin"/>
      <bottom/>
    </border>
    <border>
      <left>
        <color indexed="63"/>
      </left>
      <right>
        <color indexed="63"/>
      </right>
      <top>
        <color indexed="63"/>
      </top>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2"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3" borderId="1" applyNumberFormat="0" applyAlignment="0" applyProtection="0"/>
    <xf numFmtId="0" fontId="7" fillId="4" borderId="0" applyNumberFormat="0" applyBorder="0" applyAlignment="0" applyProtection="0"/>
    <xf numFmtId="0" fontId="7" fillId="5"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 borderId="2" applyNumberFormat="0" applyFont="0" applyAlignment="0" applyProtection="0"/>
    <xf numFmtId="0" fontId="12"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2" fillId="8" borderId="0" applyNumberFormat="0" applyBorder="0" applyAlignment="0" applyProtection="0"/>
    <xf numFmtId="0" fontId="22" fillId="0" borderId="5" applyNumberFormat="0" applyFill="0" applyAlignment="0" applyProtection="0"/>
    <xf numFmtId="0" fontId="12" fillId="9" borderId="0" applyNumberFormat="0" applyBorder="0" applyAlignment="0" applyProtection="0"/>
    <xf numFmtId="0" fontId="6" fillId="10" borderId="6" applyNumberFormat="0" applyAlignment="0" applyProtection="0"/>
    <xf numFmtId="0" fontId="26" fillId="10" borderId="1" applyNumberFormat="0" applyAlignment="0" applyProtection="0"/>
    <xf numFmtId="0" fontId="14" fillId="11" borderId="7" applyNumberFormat="0" applyAlignment="0" applyProtection="0"/>
    <xf numFmtId="0" fontId="7" fillId="3" borderId="0" applyNumberFormat="0" applyBorder="0" applyAlignment="0" applyProtection="0"/>
    <xf numFmtId="0" fontId="12" fillId="12"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17" fillId="13" borderId="0" applyNumberFormat="0" applyBorder="0" applyAlignment="0" applyProtection="0"/>
    <xf numFmtId="0" fontId="23" fillId="5" borderId="0" applyNumberFormat="0" applyBorder="0" applyAlignment="0" applyProtection="0"/>
    <xf numFmtId="0" fontId="7" fillId="14" borderId="0" applyNumberFormat="0" applyBorder="0" applyAlignment="0" applyProtection="0"/>
    <xf numFmtId="0" fontId="12"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12" fillId="1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2" fillId="8" borderId="0" applyNumberFormat="0" applyBorder="0" applyAlignment="0" applyProtection="0"/>
    <xf numFmtId="0" fontId="7" fillId="16"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7" fillId="3" borderId="0" applyNumberFormat="0" applyBorder="0" applyAlignment="0" applyProtection="0"/>
    <xf numFmtId="0" fontId="12" fillId="3" borderId="0" applyNumberFormat="0" applyBorder="0" applyAlignment="0" applyProtection="0"/>
  </cellStyleXfs>
  <cellXfs count="7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43" fontId="1" fillId="0" borderId="0" xfId="0" applyNumberFormat="1" applyFont="1" applyFill="1" applyAlignment="1">
      <alignment vertical="center"/>
    </xf>
    <xf numFmtId="43" fontId="1" fillId="0" borderId="0" xfId="0" applyNumberFormat="1" applyFont="1" applyFill="1" applyAlignment="1">
      <alignment vertical="center"/>
    </xf>
    <xf numFmtId="0" fontId="4" fillId="0" borderId="0" xfId="0" applyFont="1" applyFill="1" applyAlignment="1">
      <alignment horizontal="center" vertical="center" wrapText="1"/>
    </xf>
    <xf numFmtId="0" fontId="2" fillId="0" borderId="0" xfId="0" applyFont="1" applyFill="1" applyAlignment="1">
      <alignment vertical="center"/>
    </xf>
    <xf numFmtId="43" fontId="2" fillId="0" borderId="0" xfId="0" applyNumberFormat="1" applyFont="1" applyFill="1" applyAlignment="1">
      <alignment vertical="center"/>
    </xf>
    <xf numFmtId="0" fontId="5" fillId="0" borderId="0" xfId="0" applyNumberFormat="1" applyFont="1" applyFill="1" applyBorder="1" applyAlignment="1">
      <alignment horizontal="left" vertical="center"/>
    </xf>
    <xf numFmtId="0" fontId="1" fillId="0" borderId="0" xfId="0" applyFont="1" applyFill="1" applyBorder="1" applyAlignment="1">
      <alignment vertical="center"/>
    </xf>
    <xf numFmtId="43" fontId="5" fillId="0" borderId="0" xfId="0" applyNumberFormat="1" applyFont="1" applyFill="1" applyBorder="1" applyAlignment="1">
      <alignment horizontal="left" vertical="center"/>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43" fontId="6" fillId="9" borderId="1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43" fontId="6" fillId="0" borderId="16" xfId="0" applyNumberFormat="1" applyFont="1" applyFill="1" applyBorder="1" applyAlignment="1">
      <alignment horizontal="center" vertical="center" wrapText="1"/>
    </xf>
    <xf numFmtId="0" fontId="3" fillId="9" borderId="12" xfId="0" applyFont="1" applyFill="1" applyBorder="1" applyAlignment="1">
      <alignment horizontal="center" vertical="center" wrapText="1"/>
    </xf>
    <xf numFmtId="43" fontId="6" fillId="9" borderId="16"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43" fontId="9" fillId="0" borderId="12"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9" borderId="17" xfId="0" applyFont="1" applyFill="1" applyBorder="1" applyAlignment="1">
      <alignment horizontal="center" vertical="center" wrapText="1"/>
    </xf>
    <xf numFmtId="43" fontId="6" fillId="9" borderId="2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43" fontId="6" fillId="0" borderId="17" xfId="0" applyNumberFormat="1" applyFont="1" applyFill="1" applyBorder="1" applyAlignment="1">
      <alignment horizontal="center" vertical="center" wrapText="1"/>
    </xf>
    <xf numFmtId="0" fontId="3" fillId="9"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43" fontId="5"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left" vertical="center"/>
    </xf>
    <xf numFmtId="43" fontId="1" fillId="0" borderId="0" xfId="0" applyNumberFormat="1" applyFont="1" applyFill="1" applyAlignment="1">
      <alignment horizontal="left" vertical="center"/>
    </xf>
    <xf numFmtId="43" fontId="1" fillId="0" borderId="0" xfId="0" applyNumberFormat="1" applyFont="1" applyFill="1" applyBorder="1" applyAlignment="1">
      <alignment vertical="center"/>
    </xf>
    <xf numFmtId="43" fontId="1" fillId="0" borderId="0" xfId="0" applyNumberFormat="1" applyFont="1" applyFill="1" applyBorder="1" applyAlignment="1">
      <alignment vertical="center"/>
    </xf>
    <xf numFmtId="0" fontId="5" fillId="0" borderId="24" xfId="0" applyNumberFormat="1" applyFont="1" applyFill="1" applyBorder="1" applyAlignment="1">
      <alignment vertical="center"/>
    </xf>
    <xf numFmtId="43" fontId="3" fillId="9" borderId="12" xfId="0" applyNumberFormat="1" applyFont="1" applyFill="1" applyBorder="1" applyAlignment="1">
      <alignment vertical="center"/>
    </xf>
    <xf numFmtId="43" fontId="3" fillId="9" borderId="17" xfId="0" applyNumberFormat="1" applyFont="1" applyFill="1" applyBorder="1" applyAlignment="1">
      <alignment horizontal="center" vertical="center"/>
    </xf>
    <xf numFmtId="10" fontId="6" fillId="9" borderId="12" xfId="0" applyNumberFormat="1" applyFont="1" applyFill="1" applyBorder="1" applyAlignment="1">
      <alignment horizontal="center" vertical="center" wrapText="1"/>
    </xf>
    <xf numFmtId="0" fontId="6" fillId="9" borderId="12" xfId="0" applyNumberFormat="1" applyFont="1" applyFill="1" applyBorder="1" applyAlignment="1">
      <alignment horizontal="center" vertical="center" wrapText="1"/>
    </xf>
    <xf numFmtId="43" fontId="3" fillId="9" borderId="12" xfId="0" applyNumberFormat="1" applyFont="1" applyFill="1" applyBorder="1" applyAlignment="1">
      <alignment horizontal="center" vertical="center"/>
    </xf>
    <xf numFmtId="43" fontId="3" fillId="9" borderId="25" xfId="0" applyNumberFormat="1" applyFont="1" applyFill="1" applyBorder="1" applyAlignment="1">
      <alignment horizontal="center" vertical="center"/>
    </xf>
    <xf numFmtId="10" fontId="6" fillId="0" borderId="16" xfId="0" applyNumberFormat="1" applyFont="1" applyFill="1" applyBorder="1" applyAlignment="1">
      <alignment horizontal="center" vertical="center" wrapText="1"/>
    </xf>
    <xf numFmtId="10" fontId="6" fillId="9" borderId="12" xfId="0" applyNumberFormat="1" applyFont="1" applyFill="1" applyBorder="1" applyAlignment="1">
      <alignment horizontal="center" vertical="center" wrapText="1"/>
    </xf>
    <xf numFmtId="0" fontId="3" fillId="9" borderId="12" xfId="0" applyFont="1" applyFill="1" applyBorder="1" applyAlignment="1">
      <alignment vertical="center"/>
    </xf>
    <xf numFmtId="43" fontId="0" fillId="0" borderId="12" xfId="0" applyNumberFormat="1" applyFont="1" applyFill="1" applyBorder="1" applyAlignment="1">
      <alignment horizontal="center" vertical="center" wrapText="1"/>
    </xf>
    <xf numFmtId="43" fontId="5"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3" fontId="6" fillId="9" borderId="17" xfId="0" applyNumberFormat="1" applyFont="1" applyFill="1" applyBorder="1" applyAlignment="1">
      <alignment horizontal="center" vertical="center" wrapText="1"/>
    </xf>
    <xf numFmtId="10" fontId="6" fillId="9" borderId="17" xfId="0" applyNumberFormat="1" applyFont="1" applyFill="1" applyBorder="1" applyAlignment="1">
      <alignment horizontal="center" vertical="center" wrapText="1"/>
    </xf>
    <xf numFmtId="0" fontId="3" fillId="9" borderId="17" xfId="0" applyFont="1" applyFill="1" applyBorder="1" applyAlignment="1">
      <alignment vertical="center"/>
    </xf>
    <xf numFmtId="43" fontId="5" fillId="0" borderId="12" xfId="0" applyNumberFormat="1" applyFont="1" applyFill="1" applyBorder="1" applyAlignment="1">
      <alignment horizontal="center" vertical="center" wrapText="1"/>
    </xf>
    <xf numFmtId="43" fontId="5" fillId="0" borderId="17"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O36"/>
  <sheetViews>
    <sheetView tabSelected="1" zoomScale="55" zoomScaleNormal="55" zoomScaleSheetLayoutView="100" workbookViewId="0" topLeftCell="A1">
      <pane xSplit="2" ySplit="7" topLeftCell="C8" activePane="bottomRight" state="frozen"/>
      <selection pane="bottomRight" activeCell="J12" sqref="J12"/>
    </sheetView>
  </sheetViews>
  <sheetFormatPr defaultColWidth="9.00390625" defaultRowHeight="30" customHeight="1"/>
  <cols>
    <col min="1" max="1" width="5.625" style="4" customWidth="1"/>
    <col min="2" max="2" width="23.375" style="4" customWidth="1"/>
    <col min="3" max="3" width="18.625" style="4" customWidth="1"/>
    <col min="4" max="4" width="10.625" style="4" customWidth="1"/>
    <col min="5" max="5" width="35.50390625" style="4" customWidth="1"/>
    <col min="6" max="6" width="10.625" style="4" customWidth="1"/>
    <col min="7" max="7" width="10.50390625" style="4" customWidth="1"/>
    <col min="8" max="14" width="11.625" style="5" customWidth="1"/>
    <col min="15" max="15" width="40.625" style="4" customWidth="1"/>
    <col min="16" max="254" width="9.00390625" style="4" customWidth="1"/>
  </cols>
  <sheetData>
    <row r="1" spans="1:14" s="1" customFormat="1" ht="13.5">
      <c r="A1" s="1" t="s">
        <v>0</v>
      </c>
      <c r="H1" s="6"/>
      <c r="I1" s="6"/>
      <c r="J1" s="6"/>
      <c r="K1" s="6"/>
      <c r="L1" s="6"/>
      <c r="M1" s="6"/>
      <c r="N1" s="6"/>
    </row>
    <row r="2" spans="1:15" s="2" customFormat="1" ht="39.75" customHeight="1">
      <c r="A2" s="7" t="s">
        <v>1</v>
      </c>
      <c r="B2" s="8"/>
      <c r="C2" s="8"/>
      <c r="D2" s="8"/>
      <c r="E2" s="8"/>
      <c r="F2" s="8"/>
      <c r="G2" s="8"/>
      <c r="H2" s="9"/>
      <c r="I2" s="9"/>
      <c r="J2" s="9"/>
      <c r="K2" s="9"/>
      <c r="L2" s="9"/>
      <c r="M2" s="9"/>
      <c r="N2" s="9"/>
      <c r="O2" s="8"/>
    </row>
    <row r="3" spans="1:15" ht="24.75" customHeight="1">
      <c r="A3" s="10" t="s">
        <v>2</v>
      </c>
      <c r="B3" s="11"/>
      <c r="C3" s="11"/>
      <c r="D3" s="11"/>
      <c r="E3" s="10"/>
      <c r="F3" s="10"/>
      <c r="G3" s="10"/>
      <c r="H3" s="12"/>
      <c r="I3" s="12"/>
      <c r="J3" s="12"/>
      <c r="K3" s="53"/>
      <c r="L3" s="54"/>
      <c r="M3" s="54"/>
      <c r="N3" s="54"/>
      <c r="O3" s="55" t="s">
        <v>3</v>
      </c>
    </row>
    <row r="4" spans="1:15" s="1" customFormat="1" ht="24.75" customHeight="1">
      <c r="A4" s="13" t="s">
        <v>4</v>
      </c>
      <c r="B4" s="14" t="s">
        <v>5</v>
      </c>
      <c r="C4" s="15" t="s">
        <v>6</v>
      </c>
      <c r="D4" s="15" t="s">
        <v>7</v>
      </c>
      <c r="E4" s="15" t="s">
        <v>8</v>
      </c>
      <c r="F4" s="15" t="s">
        <v>9</v>
      </c>
      <c r="G4" s="16" t="s">
        <v>10</v>
      </c>
      <c r="H4" s="17" t="s">
        <v>11</v>
      </c>
      <c r="I4" s="56"/>
      <c r="J4" s="56"/>
      <c r="K4" s="56"/>
      <c r="L4" s="57" t="s">
        <v>12</v>
      </c>
      <c r="M4" s="58" t="s">
        <v>13</v>
      </c>
      <c r="N4" s="59" t="s">
        <v>14</v>
      </c>
      <c r="O4" s="59" t="s">
        <v>15</v>
      </c>
    </row>
    <row r="5" spans="1:15" s="1" customFormat="1" ht="24.75" customHeight="1">
      <c r="A5" s="13"/>
      <c r="B5" s="14"/>
      <c r="C5" s="15"/>
      <c r="D5" s="15"/>
      <c r="E5" s="15"/>
      <c r="F5" s="15"/>
      <c r="G5" s="16"/>
      <c r="H5" s="17" t="s">
        <v>16</v>
      </c>
      <c r="I5" s="60" t="s">
        <v>17</v>
      </c>
      <c r="J5" s="60" t="s">
        <v>18</v>
      </c>
      <c r="K5" s="60" t="s">
        <v>19</v>
      </c>
      <c r="L5" s="61"/>
      <c r="M5" s="58"/>
      <c r="N5" s="59"/>
      <c r="O5" s="59"/>
    </row>
    <row r="6" spans="1:15" s="3" customFormat="1" ht="30" customHeight="1">
      <c r="A6" s="18" t="s">
        <v>16</v>
      </c>
      <c r="B6" s="19"/>
      <c r="C6" s="20"/>
      <c r="D6" s="20"/>
      <c r="E6" s="20"/>
      <c r="F6" s="20"/>
      <c r="G6" s="20"/>
      <c r="H6" s="21">
        <f aca="true" t="shared" si="0" ref="H6:H16">SUM(I6:K6)</f>
        <v>4677</v>
      </c>
      <c r="I6" s="21">
        <f aca="true" t="shared" si="1" ref="I6:K6">I7+I17+I33</f>
        <v>2025</v>
      </c>
      <c r="J6" s="21">
        <f t="shared" si="1"/>
        <v>952</v>
      </c>
      <c r="K6" s="21">
        <f t="shared" si="1"/>
        <v>1700</v>
      </c>
      <c r="L6" s="21">
        <v>4677</v>
      </c>
      <c r="M6" s="62">
        <v>1</v>
      </c>
      <c r="N6" s="21"/>
      <c r="O6" s="20"/>
    </row>
    <row r="7" spans="1:15" s="3" customFormat="1" ht="30" customHeight="1">
      <c r="A7" s="15" t="s">
        <v>20</v>
      </c>
      <c r="B7" s="22" t="s">
        <v>21</v>
      </c>
      <c r="C7" s="15"/>
      <c r="D7" s="15"/>
      <c r="E7" s="15"/>
      <c r="F7" s="15"/>
      <c r="G7" s="15"/>
      <c r="H7" s="23">
        <f t="shared" si="0"/>
        <v>3121.95</v>
      </c>
      <c r="I7" s="17">
        <f aca="true" t="shared" si="2" ref="I7:K7">SUM(I8:I16)</f>
        <v>1662</v>
      </c>
      <c r="J7" s="17">
        <f t="shared" si="2"/>
        <v>510</v>
      </c>
      <c r="K7" s="17">
        <f t="shared" si="2"/>
        <v>949.95</v>
      </c>
      <c r="L7" s="17">
        <v>3121.95</v>
      </c>
      <c r="M7" s="63">
        <v>1</v>
      </c>
      <c r="N7" s="17"/>
      <c r="O7" s="64"/>
    </row>
    <row r="8" spans="1:15" s="1" customFormat="1" ht="76.5" customHeight="1">
      <c r="A8" s="24">
        <v>1</v>
      </c>
      <c r="B8" s="25" t="s">
        <v>22</v>
      </c>
      <c r="C8" s="26" t="s">
        <v>23</v>
      </c>
      <c r="D8" s="27" t="s">
        <v>24</v>
      </c>
      <c r="E8" s="28" t="s">
        <v>25</v>
      </c>
      <c r="F8" s="24" t="s">
        <v>26</v>
      </c>
      <c r="G8" s="24"/>
      <c r="H8" s="29">
        <f t="shared" si="0"/>
        <v>176</v>
      </c>
      <c r="I8" s="65">
        <v>0</v>
      </c>
      <c r="J8" s="65">
        <v>0</v>
      </c>
      <c r="K8" s="65">
        <v>176</v>
      </c>
      <c r="L8" s="21">
        <v>176</v>
      </c>
      <c r="M8" s="62">
        <v>1</v>
      </c>
      <c r="N8" s="66" t="s">
        <v>27</v>
      </c>
      <c r="O8" s="67" t="s">
        <v>28</v>
      </c>
    </row>
    <row r="9" spans="1:15" s="1" customFormat="1" ht="76.5" customHeight="1">
      <c r="A9" s="24">
        <v>2</v>
      </c>
      <c r="B9" s="25" t="s">
        <v>29</v>
      </c>
      <c r="C9" s="26" t="s">
        <v>23</v>
      </c>
      <c r="D9" s="27" t="s">
        <v>30</v>
      </c>
      <c r="E9" s="28" t="s">
        <v>31</v>
      </c>
      <c r="F9" s="24" t="s">
        <v>26</v>
      </c>
      <c r="G9" s="24"/>
      <c r="H9" s="29">
        <f t="shared" si="0"/>
        <v>85.95</v>
      </c>
      <c r="I9" s="65">
        <v>0</v>
      </c>
      <c r="J9" s="65">
        <v>0</v>
      </c>
      <c r="K9" s="65">
        <v>85.95</v>
      </c>
      <c r="L9" s="21">
        <v>85.95</v>
      </c>
      <c r="M9" s="62">
        <v>1</v>
      </c>
      <c r="N9" s="66" t="s">
        <v>32</v>
      </c>
      <c r="O9" s="67" t="s">
        <v>33</v>
      </c>
    </row>
    <row r="10" spans="1:15" s="1" customFormat="1" ht="69.75" customHeight="1">
      <c r="A10" s="24">
        <v>3</v>
      </c>
      <c r="B10" s="25" t="s">
        <v>34</v>
      </c>
      <c r="C10" s="26" t="s">
        <v>35</v>
      </c>
      <c r="D10" s="27" t="s">
        <v>36</v>
      </c>
      <c r="E10" s="28" t="s">
        <v>37</v>
      </c>
      <c r="F10" s="24" t="s">
        <v>26</v>
      </c>
      <c r="G10" s="24"/>
      <c r="H10" s="29">
        <f t="shared" si="0"/>
        <v>312</v>
      </c>
      <c r="I10" s="65">
        <v>119</v>
      </c>
      <c r="J10" s="65">
        <v>0</v>
      </c>
      <c r="K10" s="65">
        <v>193</v>
      </c>
      <c r="L10" s="21">
        <v>312</v>
      </c>
      <c r="M10" s="62">
        <v>1</v>
      </c>
      <c r="N10" s="66" t="s">
        <v>27</v>
      </c>
      <c r="O10" s="67" t="s">
        <v>38</v>
      </c>
    </row>
    <row r="11" spans="1:15" s="1" customFormat="1" ht="45.75" customHeight="1">
      <c r="A11" s="24">
        <v>4</v>
      </c>
      <c r="B11" s="25" t="s">
        <v>39</v>
      </c>
      <c r="C11" s="26" t="s">
        <v>35</v>
      </c>
      <c r="D11" s="27" t="s">
        <v>40</v>
      </c>
      <c r="E11" s="28" t="s">
        <v>41</v>
      </c>
      <c r="F11" s="24" t="s">
        <v>26</v>
      </c>
      <c r="G11" s="24"/>
      <c r="H11" s="29">
        <f t="shared" si="0"/>
        <v>150</v>
      </c>
      <c r="I11" s="65">
        <v>150</v>
      </c>
      <c r="J11" s="65">
        <v>0</v>
      </c>
      <c r="K11" s="65">
        <v>0</v>
      </c>
      <c r="L11" s="21">
        <v>150</v>
      </c>
      <c r="M11" s="62">
        <v>1</v>
      </c>
      <c r="N11" s="66" t="s">
        <v>42</v>
      </c>
      <c r="O11" s="67" t="s">
        <v>43</v>
      </c>
    </row>
    <row r="12" spans="1:15" s="1" customFormat="1" ht="93" customHeight="1">
      <c r="A12" s="24">
        <v>5</v>
      </c>
      <c r="B12" s="25" t="s">
        <v>44</v>
      </c>
      <c r="C12" s="30" t="s">
        <v>45</v>
      </c>
      <c r="D12" s="31" t="s">
        <v>40</v>
      </c>
      <c r="E12" s="28" t="s">
        <v>46</v>
      </c>
      <c r="F12" s="24" t="s">
        <v>26</v>
      </c>
      <c r="G12" s="24"/>
      <c r="H12" s="29">
        <f t="shared" si="0"/>
        <v>300</v>
      </c>
      <c r="I12" s="65">
        <v>67</v>
      </c>
      <c r="J12" s="65">
        <v>233</v>
      </c>
      <c r="K12" s="65">
        <v>0</v>
      </c>
      <c r="L12" s="21">
        <v>300</v>
      </c>
      <c r="M12" s="62">
        <v>1</v>
      </c>
      <c r="N12" s="66" t="s">
        <v>47</v>
      </c>
      <c r="O12" s="67" t="s">
        <v>48</v>
      </c>
    </row>
    <row r="13" spans="1:15" s="1" customFormat="1" ht="67.5" customHeight="1">
      <c r="A13" s="24">
        <v>6</v>
      </c>
      <c r="B13" s="32" t="s">
        <v>49</v>
      </c>
      <c r="C13" s="26" t="s">
        <v>45</v>
      </c>
      <c r="D13" s="27" t="s">
        <v>50</v>
      </c>
      <c r="E13" s="33" t="s">
        <v>51</v>
      </c>
      <c r="F13" s="24" t="s">
        <v>26</v>
      </c>
      <c r="G13" s="24"/>
      <c r="H13" s="21">
        <f t="shared" si="0"/>
        <v>1500</v>
      </c>
      <c r="I13" s="66">
        <v>1255</v>
      </c>
      <c r="J13" s="66">
        <v>245</v>
      </c>
      <c r="K13" s="66">
        <v>0</v>
      </c>
      <c r="L13" s="21">
        <v>1500</v>
      </c>
      <c r="M13" s="62">
        <v>1</v>
      </c>
      <c r="N13" s="66" t="s">
        <v>47</v>
      </c>
      <c r="O13" s="67" t="s">
        <v>52</v>
      </c>
    </row>
    <row r="14" spans="1:15" s="1" customFormat="1" ht="84.75" customHeight="1">
      <c r="A14" s="24">
        <v>7</v>
      </c>
      <c r="B14" s="34" t="s">
        <v>53</v>
      </c>
      <c r="C14" s="27" t="s">
        <v>23</v>
      </c>
      <c r="D14" s="35" t="s">
        <v>54</v>
      </c>
      <c r="E14" s="36" t="s">
        <v>55</v>
      </c>
      <c r="F14" s="24" t="s">
        <v>26</v>
      </c>
      <c r="G14" s="24"/>
      <c r="H14" s="21">
        <f t="shared" si="0"/>
        <v>30</v>
      </c>
      <c r="I14" s="65">
        <v>0</v>
      </c>
      <c r="J14" s="65">
        <v>30</v>
      </c>
      <c r="K14" s="65">
        <v>0</v>
      </c>
      <c r="L14" s="21">
        <v>30</v>
      </c>
      <c r="M14" s="62">
        <v>1</v>
      </c>
      <c r="N14" s="66" t="s">
        <v>32</v>
      </c>
      <c r="O14" s="37" t="s">
        <v>56</v>
      </c>
    </row>
    <row r="15" spans="1:15" s="1" customFormat="1" ht="84.75" customHeight="1">
      <c r="A15" s="24">
        <v>8</v>
      </c>
      <c r="B15" s="34" t="s">
        <v>57</v>
      </c>
      <c r="C15" s="27" t="s">
        <v>23</v>
      </c>
      <c r="D15" s="35" t="s">
        <v>58</v>
      </c>
      <c r="E15" s="36" t="s">
        <v>59</v>
      </c>
      <c r="F15" s="24" t="s">
        <v>26</v>
      </c>
      <c r="G15" s="24"/>
      <c r="H15" s="21">
        <f t="shared" si="0"/>
        <v>273</v>
      </c>
      <c r="I15" s="65">
        <v>71</v>
      </c>
      <c r="J15" s="65">
        <v>2</v>
      </c>
      <c r="K15" s="65">
        <v>200</v>
      </c>
      <c r="L15" s="21">
        <v>273</v>
      </c>
      <c r="M15" s="62">
        <v>1</v>
      </c>
      <c r="N15" s="66" t="s">
        <v>32</v>
      </c>
      <c r="O15" s="37" t="s">
        <v>60</v>
      </c>
    </row>
    <row r="16" spans="1:15" s="1" customFormat="1" ht="112.5" customHeight="1">
      <c r="A16" s="24">
        <v>9</v>
      </c>
      <c r="B16" s="37" t="s">
        <v>61</v>
      </c>
      <c r="C16" s="35" t="s">
        <v>45</v>
      </c>
      <c r="D16" s="35" t="s">
        <v>62</v>
      </c>
      <c r="E16" s="37" t="s">
        <v>63</v>
      </c>
      <c r="F16" s="24" t="s">
        <v>26</v>
      </c>
      <c r="G16" s="24"/>
      <c r="H16" s="21">
        <f t="shared" si="0"/>
        <v>295</v>
      </c>
      <c r="I16" s="66">
        <v>0</v>
      </c>
      <c r="J16" s="66">
        <v>0</v>
      </c>
      <c r="K16" s="66">
        <v>295</v>
      </c>
      <c r="L16" s="21">
        <v>295</v>
      </c>
      <c r="M16" s="62">
        <v>1</v>
      </c>
      <c r="N16" s="66" t="s">
        <v>32</v>
      </c>
      <c r="O16" s="37" t="s">
        <v>64</v>
      </c>
    </row>
    <row r="17" spans="1:15" s="3" customFormat="1" ht="30" customHeight="1">
      <c r="A17" s="15" t="s">
        <v>65</v>
      </c>
      <c r="B17" s="22" t="s">
        <v>66</v>
      </c>
      <c r="C17" s="15"/>
      <c r="D17" s="15"/>
      <c r="E17" s="38"/>
      <c r="F17" s="38"/>
      <c r="G17" s="38"/>
      <c r="H17" s="39">
        <f aca="true" t="shared" si="3" ref="H17:H22">SUM(I17:K17)</f>
        <v>1425.05</v>
      </c>
      <c r="I17" s="68">
        <f aca="true" t="shared" si="4" ref="I17:K17">SUM(I18:I32)</f>
        <v>318</v>
      </c>
      <c r="J17" s="68">
        <f t="shared" si="4"/>
        <v>357</v>
      </c>
      <c r="K17" s="68">
        <f t="shared" si="4"/>
        <v>750.05</v>
      </c>
      <c r="L17" s="39">
        <v>1425.05</v>
      </c>
      <c r="M17" s="69" t="s">
        <v>67</v>
      </c>
      <c r="N17" s="68"/>
      <c r="O17" s="70"/>
    </row>
    <row r="18" spans="1:15" s="1" customFormat="1" ht="73.5" customHeight="1">
      <c r="A18" s="24">
        <v>1</v>
      </c>
      <c r="B18" s="26" t="s">
        <v>68</v>
      </c>
      <c r="C18" s="26" t="s">
        <v>23</v>
      </c>
      <c r="D18" s="40" t="s">
        <v>69</v>
      </c>
      <c r="E18" s="26" t="s">
        <v>70</v>
      </c>
      <c r="F18" s="24" t="s">
        <v>26</v>
      </c>
      <c r="G18" s="24"/>
      <c r="H18" s="41">
        <f t="shared" si="3"/>
        <v>125</v>
      </c>
      <c r="I18" s="65">
        <v>0</v>
      </c>
      <c r="J18" s="65">
        <v>0</v>
      </c>
      <c r="K18" s="65">
        <v>125</v>
      </c>
      <c r="L18" s="41">
        <v>125</v>
      </c>
      <c r="M18" s="62">
        <v>1</v>
      </c>
      <c r="N18" s="66" t="s">
        <v>32</v>
      </c>
      <c r="O18" s="26" t="s">
        <v>71</v>
      </c>
    </row>
    <row r="19" spans="1:15" s="1" customFormat="1" ht="73.5" customHeight="1">
      <c r="A19" s="24">
        <v>2</v>
      </c>
      <c r="B19" s="26" t="s">
        <v>72</v>
      </c>
      <c r="C19" s="26" t="s">
        <v>23</v>
      </c>
      <c r="D19" s="40" t="s">
        <v>73</v>
      </c>
      <c r="E19" s="26" t="s">
        <v>74</v>
      </c>
      <c r="F19" s="24" t="s">
        <v>26</v>
      </c>
      <c r="G19" s="24"/>
      <c r="H19" s="41">
        <f t="shared" si="3"/>
        <v>90</v>
      </c>
      <c r="I19" s="65">
        <v>0</v>
      </c>
      <c r="J19" s="65">
        <v>0</v>
      </c>
      <c r="K19" s="65">
        <v>90</v>
      </c>
      <c r="L19" s="41">
        <v>90</v>
      </c>
      <c r="M19" s="62">
        <v>1</v>
      </c>
      <c r="N19" s="66" t="s">
        <v>47</v>
      </c>
      <c r="O19" s="26" t="s">
        <v>75</v>
      </c>
    </row>
    <row r="20" spans="1:15" s="1" customFormat="1" ht="73.5" customHeight="1">
      <c r="A20" s="24">
        <v>3</v>
      </c>
      <c r="B20" s="26" t="s">
        <v>76</v>
      </c>
      <c r="C20" s="26" t="s">
        <v>23</v>
      </c>
      <c r="D20" s="40" t="s">
        <v>77</v>
      </c>
      <c r="E20" s="26" t="s">
        <v>78</v>
      </c>
      <c r="F20" s="24" t="s">
        <v>26</v>
      </c>
      <c r="G20" s="24"/>
      <c r="H20" s="41">
        <f t="shared" si="3"/>
        <v>30</v>
      </c>
      <c r="I20" s="65">
        <v>0</v>
      </c>
      <c r="J20" s="65">
        <v>0</v>
      </c>
      <c r="K20" s="65">
        <v>30</v>
      </c>
      <c r="L20" s="41">
        <v>30</v>
      </c>
      <c r="M20" s="62">
        <v>1</v>
      </c>
      <c r="N20" s="66" t="s">
        <v>42</v>
      </c>
      <c r="O20" s="26" t="s">
        <v>79</v>
      </c>
    </row>
    <row r="21" spans="1:15" s="1" customFormat="1" ht="73.5" customHeight="1">
      <c r="A21" s="24">
        <v>4</v>
      </c>
      <c r="B21" s="26" t="s">
        <v>80</v>
      </c>
      <c r="C21" s="26" t="s">
        <v>23</v>
      </c>
      <c r="D21" s="40" t="s">
        <v>40</v>
      </c>
      <c r="E21" s="26" t="s">
        <v>81</v>
      </c>
      <c r="F21" s="24" t="s">
        <v>26</v>
      </c>
      <c r="G21" s="24"/>
      <c r="H21" s="41">
        <f t="shared" si="3"/>
        <v>48.96</v>
      </c>
      <c r="I21" s="65">
        <v>0</v>
      </c>
      <c r="J21" s="65">
        <v>48.96</v>
      </c>
      <c r="K21" s="65">
        <v>0</v>
      </c>
      <c r="L21" s="41">
        <v>48.96</v>
      </c>
      <c r="M21" s="62">
        <v>1</v>
      </c>
      <c r="N21" s="66" t="s">
        <v>47</v>
      </c>
      <c r="O21" s="26" t="s">
        <v>82</v>
      </c>
    </row>
    <row r="22" spans="1:15" s="1" customFormat="1" ht="73.5" customHeight="1">
      <c r="A22" s="24">
        <v>5</v>
      </c>
      <c r="B22" s="26" t="s">
        <v>83</v>
      </c>
      <c r="C22" s="26" t="s">
        <v>23</v>
      </c>
      <c r="D22" s="40" t="s">
        <v>40</v>
      </c>
      <c r="E22" s="26" t="s">
        <v>84</v>
      </c>
      <c r="F22" s="24" t="s">
        <v>26</v>
      </c>
      <c r="G22" s="24"/>
      <c r="H22" s="41">
        <f t="shared" si="3"/>
        <v>130</v>
      </c>
      <c r="I22" s="65">
        <v>119</v>
      </c>
      <c r="J22" s="65">
        <v>11</v>
      </c>
      <c r="K22" s="65">
        <v>0</v>
      </c>
      <c r="L22" s="41">
        <v>130</v>
      </c>
      <c r="M22" s="62">
        <v>1</v>
      </c>
      <c r="N22" s="71" t="s">
        <v>32</v>
      </c>
      <c r="O22" s="26" t="s">
        <v>85</v>
      </c>
    </row>
    <row r="23" spans="1:15" s="1" customFormat="1" ht="73.5" customHeight="1">
      <c r="A23" s="24">
        <v>6</v>
      </c>
      <c r="B23" s="26" t="s">
        <v>86</v>
      </c>
      <c r="C23" s="26" t="s">
        <v>23</v>
      </c>
      <c r="D23" s="40" t="s">
        <v>87</v>
      </c>
      <c r="E23" s="26" t="s">
        <v>88</v>
      </c>
      <c r="F23" s="24" t="s">
        <v>26</v>
      </c>
      <c r="G23" s="24"/>
      <c r="H23" s="41">
        <f aca="true" t="shared" si="5" ref="H23:H34">SUM(I23:K23)</f>
        <v>20</v>
      </c>
      <c r="I23" s="65">
        <v>0</v>
      </c>
      <c r="J23" s="65">
        <v>0</v>
      </c>
      <c r="K23" s="65">
        <v>20</v>
      </c>
      <c r="L23" s="41">
        <v>20</v>
      </c>
      <c r="M23" s="62">
        <v>1</v>
      </c>
      <c r="N23" s="66" t="s">
        <v>47</v>
      </c>
      <c r="O23" s="26" t="s">
        <v>89</v>
      </c>
    </row>
    <row r="24" spans="1:15" s="1" customFormat="1" ht="73.5" customHeight="1">
      <c r="A24" s="24">
        <v>7</v>
      </c>
      <c r="B24" s="26" t="s">
        <v>90</v>
      </c>
      <c r="C24" s="26" t="s">
        <v>23</v>
      </c>
      <c r="D24" s="40" t="s">
        <v>91</v>
      </c>
      <c r="E24" s="26" t="s">
        <v>92</v>
      </c>
      <c r="F24" s="24" t="s">
        <v>26</v>
      </c>
      <c r="G24" s="24"/>
      <c r="H24" s="41">
        <f t="shared" si="5"/>
        <v>26</v>
      </c>
      <c r="I24" s="65">
        <v>0</v>
      </c>
      <c r="J24" s="65">
        <v>0</v>
      </c>
      <c r="K24" s="65">
        <v>26</v>
      </c>
      <c r="L24" s="41">
        <v>26</v>
      </c>
      <c r="M24" s="62">
        <v>1</v>
      </c>
      <c r="N24" s="66" t="s">
        <v>42</v>
      </c>
      <c r="O24" s="26" t="s">
        <v>93</v>
      </c>
    </row>
    <row r="25" spans="1:15" s="1" customFormat="1" ht="73.5" customHeight="1">
      <c r="A25" s="24">
        <v>8</v>
      </c>
      <c r="B25" s="26" t="s">
        <v>94</v>
      </c>
      <c r="C25" s="26" t="s">
        <v>23</v>
      </c>
      <c r="D25" s="40" t="s">
        <v>95</v>
      </c>
      <c r="E25" s="26" t="s">
        <v>96</v>
      </c>
      <c r="F25" s="24" t="s">
        <v>26</v>
      </c>
      <c r="G25" s="24"/>
      <c r="H25" s="41">
        <f t="shared" si="5"/>
        <v>59.04</v>
      </c>
      <c r="I25" s="65">
        <v>0</v>
      </c>
      <c r="J25" s="65">
        <v>19.04</v>
      </c>
      <c r="K25" s="65">
        <v>40</v>
      </c>
      <c r="L25" s="41">
        <v>59.04</v>
      </c>
      <c r="M25" s="62">
        <v>1</v>
      </c>
      <c r="N25" s="66" t="s">
        <v>42</v>
      </c>
      <c r="O25" s="26" t="s">
        <v>97</v>
      </c>
    </row>
    <row r="26" spans="1:15" s="1" customFormat="1" ht="73.5" customHeight="1">
      <c r="A26" s="24">
        <v>9</v>
      </c>
      <c r="B26" s="26" t="s">
        <v>98</v>
      </c>
      <c r="C26" s="26" t="s">
        <v>23</v>
      </c>
      <c r="D26" s="40" t="s">
        <v>99</v>
      </c>
      <c r="E26" s="26" t="s">
        <v>100</v>
      </c>
      <c r="F26" s="24" t="s">
        <v>26</v>
      </c>
      <c r="G26" s="24"/>
      <c r="H26" s="41">
        <f t="shared" si="5"/>
        <v>73.78</v>
      </c>
      <c r="I26" s="65">
        <v>0</v>
      </c>
      <c r="J26" s="65">
        <v>0</v>
      </c>
      <c r="K26" s="65">
        <v>73.78</v>
      </c>
      <c r="L26" s="41">
        <v>73.78</v>
      </c>
      <c r="M26" s="62">
        <v>1</v>
      </c>
      <c r="N26" s="66" t="s">
        <v>27</v>
      </c>
      <c r="O26" s="26" t="s">
        <v>101</v>
      </c>
    </row>
    <row r="27" spans="1:15" s="1" customFormat="1" ht="73.5" customHeight="1">
      <c r="A27" s="24">
        <v>10</v>
      </c>
      <c r="B27" s="26" t="s">
        <v>102</v>
      </c>
      <c r="C27" s="26" t="s">
        <v>23</v>
      </c>
      <c r="D27" s="40" t="s">
        <v>95</v>
      </c>
      <c r="E27" s="26" t="s">
        <v>103</v>
      </c>
      <c r="F27" s="24" t="s">
        <v>26</v>
      </c>
      <c r="G27" s="24"/>
      <c r="H27" s="41">
        <f t="shared" si="5"/>
        <v>158.72</v>
      </c>
      <c r="I27" s="65">
        <v>0</v>
      </c>
      <c r="J27" s="65">
        <v>3</v>
      </c>
      <c r="K27" s="65">
        <v>155.72</v>
      </c>
      <c r="L27" s="41">
        <v>158.72</v>
      </c>
      <c r="M27" s="62">
        <v>1</v>
      </c>
      <c r="N27" s="66" t="s">
        <v>27</v>
      </c>
      <c r="O27" s="26" t="s">
        <v>104</v>
      </c>
    </row>
    <row r="28" spans="1:15" s="1" customFormat="1" ht="73.5" customHeight="1">
      <c r="A28" s="24">
        <v>11</v>
      </c>
      <c r="B28" s="26" t="s">
        <v>105</v>
      </c>
      <c r="C28" s="26" t="s">
        <v>106</v>
      </c>
      <c r="D28" s="40" t="s">
        <v>107</v>
      </c>
      <c r="E28" s="26" t="s">
        <v>108</v>
      </c>
      <c r="F28" s="24" t="s">
        <v>26</v>
      </c>
      <c r="G28" s="24"/>
      <c r="H28" s="41">
        <f t="shared" si="5"/>
        <v>210</v>
      </c>
      <c r="I28" s="65">
        <v>199</v>
      </c>
      <c r="J28" s="65">
        <v>11</v>
      </c>
      <c r="K28" s="65">
        <v>0</v>
      </c>
      <c r="L28" s="41">
        <v>210</v>
      </c>
      <c r="M28" s="62">
        <v>1</v>
      </c>
      <c r="N28" s="66" t="s">
        <v>47</v>
      </c>
      <c r="O28" s="26" t="s">
        <v>109</v>
      </c>
    </row>
    <row r="29" spans="1:15" s="1" customFormat="1" ht="73.5" customHeight="1">
      <c r="A29" s="24">
        <v>12</v>
      </c>
      <c r="B29" s="26" t="s">
        <v>110</v>
      </c>
      <c r="C29" s="30" t="s">
        <v>106</v>
      </c>
      <c r="D29" s="42" t="s">
        <v>111</v>
      </c>
      <c r="E29" s="30" t="s">
        <v>112</v>
      </c>
      <c r="F29" s="43" t="s">
        <v>26</v>
      </c>
      <c r="G29" s="43"/>
      <c r="H29" s="44">
        <f t="shared" si="5"/>
        <v>36</v>
      </c>
      <c r="I29" s="65">
        <v>0</v>
      </c>
      <c r="J29" s="65">
        <v>36</v>
      </c>
      <c r="K29" s="65"/>
      <c r="L29" s="44">
        <v>36</v>
      </c>
      <c r="M29" s="62">
        <v>1</v>
      </c>
      <c r="N29" s="72" t="s">
        <v>32</v>
      </c>
      <c r="O29" s="30" t="s">
        <v>113</v>
      </c>
    </row>
    <row r="30" spans="1:15" s="1" customFormat="1" ht="73.5" customHeight="1">
      <c r="A30" s="24">
        <v>13</v>
      </c>
      <c r="B30" s="40" t="s">
        <v>114</v>
      </c>
      <c r="C30" s="26" t="s">
        <v>106</v>
      </c>
      <c r="D30" s="26" t="s">
        <v>91</v>
      </c>
      <c r="E30" s="26" t="s">
        <v>115</v>
      </c>
      <c r="F30" s="24" t="s">
        <v>26</v>
      </c>
      <c r="G30" s="24"/>
      <c r="H30" s="41">
        <f t="shared" si="5"/>
        <v>180</v>
      </c>
      <c r="I30" s="66"/>
      <c r="J30" s="66">
        <v>117</v>
      </c>
      <c r="K30" s="66">
        <v>63</v>
      </c>
      <c r="L30" s="41">
        <v>180</v>
      </c>
      <c r="M30" s="62">
        <v>1</v>
      </c>
      <c r="N30" s="72" t="s">
        <v>32</v>
      </c>
      <c r="O30" s="26" t="s">
        <v>116</v>
      </c>
    </row>
    <row r="31" spans="1:15" s="1" customFormat="1" ht="73.5" customHeight="1">
      <c r="A31" s="24">
        <v>14</v>
      </c>
      <c r="B31" s="40" t="s">
        <v>117</v>
      </c>
      <c r="C31" s="26" t="s">
        <v>106</v>
      </c>
      <c r="D31" s="26" t="s">
        <v>118</v>
      </c>
      <c r="E31" s="26" t="s">
        <v>119</v>
      </c>
      <c r="F31" s="24" t="s">
        <v>26</v>
      </c>
      <c r="G31" s="24"/>
      <c r="H31" s="41">
        <f t="shared" si="5"/>
        <v>72</v>
      </c>
      <c r="I31" s="66">
        <v>0</v>
      </c>
      <c r="J31" s="66">
        <v>0</v>
      </c>
      <c r="K31" s="66">
        <v>72</v>
      </c>
      <c r="L31" s="41">
        <v>72</v>
      </c>
      <c r="M31" s="62">
        <v>1</v>
      </c>
      <c r="N31" s="72" t="s">
        <v>32</v>
      </c>
      <c r="O31" s="26" t="s">
        <v>120</v>
      </c>
    </row>
    <row r="32" spans="1:15" s="1" customFormat="1" ht="73.5" customHeight="1">
      <c r="A32" s="24">
        <v>15</v>
      </c>
      <c r="B32" s="40" t="s">
        <v>121</v>
      </c>
      <c r="C32" s="26" t="s">
        <v>106</v>
      </c>
      <c r="D32" s="26" t="s">
        <v>40</v>
      </c>
      <c r="E32" s="26" t="s">
        <v>122</v>
      </c>
      <c r="F32" s="24" t="s">
        <v>26</v>
      </c>
      <c r="G32" s="24"/>
      <c r="H32" s="41">
        <f t="shared" si="5"/>
        <v>165.55</v>
      </c>
      <c r="I32" s="66">
        <v>0</v>
      </c>
      <c r="J32" s="66">
        <v>111</v>
      </c>
      <c r="K32" s="66">
        <v>54.55</v>
      </c>
      <c r="L32" s="41">
        <v>165.55</v>
      </c>
      <c r="M32" s="62">
        <v>1</v>
      </c>
      <c r="N32" s="66" t="s">
        <v>42</v>
      </c>
      <c r="O32" s="26" t="s">
        <v>123</v>
      </c>
    </row>
    <row r="33" spans="1:15" s="3" customFormat="1" ht="30" customHeight="1">
      <c r="A33" s="15" t="s">
        <v>124</v>
      </c>
      <c r="B33" s="45" t="s">
        <v>125</v>
      </c>
      <c r="C33" s="15"/>
      <c r="D33" s="15"/>
      <c r="E33" s="15"/>
      <c r="F33" s="15"/>
      <c r="G33" s="15"/>
      <c r="H33" s="17">
        <f t="shared" si="5"/>
        <v>130</v>
      </c>
      <c r="I33" s="17">
        <f aca="true" t="shared" si="6" ref="I33:K33">SUM(I34:I34)</f>
        <v>45</v>
      </c>
      <c r="J33" s="17">
        <f t="shared" si="6"/>
        <v>85</v>
      </c>
      <c r="K33" s="17">
        <f t="shared" si="6"/>
        <v>0</v>
      </c>
      <c r="L33" s="17">
        <v>130</v>
      </c>
      <c r="M33" s="63"/>
      <c r="N33" s="17"/>
      <c r="O33" s="64"/>
    </row>
    <row r="34" spans="1:15" s="1" customFormat="1" ht="235.5" customHeight="1">
      <c r="A34" s="24">
        <v>1</v>
      </c>
      <c r="B34" s="46" t="s">
        <v>126</v>
      </c>
      <c r="C34" s="47" t="s">
        <v>127</v>
      </c>
      <c r="D34" s="47" t="s">
        <v>128</v>
      </c>
      <c r="E34" s="47" t="s">
        <v>129</v>
      </c>
      <c r="F34" s="24" t="s">
        <v>26</v>
      </c>
      <c r="G34" s="24"/>
      <c r="H34" s="41">
        <f t="shared" si="5"/>
        <v>130</v>
      </c>
      <c r="I34" s="66">
        <v>45</v>
      </c>
      <c r="J34" s="66">
        <v>85</v>
      </c>
      <c r="K34" s="66">
        <v>0</v>
      </c>
      <c r="L34" s="41">
        <v>130</v>
      </c>
      <c r="M34" s="62">
        <v>1</v>
      </c>
      <c r="N34" s="66" t="s">
        <v>32</v>
      </c>
      <c r="O34" s="47" t="s">
        <v>130</v>
      </c>
    </row>
    <row r="35" spans="1:15" s="1" customFormat="1" ht="13.5">
      <c r="A35" s="48"/>
      <c r="B35" s="48"/>
      <c r="C35" s="48"/>
      <c r="D35" s="48"/>
      <c r="E35" s="48"/>
      <c r="F35" s="48"/>
      <c r="G35" s="48"/>
      <c r="H35" s="49"/>
      <c r="I35" s="49"/>
      <c r="J35" s="49"/>
      <c r="K35" s="49"/>
      <c r="L35" s="49"/>
      <c r="M35" s="49"/>
      <c r="N35" s="49"/>
      <c r="O35" s="48"/>
    </row>
    <row r="36" spans="1:15" ht="81" customHeight="1">
      <c r="A36" s="50"/>
      <c r="B36" s="51"/>
      <c r="C36" s="51"/>
      <c r="D36" s="51"/>
      <c r="E36" s="51"/>
      <c r="F36" s="51"/>
      <c r="G36" s="51"/>
      <c r="H36" s="52"/>
      <c r="I36" s="52"/>
      <c r="J36" s="52"/>
      <c r="K36" s="52"/>
      <c r="L36" s="52"/>
      <c r="M36" s="52"/>
      <c r="N36" s="52"/>
      <c r="O36" s="51"/>
    </row>
  </sheetData>
  <sheetProtection/>
  <mergeCells count="15">
    <mergeCell ref="A2:O2"/>
    <mergeCell ref="H4:K4"/>
    <mergeCell ref="A6:B6"/>
    <mergeCell ref="A36:O36"/>
    <mergeCell ref="A4:A5"/>
    <mergeCell ref="B4:B5"/>
    <mergeCell ref="C4:C5"/>
    <mergeCell ref="D4:D5"/>
    <mergeCell ref="E4:E5"/>
    <mergeCell ref="F4:F5"/>
    <mergeCell ref="G4:G5"/>
    <mergeCell ref="L4:L5"/>
    <mergeCell ref="M4:M5"/>
    <mergeCell ref="N4:N5"/>
    <mergeCell ref="O4:O5"/>
  </mergeCells>
  <printOptions/>
  <pageMargins left="0.7083333333333334" right="0" top="0.5902777777777778" bottom="0.5902777777777778" header="0.5076388888888889" footer="0.38958333333333334"/>
  <pageSetup fitToHeight="0" fitToWidth="1" horizontalDpi="600" verticalDpi="600" orientation="landscape" paperSize="8" scale="8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未定义</cp:lastModifiedBy>
  <cp:lastPrinted>2020-01-20T01:14:43Z</cp:lastPrinted>
  <dcterms:created xsi:type="dcterms:W3CDTF">2016-11-05T03:30:22Z</dcterms:created>
  <dcterms:modified xsi:type="dcterms:W3CDTF">2022-12-15T10:18:06Z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