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activeTab="0"/>
  </bookViews>
  <sheets>
    <sheet name="计划表" sheetId="1" r:id="rId1"/>
    <sheet name="Sheet3" sheetId="2" r:id="rId2"/>
  </sheets>
  <definedNames>
    <definedName name="_xlnm.Print_Titles" localSheetId="0">'计划表'!$4:$5</definedName>
  </definedNames>
  <calcPr fullCalcOnLoad="1"/>
</workbook>
</file>

<file path=xl/sharedStrings.xml><?xml version="1.0" encoding="utf-8"?>
<sst xmlns="http://schemas.openxmlformats.org/spreadsheetml/2006/main" count="226" uniqueCount="146">
  <si>
    <t>附件1：</t>
  </si>
  <si>
    <t>三亚市天涯区2022年度衔接资金项目计划表</t>
  </si>
  <si>
    <t>编制单位：三亚市天涯区乡村振兴局</t>
  </si>
  <si>
    <t>编制时间：2022年10月13日</t>
  </si>
  <si>
    <t>序号</t>
  </si>
  <si>
    <t>项目名称</t>
  </si>
  <si>
    <t>实施单位</t>
  </si>
  <si>
    <t>实施地点</t>
  </si>
  <si>
    <t>建设任务</t>
  </si>
  <si>
    <t>实施期限</t>
  </si>
  <si>
    <t>补助标准</t>
  </si>
  <si>
    <t>资金来源</t>
  </si>
  <si>
    <t>受益对象</t>
  </si>
  <si>
    <t>绩效目标</t>
  </si>
  <si>
    <t>联农带农富农情况</t>
  </si>
  <si>
    <t>合计</t>
  </si>
  <si>
    <t>中央资金</t>
  </si>
  <si>
    <t>省级资金</t>
  </si>
  <si>
    <t>市县级资金</t>
  </si>
  <si>
    <t>一</t>
  </si>
  <si>
    <t>产业发展类</t>
  </si>
  <si>
    <t>三亚甜瓜地理标志农产品保护工程项目</t>
  </si>
  <si>
    <t>天涯区农业农村局</t>
  </si>
  <si>
    <t>梅村保山小组</t>
  </si>
  <si>
    <t>项目占地16.09亩，约为10724.02㎡，新建分拣库房1栋面积为3177㎡，冻库490.44㎡，农资仓库410.04㎡，道路硬化2470.85㎡，设置车位876㎡</t>
  </si>
  <si>
    <t>2022年</t>
  </si>
  <si>
    <t>天涯区18个有脱贫人口及监测对象的村委会和全区建档立卡户631户2805人</t>
  </si>
  <si>
    <t>项目建设能更好树立“三亚甜瓜”品牌知名度，培养现代化种植企业管理团队，打造海南种植龙头企业，稳定就业岗位，增加当地村民种植甜瓜的经济收入，构建更加和谐的生态屏障。</t>
  </si>
  <si>
    <t>土地流转、务工收入</t>
  </si>
  <si>
    <t>天涯区扎南村绿壳蛋鸡养殖产业基地项目</t>
  </si>
  <si>
    <t>扎南村抱土小组</t>
  </si>
  <si>
    <t>养殖绿壳蛋鸡约4万只，占地10.82亩</t>
  </si>
  <si>
    <t>养殖绿壳蛋鸡约4万只，促进高峰片区集体经济取得农业增收，实现高产高效生产，提高农村养殖业生产卫生环境，有效带动区域性农村养殖业环境。</t>
  </si>
  <si>
    <t>务工收入、分红收益</t>
  </si>
  <si>
    <t>抱前红掌扩种产业项目</t>
  </si>
  <si>
    <t>天涯区城投公司</t>
  </si>
  <si>
    <t>抱前村</t>
  </si>
  <si>
    <t>新增扩大种植140000株红掌苗及1800㎡分拣临时车间</t>
  </si>
  <si>
    <t>抱前村120户568人</t>
  </si>
  <si>
    <t>新增扩大种植140000株红掌苗及1800㎡分拣临时车间。项目将达到260000株红掌规模，年产2080000株红掌鲜切花。年产值达416万元。项目实施解决了基层村集体薄弱问题、解决周边农户务工问题。</t>
  </si>
  <si>
    <t>务工收入</t>
  </si>
  <si>
    <t>天涯区抱龙肉鸽养殖产业基地项目</t>
  </si>
  <si>
    <t>抱龙村</t>
  </si>
  <si>
    <t>5栋鸽舍约2000㎡</t>
  </si>
  <si>
    <t>养殖约6250对种鸽子，年孵化137500只鸽子。项目实施解决了基层村集体薄弱问题、解决周边农户务工问题。</t>
  </si>
  <si>
    <t>抱龙村机械化农业服务项目</t>
  </si>
  <si>
    <t>天涯区乡联投资发展有限公司</t>
  </si>
  <si>
    <t>购置东方红804型轮式拖拉机4台，久保田系列喂入式联合收割机8台，运输板车2台，为高峰片区（抱龙、扎南、抱前、立新、南岛居）6000亩农田提供耕地，收割、秸秆还田项目收费服务</t>
  </si>
  <si>
    <t>抱龙村308户1715人</t>
  </si>
  <si>
    <t>高峰片区（抱龙、扎南、抱前、立新、南岛居）6000亩农田每年种植两季水稻，收割及耕地作业基本依靠外省农业机械团队和周边个人提供服务，成立机械化农业服务车队后可以为高峰片区提供低于市场价的耕地和收割农业收费服务，和利用天涯区治理秸秆经费为群众免费提供秸秆还田服务</t>
  </si>
  <si>
    <t>三亚市天涯区台楼村榴莲柚子高标准种植产业项目</t>
  </si>
  <si>
    <t>台楼村</t>
  </si>
  <si>
    <t>种植榴莲柚子热带水果400亩</t>
  </si>
  <si>
    <t>18个村委会投资入股该产业项目，项目直接受益18个村委会及全区建档立卡户。</t>
  </si>
  <si>
    <t>天涯区2022年脱贫户及监测户产业扶持奖励项目</t>
  </si>
  <si>
    <t>天涯区</t>
  </si>
  <si>
    <t>对脱贫户及监测户2022年度家庭生产经营性纯收入达4000元以上，每户奖励1000元</t>
  </si>
  <si>
    <t>天涯区脱贫户和监测户(脱贫户269户，监测户58户）</t>
  </si>
  <si>
    <t>通过奖励制度提高农户们发展产业的积极性，鼓励其扩大生产规模，做大做强，增加收入</t>
  </si>
  <si>
    <t>其他</t>
  </si>
  <si>
    <t>天涯区扎南蛋鸡合作养殖产业项目</t>
  </si>
  <si>
    <t>扎南村</t>
  </si>
  <si>
    <t>主要建设内容和绩效目标为采用“政府＋企业＋村集体”投资模式于天涯区扎南村绿壳蛋鸡养殖产业基地合作运营养殖绿壳蛋鸡。该合作项目投资年固定分红为投资总额的6%，投资年限5年，合同到期后一次性返还投资成本。</t>
  </si>
  <si>
    <t>培该合作项目投资年固定分红为投资总额的6%，投资年限5年，合同到期后一次性返还投资成本</t>
  </si>
  <si>
    <t>三亚三力源西甜瓜产业项目</t>
  </si>
  <si>
    <t>水蛟村</t>
  </si>
  <si>
    <t>采用“政府＋企业＋村集体”投资模式合作种植西瓜、甜瓜、哈密瓜等农作物。项目种植面积约420亩，资金主要用于采购种苗、农膜、农药、肥料农资等。该合作项目投资年固定分红为投资总额的6%，投资年限5年，合同到期后一次性返还投资成本</t>
  </si>
  <si>
    <t>天涯区19个有脱贫人口及监测对象的村委会和全区建档立卡户631户2805人</t>
  </si>
  <si>
    <t>该合作项目投资年固定分红为投资总额的6%，投资年限5年，合同到期后一次性返还投资成本</t>
  </si>
  <si>
    <t>二</t>
  </si>
  <si>
    <t>基础设施类</t>
  </si>
  <si>
    <t>三亚市天涯区肉鸽基地附属道路工程</t>
  </si>
  <si>
    <t>南岛居富岛队</t>
  </si>
  <si>
    <t>项目为天涯区肉鸽养殖基地的附属，主要建设内容为路基工程、路面工程及排水工程等，路面宽3.5米，合计修改长度为695.934米</t>
  </si>
  <si>
    <t>南岛居富岛队67户273人</t>
  </si>
  <si>
    <t>项目建成后将为南岛居及产业发展提供良好的交通运输条件，推动垦地融合发展，实现垦地双方共同发展、共同受益。对农村生产道路工程的建设、对于完善村域道路路网建设、促进乡村的建设开发，解决该区域居民出行生产问题。</t>
  </si>
  <si>
    <t>天涯肉鸽养殖产业基地护坡应急整治工程</t>
  </si>
  <si>
    <t>天涯区南岛居富岛队</t>
  </si>
  <si>
    <t>修建边坡防护和排水沟，建设规模植被边坡4546.7m2，挡土墙面92m，排水沟375m</t>
  </si>
  <si>
    <t>建设边坡防护（植被护坡）、挡土墙、排水沟等工程，防止出现因雨水冲刷导致边坡水土流失的现象，完善肉鸽基地路基防护建设。</t>
  </si>
  <si>
    <t>三亚市天涯区扎南蛋鸡养殖配套设施提升项目</t>
  </si>
  <si>
    <t xml:space="preserve">扎南村抱土小组 </t>
  </si>
  <si>
    <t>项目配套设施提升。主要建设内容包括项目配套设施配电系统、消防通道、车间排水系统、增加饲料灌、增加养鸡备用水箱、遮雨棚、废水池盖板、场区主道路、推蛋道路等</t>
  </si>
  <si>
    <t>扎南村89户423人</t>
  </si>
  <si>
    <t>为了保障扎南蛋鸡养殖项目尽快正式投入使用，以满足实际生产养殖要求。</t>
  </si>
  <si>
    <t>三亚市天涯区抱龙村中间田洋应急排涝工程</t>
  </si>
  <si>
    <t>建设内容为1.新建支排沟3条，总长605米，采用矩形渠道，C25砼现浇；2.新建斗排沟2条，总长261米，采用矩形渠道，C25砼现浇；3.穿3涵1座</t>
  </si>
  <si>
    <t>本项目实施后，将改善该块田洋的排涝及农业灌溉困难问题，提高村民的收入和生活幸福指数，为项目区社会经济的持续稳定发展发挥重要作用，社会效益显著。</t>
  </si>
  <si>
    <t>三亚市天涯区抱龙村红旗小组光电控水系统灌溉工程项目</t>
  </si>
  <si>
    <t>新建一套99KW太阳能光电控水系统，从宁远河取水，通过管道把水调到扬程100米、距离500米原有灌渠上进行灌溉红旗等小组约500亩的农田，以及分一条支管（DN110长1100米）到扎半水库补水</t>
  </si>
  <si>
    <t>抱龙村红旗等四个小组172户844人（其中建档立卡户50户222人）</t>
  </si>
  <si>
    <t>为解决该村红旗等四个小组172户844人（其中建档立卡户50户222人）灌溉面积约为500亩的农业灌溉困难问题，更有效的提升村民的生活和农业生产效率。</t>
  </si>
  <si>
    <t xml:space="preserve">三亚市天涯区长田山塘主干渠道改造工程
</t>
  </si>
  <si>
    <t>桶井村</t>
  </si>
  <si>
    <t>原主干渠道为土渠，已经被泥土埋没，影响灌溉，需重新进行改造</t>
  </si>
  <si>
    <t>桶井村委会红土小组91户452人</t>
  </si>
  <si>
    <t>本项目实施后，将改善桶井村委会红土村农业用水困难问题，提高村民的收入和生活幸福指数，为项目区社会经济的持续稳定发展发挥重要作用，社会效益显著。</t>
  </si>
  <si>
    <t>三亚市天涯区新联村委会官长田洋灌溉渠道改造工程</t>
  </si>
  <si>
    <t>新联村</t>
  </si>
  <si>
    <t xml:space="preserve">原渠道为土渠，渗漏严重，影响渠道正常使用，需重新进行改造，新建一条灌溉沟长101米，宽0.8米，高1米，采用c20矼对主干渠道硬化等配套设施
</t>
  </si>
  <si>
    <t>新联村393户2016人</t>
  </si>
  <si>
    <t>本项目实施后，将改善天涯区新联村委会农田灌溉用水困难问题，提高村民的收入和生活幸福指数，为项目区社会经济的持续稳定发展发挥重要作用，社会效益显著。</t>
  </si>
  <si>
    <t>三亚市天涯区槟榔村委会风门黄猄四小组机耕路改造工程</t>
  </si>
  <si>
    <t>槟榔村</t>
  </si>
  <si>
    <t>有一条田间机耕路没有硬化，影响农民运输作业，现要拆除原土机耕路及路边两边损坏的水沟并重建，两边水沟各长320米；硬化机耕路1条长为320米；及田间配套设施</t>
  </si>
  <si>
    <t>槟榔村黄猄四小组137户759人</t>
  </si>
  <si>
    <t>本项目实施后，将改善槟榔村委会风门田洋黄猄四小组灌溉用水、运输作业，解决200亩的农业灌溉困难问题，提高村民的收入和生活幸福指数，为项目区社会经济的持续稳定发展发挥重要作用，社会效益显著。</t>
  </si>
  <si>
    <t>三亚市天涯区妙林田洋六乡主干渠改造工程</t>
  </si>
  <si>
    <t>妙林村</t>
  </si>
  <si>
    <t>主干渠总长1095米，灌溉1500亩，由于原主干渠损坏严重，影响农田灌溉，需重新进行改造，拆除原损坏渠道860米，穿过三环路采用钢管DN400长68米</t>
  </si>
  <si>
    <t>妙林村六乡小组192户1130人</t>
  </si>
  <si>
    <t>本项目实施后，将改善妙林田洋六乡小组灌溉用水，解决1500亩的农业灌溉困难问题，提高村民的收入和生活幸福指数，为项目区社会经济的持续稳定发展发挥重要作用，社会效益显著。</t>
  </si>
  <si>
    <t>三亚市天涯区打狗坝东干渠改迁工程</t>
  </si>
  <si>
    <t>改迁项目建设主要内容：新建灌溉管外径Φ1200mm混凝土管长度827米，沉泥井13座</t>
  </si>
  <si>
    <t>槟榔村1255户7014人</t>
  </si>
  <si>
    <t>该工程实施后可改善槟榔村委会风门田洋约1000亩灌溉困难问题，提高居民的收入和生活幸福指数，社会效益显著。</t>
  </si>
  <si>
    <t>三亚市天涯区贫困村立新等三个村委会涵洞改建工程</t>
  </si>
  <si>
    <t>天涯区交通运输局</t>
  </si>
  <si>
    <t>扎南村、抱龙村、立新村</t>
  </si>
  <si>
    <t>改造涵洞共计13座，长度为70米，其中圆管涵1座，厢式涵洞10座，排水管道2座；新建道路长度为787米，宽度为3.5--5.0米</t>
  </si>
  <si>
    <t>扎南村72户364人、抱龙村22户108人、立新村202户978人</t>
  </si>
  <si>
    <t>改造涵洞共计13座，长度为70米，其中圆管涵1座，厢式涵洞10座，排水管道2座，新建道路长度为787米，宽度为3.5--5.0米，将极大的解决村民交通便利性问题，有效提升村民生活和农业生产效率。</t>
  </si>
  <si>
    <t>三亚市天涯区抱龙村至立新村主干道绿化、防护等附属设施工程</t>
  </si>
  <si>
    <t>抱龙村先进村小组、立新村扎毛村小组</t>
  </si>
  <si>
    <t>对抱龙村至立新村主干道（线路全长1.28公里，宽5.5米）道路两旁进行绿化提升及防护等附属设施建设</t>
  </si>
  <si>
    <t>抱龙村委会310户1664人、立新村委会470户2070人</t>
  </si>
  <si>
    <t>抱龙村至立新村主干道（线路全长1.28公里，宽5.5米）道路两旁进行绿化提升及防护等附属设施建设，打造一条“美丽农村路”，根据村庄条件适度“畅化、净化、绿化、彩化、亮化”，融入村庄文化特色，打造村庄道路硬化示范点。</t>
  </si>
  <si>
    <t>三亚市天涯区新联村委会人居环境整治入户路硬化工程</t>
  </si>
  <si>
    <t>建设村民入户路207户，总长约6.25公里，其中新建入户路5.89公里、破损路面修复0.36公里，新建入户路面宽度为2米，破损路面宽度为3.5-4米不等</t>
  </si>
  <si>
    <t>项目建成后，将极大的解决村民出行的便利性、安全性等问题，更有效的提升村民的生活和农业生产效率</t>
  </si>
  <si>
    <t>三亚市天涯区黑土村委会村内道路硬化工程</t>
  </si>
  <si>
    <t>黑土村</t>
  </si>
  <si>
    <t>道路建设总长3074米，路面宽度为3-3.5米，路面结构层为0.2米水泥路面+0.2米级配碎石层</t>
  </si>
  <si>
    <t>黑土村委会556户3069人</t>
  </si>
  <si>
    <t>三亚市天涯区抱龙村委会扎文小组森林防火巡护道路建设工程</t>
  </si>
  <si>
    <t>建设道路长度为132米，其中桥梁长度50米，道路长度82米，路面宽度为3.5米</t>
  </si>
  <si>
    <t>抱龙村委会308户1737人(其中脱贫户95户395人，监测户2户7人）</t>
  </si>
  <si>
    <t>项目建成后，将极大的解决村民出行和生产的便利性、安全性等问题，更有效的提升村民的生活和农业生产效率，同时解决三亚市天涯区抱龙村森林防火巡护的问题。</t>
  </si>
  <si>
    <t>三</t>
  </si>
  <si>
    <t>就业扶贫类</t>
  </si>
  <si>
    <t>2022年天涯区就业补助资金扶持项目</t>
  </si>
  <si>
    <t>天涯区人社局</t>
  </si>
  <si>
    <t>三亚市天涯区脱贫户和监测户所在村</t>
  </si>
  <si>
    <t>（一）脱贫劳动力外出务工奖补及交通补助（以实际申请务工奖补及外出务工交通补贴人次为准）
1.连续外出务工6个月以上的相对稳定脱贫户和监测户，给予每人每月300元的务工奖励；
2.灵活就业累计满3个月（每个月至少20天或月务工收入不低于当地最低工资标准）以上的，给予每人每月200元的务工奖励；
3.外出务工交通补助。相对稳定脱贫户和监测户跨省外出务工的，给予每人每年800元的一次性交通补助；省内外出务工的，给予每人每年200元的一次性交通补助。
（二）乡村公益性岗位（原就业扶贫公益专岗）补贴（岗位补贴标准为：按我市最低工资标准的80%给予补贴每人每月1464元）</t>
  </si>
  <si>
    <t>相对稳定脱贫户272户和监测户29户共602人</t>
  </si>
  <si>
    <t>通过脱贫劳动力外出奖补及交通补助、乡村公益岗位（原就业扶贫公益专岗）补贴，提高其就业积极性和稳定性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</si>
</sst>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sz val="26"/>
      <name val="宋体"/>
      <family val="0"/>
    </font>
    <font>
      <b/>
      <sz val="11"/>
      <name val="宋体"/>
      <family val="0"/>
    </font>
    <font>
      <b/>
      <sz val="26"/>
      <color indexed="8"/>
      <name val="宋体"/>
      <family val="0"/>
    </font>
    <font>
      <sz val="11"/>
      <color indexed="63"/>
      <name val="宋体"/>
      <family val="0"/>
    </font>
    <font>
      <b/>
      <sz val="11"/>
      <color indexed="63"/>
      <name val="宋体"/>
      <family val="0"/>
    </font>
    <font>
      <sz val="11"/>
      <color indexed="8"/>
      <name val="宋体"/>
      <family val="0"/>
    </font>
    <font>
      <sz val="9"/>
      <color indexed="8"/>
      <name val="宋体"/>
      <family val="0"/>
    </font>
    <font>
      <sz val="11"/>
      <color indexed="62"/>
      <name val="宋体"/>
      <family val="0"/>
    </font>
    <font>
      <sz val="11"/>
      <color indexed="42"/>
      <name val="宋体"/>
      <family val="0"/>
    </font>
    <font>
      <b/>
      <sz val="18"/>
      <color indexed="62"/>
      <name val="宋体"/>
      <family val="0"/>
    </font>
    <font>
      <u val="single"/>
      <sz val="11"/>
      <color indexed="20"/>
      <name val="宋体"/>
      <family val="0"/>
    </font>
    <font>
      <u val="single"/>
      <sz val="11"/>
      <color indexed="12"/>
      <name val="宋体"/>
      <family val="0"/>
    </font>
    <font>
      <sz val="11"/>
      <color indexed="20"/>
      <name val="宋体"/>
      <family val="0"/>
    </font>
    <font>
      <b/>
      <sz val="11"/>
      <color indexed="8"/>
      <name val="宋体"/>
      <family val="0"/>
    </font>
    <font>
      <i/>
      <sz val="11"/>
      <color indexed="23"/>
      <name val="宋体"/>
      <family val="0"/>
    </font>
    <font>
      <b/>
      <sz val="11"/>
      <color indexed="62"/>
      <name val="宋体"/>
      <family val="0"/>
    </font>
    <font>
      <sz val="11"/>
      <color indexed="10"/>
      <name val="宋体"/>
      <family val="0"/>
    </font>
    <font>
      <b/>
      <sz val="15"/>
      <color indexed="62"/>
      <name val="宋体"/>
      <family val="0"/>
    </font>
    <font>
      <sz val="11"/>
      <color indexed="17"/>
      <name val="宋体"/>
      <family val="0"/>
    </font>
    <font>
      <b/>
      <sz val="11"/>
      <color indexed="52"/>
      <name val="宋体"/>
      <family val="0"/>
    </font>
    <font>
      <b/>
      <sz val="13"/>
      <color indexed="62"/>
      <name val="宋体"/>
      <family val="0"/>
    </font>
    <font>
      <b/>
      <sz val="11"/>
      <color indexed="42"/>
      <name val="宋体"/>
      <family val="0"/>
    </font>
    <font>
      <sz val="11"/>
      <color indexed="60"/>
      <name val="宋体"/>
      <family val="0"/>
    </font>
    <font>
      <sz val="11"/>
      <color indexed="52"/>
      <name val="宋体"/>
      <family val="0"/>
    </font>
  </fonts>
  <fills count="18">
    <fill>
      <patternFill/>
    </fill>
    <fill>
      <patternFill patternType="gray125"/>
    </fill>
    <fill>
      <patternFill patternType="solid">
        <fgColor indexed="54"/>
        <bgColor indexed="64"/>
      </patternFill>
    </fill>
    <fill>
      <patternFill patternType="solid">
        <fgColor indexed="47"/>
        <bgColor indexed="64"/>
      </patternFill>
    </fill>
    <fill>
      <patternFill patternType="solid">
        <fgColor indexed="26"/>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44"/>
        <bgColor indexed="64"/>
      </patternFill>
    </fill>
    <fill>
      <patternFill patternType="solid">
        <fgColor indexed="5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style="thin"/>
      <right style="thin"/>
      <top style="thin"/>
      <bottom style="thin"/>
    </border>
    <border>
      <left style="thin"/>
      <right/>
      <top style="thin"/>
      <bottom style="thin"/>
    </border>
    <border>
      <left style="thin">
        <color indexed="8"/>
      </left>
      <right>
        <color indexed="63"/>
      </right>
      <top style="thin">
        <color indexed="8"/>
      </top>
      <bottom style="thin"/>
    </border>
    <border>
      <left>
        <color indexed="63"/>
      </left>
      <right style="thin">
        <color indexed="8"/>
      </right>
      <top style="thin">
        <color indexed="8"/>
      </top>
      <bottom style="thin"/>
    </border>
    <border>
      <left/>
      <right style="thin">
        <color indexed="8"/>
      </right>
      <top/>
      <bottom style="thin">
        <color indexed="8"/>
      </bottom>
    </border>
    <border>
      <left style="thin"/>
      <right style="thin"/>
      <top style="thin"/>
      <bottom/>
    </border>
    <border>
      <left/>
      <right style="thin"/>
      <top style="thin"/>
      <bottom style="thin"/>
    </border>
    <border>
      <left style="thin"/>
      <right/>
      <top/>
      <bottom style="thin"/>
    </border>
    <border>
      <left style="thin"/>
      <right style="thin"/>
      <top/>
      <bottom style="thin"/>
    </border>
    <border>
      <left/>
      <right style="thin"/>
      <top/>
      <bottom style="thin"/>
    </border>
    <border>
      <left/>
      <right style="thin">
        <color indexed="8"/>
      </right>
      <top/>
      <bottom/>
    </border>
    <border>
      <left style="thin"/>
      <right/>
      <top style="thin"/>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10"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9" fillId="3" borderId="1" applyNumberFormat="0" applyAlignment="0" applyProtection="0"/>
    <xf numFmtId="0" fontId="7" fillId="4" borderId="0" applyNumberFormat="0" applyBorder="0" applyAlignment="0" applyProtection="0"/>
    <xf numFmtId="0" fontId="7" fillId="5" borderId="0" applyNumberFormat="0" applyBorder="0" applyAlignment="0" applyProtection="0"/>
    <xf numFmtId="0" fontId="14" fillId="6" borderId="0" applyNumberFormat="0" applyBorder="0" applyAlignment="0" applyProtection="0"/>
    <xf numFmtId="0" fontId="10" fillId="5" borderId="0" applyNumberFormat="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0" fillId="4" borderId="2" applyNumberFormat="0" applyFont="0" applyAlignment="0" applyProtection="0"/>
    <xf numFmtId="0" fontId="10" fillId="7"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19" fillId="0" borderId="3" applyNumberFormat="0" applyFill="0" applyAlignment="0" applyProtection="0"/>
    <xf numFmtId="0" fontId="22" fillId="0" borderId="4" applyNumberFormat="0" applyFill="0" applyAlignment="0" applyProtection="0"/>
    <xf numFmtId="0" fontId="10" fillId="8" borderId="0" applyNumberFormat="0" applyBorder="0" applyAlignment="0" applyProtection="0"/>
    <xf numFmtId="0" fontId="17" fillId="0" borderId="5" applyNumberFormat="0" applyFill="0" applyAlignment="0" applyProtection="0"/>
    <xf numFmtId="0" fontId="10" fillId="9" borderId="0" applyNumberFormat="0" applyBorder="0" applyAlignment="0" applyProtection="0"/>
    <xf numFmtId="0" fontId="6" fillId="10" borderId="6" applyNumberFormat="0" applyAlignment="0" applyProtection="0"/>
    <xf numFmtId="0" fontId="21" fillId="10" borderId="1" applyNumberFormat="0" applyAlignment="0" applyProtection="0"/>
    <xf numFmtId="0" fontId="23" fillId="11" borderId="7" applyNumberFormat="0" applyAlignment="0" applyProtection="0"/>
    <xf numFmtId="0" fontId="7" fillId="3" borderId="0" applyNumberFormat="0" applyBorder="0" applyAlignment="0" applyProtection="0"/>
    <xf numFmtId="0" fontId="10" fillId="12" borderId="0" applyNumberFormat="0" applyBorder="0" applyAlignment="0" applyProtection="0"/>
    <xf numFmtId="0" fontId="25" fillId="0" borderId="8" applyNumberFormat="0" applyFill="0" applyAlignment="0" applyProtection="0"/>
    <xf numFmtId="0" fontId="15" fillId="0" borderId="9" applyNumberFormat="0" applyFill="0" applyAlignment="0" applyProtection="0"/>
    <xf numFmtId="0" fontId="20" fillId="13" borderId="0" applyNumberFormat="0" applyBorder="0" applyAlignment="0" applyProtection="0"/>
    <xf numFmtId="0" fontId="24" fillId="5" borderId="0" applyNumberFormat="0" applyBorder="0" applyAlignment="0" applyProtection="0"/>
    <xf numFmtId="0" fontId="7" fillId="14" borderId="0" applyNumberFormat="0" applyBorder="0" applyAlignment="0" applyProtection="0"/>
    <xf numFmtId="0" fontId="10" fillId="8"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10" fillId="15"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10" fillId="8" borderId="0" applyNumberFormat="0" applyBorder="0" applyAlignment="0" applyProtection="0"/>
    <xf numFmtId="0" fontId="7" fillId="16" borderId="0" applyNumberFormat="0" applyBorder="0" applyAlignment="0" applyProtection="0"/>
    <xf numFmtId="0" fontId="10" fillId="8" borderId="0" applyNumberFormat="0" applyBorder="0" applyAlignment="0" applyProtection="0"/>
    <xf numFmtId="0" fontId="10" fillId="17" borderId="0" applyNumberFormat="0" applyBorder="0" applyAlignment="0" applyProtection="0"/>
    <xf numFmtId="0" fontId="7" fillId="3" borderId="0" applyNumberFormat="0" applyBorder="0" applyAlignment="0" applyProtection="0"/>
    <xf numFmtId="0" fontId="10" fillId="3" borderId="0" applyNumberFormat="0" applyBorder="0" applyAlignment="0" applyProtection="0"/>
  </cellStyleXfs>
  <cellXfs count="71">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1" fillId="0" borderId="0" xfId="0" applyFont="1" applyFill="1" applyAlignment="1">
      <alignment vertical="center"/>
    </xf>
    <xf numFmtId="43" fontId="1" fillId="0" borderId="0" xfId="0" applyNumberFormat="1" applyFont="1" applyFill="1" applyAlignment="1">
      <alignment vertical="center"/>
    </xf>
    <xf numFmtId="43" fontId="1" fillId="0" borderId="0" xfId="0" applyNumberFormat="1" applyFont="1" applyFill="1" applyAlignment="1">
      <alignment vertical="center"/>
    </xf>
    <xf numFmtId="0" fontId="4" fillId="0" borderId="0" xfId="0" applyFont="1" applyFill="1" applyAlignment="1">
      <alignment horizontal="center" vertical="center" wrapText="1"/>
    </xf>
    <xf numFmtId="0" fontId="2" fillId="0" borderId="0" xfId="0" applyFont="1" applyFill="1" applyAlignment="1">
      <alignment vertical="center"/>
    </xf>
    <xf numFmtId="43" fontId="2" fillId="0" borderId="0" xfId="0" applyNumberFormat="1" applyFont="1" applyFill="1" applyAlignment="1">
      <alignment vertical="center"/>
    </xf>
    <xf numFmtId="0" fontId="5" fillId="0" borderId="0" xfId="0" applyNumberFormat="1" applyFont="1" applyFill="1" applyBorder="1" applyAlignment="1">
      <alignment horizontal="left" vertical="center"/>
    </xf>
    <xf numFmtId="0" fontId="1" fillId="0" borderId="0" xfId="0" applyFont="1" applyFill="1" applyBorder="1" applyAlignment="1">
      <alignment vertical="center"/>
    </xf>
    <xf numFmtId="43" fontId="5" fillId="0" borderId="0" xfId="0" applyNumberFormat="1" applyFont="1" applyFill="1" applyBorder="1" applyAlignment="1">
      <alignment horizontal="left" vertical="center"/>
    </xf>
    <xf numFmtId="0" fontId="6" fillId="9" borderId="10"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6" fillId="9" borderId="12" xfId="0" applyFont="1" applyFill="1" applyBorder="1" applyAlignment="1">
      <alignment horizontal="center" vertical="center" wrapText="1"/>
    </xf>
    <xf numFmtId="0" fontId="6" fillId="9" borderId="13" xfId="0" applyFont="1" applyFill="1" applyBorder="1" applyAlignment="1">
      <alignment horizontal="center" vertical="center" wrapText="1"/>
    </xf>
    <xf numFmtId="43" fontId="6" fillId="9" borderId="12"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43" fontId="6" fillId="0" borderId="16" xfId="0" applyNumberFormat="1" applyFont="1" applyFill="1" applyBorder="1" applyAlignment="1">
      <alignment horizontal="center" vertical="center" wrapText="1"/>
    </xf>
    <xf numFmtId="0" fontId="3" fillId="9" borderId="12" xfId="0" applyFont="1" applyFill="1" applyBorder="1" applyAlignment="1">
      <alignment horizontal="center" vertical="center" wrapText="1"/>
    </xf>
    <xf numFmtId="43" fontId="6" fillId="9" borderId="16"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7" fillId="0" borderId="17"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left" vertical="center" wrapText="1"/>
    </xf>
    <xf numFmtId="0" fontId="7"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6" fillId="9" borderId="17" xfId="0" applyFont="1" applyFill="1" applyBorder="1" applyAlignment="1">
      <alignment horizontal="center" vertical="center" wrapText="1"/>
    </xf>
    <xf numFmtId="43" fontId="6" fillId="9" borderId="22"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43" fontId="6" fillId="0" borderId="12" xfId="0" applyNumberFormat="1" applyFont="1" applyFill="1" applyBorder="1" applyAlignment="1">
      <alignment horizontal="center" vertical="center" wrapText="1"/>
    </xf>
    <xf numFmtId="0" fontId="7" fillId="0" borderId="23" xfId="0" applyFont="1" applyFill="1" applyBorder="1" applyAlignment="1">
      <alignment horizontal="center" vertical="center" wrapText="1"/>
    </xf>
    <xf numFmtId="0" fontId="5" fillId="0" borderId="17" xfId="0" applyFont="1" applyFill="1" applyBorder="1" applyAlignment="1">
      <alignment horizontal="center" vertical="center" wrapText="1"/>
    </xf>
    <xf numFmtId="43" fontId="6" fillId="0" borderId="17" xfId="0" applyNumberFormat="1" applyFont="1" applyFill="1" applyBorder="1" applyAlignment="1">
      <alignment horizontal="center" vertical="center" wrapText="1"/>
    </xf>
    <xf numFmtId="0" fontId="3" fillId="9"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5" fillId="0" borderId="0" xfId="0" applyFont="1" applyFill="1" applyAlignment="1">
      <alignment horizontal="center" vertical="center" wrapText="1"/>
    </xf>
    <xf numFmtId="43" fontId="5" fillId="0" borderId="0" xfId="0" applyNumberFormat="1" applyFont="1" applyFill="1" applyAlignment="1">
      <alignment horizontal="center" vertical="center" wrapText="1"/>
    </xf>
    <xf numFmtId="0" fontId="1" fillId="0" borderId="0" xfId="0" applyNumberFormat="1" applyFont="1" applyFill="1" applyAlignment="1">
      <alignment horizontal="left" vertical="center" wrapText="1"/>
    </xf>
    <xf numFmtId="0" fontId="1" fillId="0" borderId="0" xfId="0" applyNumberFormat="1" applyFont="1" applyFill="1" applyAlignment="1">
      <alignment horizontal="left" vertical="center"/>
    </xf>
    <xf numFmtId="43" fontId="1" fillId="0" borderId="0" xfId="0" applyNumberFormat="1" applyFont="1" applyFill="1" applyAlignment="1">
      <alignment horizontal="left" vertical="center"/>
    </xf>
    <xf numFmtId="43" fontId="1" fillId="0" borderId="0" xfId="0" applyNumberFormat="1" applyFont="1" applyFill="1" applyBorder="1" applyAlignment="1">
      <alignment vertical="center"/>
    </xf>
    <xf numFmtId="0" fontId="5" fillId="0" borderId="24" xfId="0" applyNumberFormat="1" applyFont="1" applyFill="1" applyBorder="1" applyAlignment="1">
      <alignment vertical="center"/>
    </xf>
    <xf numFmtId="43" fontId="3" fillId="9" borderId="12" xfId="0" applyNumberFormat="1" applyFont="1" applyFill="1" applyBorder="1" applyAlignment="1">
      <alignment vertical="center"/>
    </xf>
    <xf numFmtId="0" fontId="6" fillId="9" borderId="12" xfId="0" applyNumberFormat="1" applyFont="1" applyFill="1" applyBorder="1" applyAlignment="1">
      <alignment horizontal="center" vertical="center" wrapText="1"/>
    </xf>
    <xf numFmtId="43" fontId="3" fillId="9" borderId="12" xfId="0" applyNumberFormat="1" applyFont="1" applyFill="1" applyBorder="1" applyAlignment="1">
      <alignment horizontal="center" vertical="center"/>
    </xf>
    <xf numFmtId="0" fontId="3" fillId="9" borderId="12" xfId="0" applyFont="1" applyFill="1" applyBorder="1" applyAlignment="1">
      <alignment vertical="center"/>
    </xf>
    <xf numFmtId="43" fontId="5"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43" fontId="6" fillId="9" borderId="17" xfId="0" applyNumberFormat="1" applyFont="1" applyFill="1" applyBorder="1" applyAlignment="1">
      <alignment horizontal="center" vertical="center" wrapText="1"/>
    </xf>
    <xf numFmtId="0" fontId="3" fillId="9" borderId="17" xfId="0" applyFont="1" applyFill="1" applyBorder="1" applyAlignment="1">
      <alignment vertical="center"/>
    </xf>
    <xf numFmtId="0" fontId="7" fillId="0" borderId="18" xfId="0" applyFont="1" applyFill="1" applyBorder="1" applyAlignment="1">
      <alignment horizontal="center" vertical="center" wrapText="1"/>
    </xf>
    <xf numFmtId="0" fontId="1" fillId="10" borderId="12" xfId="0" applyFont="1" applyFill="1" applyBorder="1" applyAlignment="1">
      <alignment horizontal="center" vertical="center" wrapText="1"/>
    </xf>
    <xf numFmtId="43" fontId="5" fillId="0" borderId="17" xfId="0" applyNumberFormat="1"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7" fillId="10" borderId="12" xfId="0" applyFont="1" applyFill="1" applyBorder="1" applyAlignment="1">
      <alignment horizontal="center" vertical="center" wrapText="1"/>
    </xf>
    <xf numFmtId="0" fontId="3" fillId="9" borderId="18" xfId="0" applyFont="1" applyFill="1" applyBorder="1" applyAlignment="1">
      <alignment vertical="center"/>
    </xf>
    <xf numFmtId="0" fontId="1" fillId="0" borderId="0" xfId="0" applyFont="1" applyFill="1" applyAlignment="1">
      <alignment horizontal="center" vertical="center" wrapText="1"/>
    </xf>
  </cellXfs>
  <cellStyles count="49">
    <cellStyle name="Normal" xfId="0"/>
    <cellStyle name="Comma" xfId="15"/>
    <cellStyle name="Currency" xfId="16"/>
    <cellStyle name="Comma [0]" xfId="17"/>
    <cellStyle name="强调文字颜色 4" xfId="18"/>
    <cellStyle name="Percent" xfId="19"/>
    <cellStyle name="Currency [0]" xfId="20"/>
    <cellStyle name="标题" xfId="21"/>
    <cellStyle name="输入" xfId="22"/>
    <cellStyle name="20% - 强调文字颜色 3" xfId="23"/>
    <cellStyle name="40% - 强调文字颜色 3" xfId="24"/>
    <cellStyle name="差" xfId="25"/>
    <cellStyle name="60% - 强调文字颜色 3" xfId="26"/>
    <cellStyle name="Hyperlink" xfId="27"/>
    <cellStyle name="Followed Hyperlink" xfId="28"/>
    <cellStyle name="注释" xfId="29"/>
    <cellStyle name="60% - 强调文字颜色 2" xfId="30"/>
    <cellStyle name="标题 4" xfId="31"/>
    <cellStyle name="警告文本"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44"/>
    <pageSetUpPr fitToPage="1"/>
  </sheetPr>
  <dimension ref="A1:N36"/>
  <sheetViews>
    <sheetView tabSelected="1" zoomScale="70" zoomScaleNormal="70" zoomScaleSheetLayoutView="100" workbookViewId="0" topLeftCell="A1">
      <pane xSplit="2" ySplit="7" topLeftCell="C8" activePane="bottomRight" state="frozen"/>
      <selection pane="bottomRight" activeCell="O12" sqref="O12"/>
    </sheetView>
  </sheetViews>
  <sheetFormatPr defaultColWidth="9.00390625" defaultRowHeight="30" customHeight="1"/>
  <cols>
    <col min="1" max="1" width="5.625" style="4" customWidth="1"/>
    <col min="2" max="2" width="23.375" style="4" customWidth="1"/>
    <col min="3" max="3" width="18.625" style="4" customWidth="1"/>
    <col min="4" max="4" width="10.625" style="4" customWidth="1"/>
    <col min="5" max="5" width="35.50390625" style="4" customWidth="1"/>
    <col min="6" max="6" width="10.625" style="4" customWidth="1"/>
    <col min="7" max="7" width="10.50390625" style="4" customWidth="1"/>
    <col min="8" max="11" width="11.625" style="5" customWidth="1"/>
    <col min="12" max="12" width="17.00390625" style="4" customWidth="1"/>
    <col min="13" max="13" width="40.625" style="4" customWidth="1"/>
    <col min="14" max="14" width="10.50390625" style="4" customWidth="1"/>
    <col min="15" max="16384" width="9.00390625" style="4" customWidth="1"/>
  </cols>
  <sheetData>
    <row r="1" spans="1:11" s="1" customFormat="1" ht="13.5">
      <c r="A1" s="1" t="s">
        <v>0</v>
      </c>
      <c r="H1" s="6"/>
      <c r="I1" s="6"/>
      <c r="J1" s="6"/>
      <c r="K1" s="6"/>
    </row>
    <row r="2" spans="1:14" s="2" customFormat="1" ht="39.75" customHeight="1">
      <c r="A2" s="7" t="s">
        <v>1</v>
      </c>
      <c r="B2" s="8"/>
      <c r="C2" s="8"/>
      <c r="D2" s="8"/>
      <c r="E2" s="8"/>
      <c r="F2" s="8"/>
      <c r="G2" s="8"/>
      <c r="H2" s="9"/>
      <c r="I2" s="9"/>
      <c r="J2" s="9"/>
      <c r="K2" s="9"/>
      <c r="L2" s="8"/>
      <c r="M2" s="8"/>
      <c r="N2" s="8"/>
    </row>
    <row r="3" spans="1:14" ht="24.75" customHeight="1">
      <c r="A3" s="10" t="s">
        <v>2</v>
      </c>
      <c r="B3" s="11"/>
      <c r="C3" s="11"/>
      <c r="D3" s="11"/>
      <c r="E3" s="10"/>
      <c r="F3" s="10"/>
      <c r="G3" s="10"/>
      <c r="H3" s="12"/>
      <c r="I3" s="12"/>
      <c r="J3" s="12"/>
      <c r="K3" s="52"/>
      <c r="L3" s="53"/>
      <c r="M3" s="53" t="s">
        <v>3</v>
      </c>
      <c r="N3" s="53"/>
    </row>
    <row r="4" spans="1:14" s="1" customFormat="1" ht="24.75" customHeight="1">
      <c r="A4" s="13" t="s">
        <v>4</v>
      </c>
      <c r="B4" s="14" t="s">
        <v>5</v>
      </c>
      <c r="C4" s="15" t="s">
        <v>6</v>
      </c>
      <c r="D4" s="15" t="s">
        <v>7</v>
      </c>
      <c r="E4" s="15" t="s">
        <v>8</v>
      </c>
      <c r="F4" s="15" t="s">
        <v>9</v>
      </c>
      <c r="G4" s="16" t="s">
        <v>10</v>
      </c>
      <c r="H4" s="17" t="s">
        <v>11</v>
      </c>
      <c r="I4" s="54"/>
      <c r="J4" s="54"/>
      <c r="K4" s="54"/>
      <c r="L4" s="55" t="s">
        <v>12</v>
      </c>
      <c r="M4" s="55" t="s">
        <v>13</v>
      </c>
      <c r="N4" s="55" t="s">
        <v>14</v>
      </c>
    </row>
    <row r="5" spans="1:14" s="1" customFormat="1" ht="24.75" customHeight="1">
      <c r="A5" s="13"/>
      <c r="B5" s="14"/>
      <c r="C5" s="15"/>
      <c r="D5" s="15"/>
      <c r="E5" s="15"/>
      <c r="F5" s="15"/>
      <c r="G5" s="16"/>
      <c r="H5" s="17" t="s">
        <v>15</v>
      </c>
      <c r="I5" s="56" t="s">
        <v>16</v>
      </c>
      <c r="J5" s="56" t="s">
        <v>17</v>
      </c>
      <c r="K5" s="56" t="s">
        <v>18</v>
      </c>
      <c r="L5" s="55"/>
      <c r="M5" s="55"/>
      <c r="N5" s="55"/>
    </row>
    <row r="6" spans="1:14" s="3" customFormat="1" ht="30" customHeight="1">
      <c r="A6" s="18" t="s">
        <v>15</v>
      </c>
      <c r="B6" s="19"/>
      <c r="C6" s="20"/>
      <c r="D6" s="20"/>
      <c r="E6" s="20"/>
      <c r="F6" s="20"/>
      <c r="G6" s="20"/>
      <c r="H6" s="21">
        <f aca="true" t="shared" si="0" ref="H6:H16">SUM(I6:K6)</f>
        <v>4677</v>
      </c>
      <c r="I6" s="21">
        <f aca="true" t="shared" si="1" ref="I6:K6">I7+I17+I33</f>
        <v>2025</v>
      </c>
      <c r="J6" s="21">
        <f t="shared" si="1"/>
        <v>916</v>
      </c>
      <c r="K6" s="21">
        <f t="shared" si="1"/>
        <v>1736</v>
      </c>
      <c r="L6" s="20"/>
      <c r="M6" s="20"/>
      <c r="N6" s="20"/>
    </row>
    <row r="7" spans="1:14" s="3" customFormat="1" ht="30" customHeight="1">
      <c r="A7" s="15" t="s">
        <v>19</v>
      </c>
      <c r="B7" s="22" t="s">
        <v>20</v>
      </c>
      <c r="C7" s="15"/>
      <c r="D7" s="15"/>
      <c r="E7" s="15"/>
      <c r="F7" s="15"/>
      <c r="G7" s="15"/>
      <c r="H7" s="23">
        <f t="shared" si="0"/>
        <v>3151</v>
      </c>
      <c r="I7" s="17">
        <f aca="true" t="shared" si="2" ref="I7:K7">SUM(I8:I16)</f>
        <v>1662</v>
      </c>
      <c r="J7" s="17">
        <f t="shared" si="2"/>
        <v>510</v>
      </c>
      <c r="K7" s="17">
        <f t="shared" si="2"/>
        <v>979</v>
      </c>
      <c r="L7" s="15"/>
      <c r="M7" s="57"/>
      <c r="N7" s="57"/>
    </row>
    <row r="8" spans="1:14" s="1" customFormat="1" ht="76.5" customHeight="1">
      <c r="A8" s="24">
        <v>1</v>
      </c>
      <c r="B8" s="25" t="s">
        <v>21</v>
      </c>
      <c r="C8" s="26" t="s">
        <v>22</v>
      </c>
      <c r="D8" s="27" t="s">
        <v>23</v>
      </c>
      <c r="E8" s="28" t="s">
        <v>24</v>
      </c>
      <c r="F8" s="24" t="s">
        <v>25</v>
      </c>
      <c r="G8" s="24"/>
      <c r="H8" s="21">
        <f t="shared" si="0"/>
        <v>176</v>
      </c>
      <c r="I8" s="58">
        <v>0</v>
      </c>
      <c r="J8" s="58">
        <v>0</v>
      </c>
      <c r="K8" s="58">
        <v>176</v>
      </c>
      <c r="L8" s="59" t="s">
        <v>26</v>
      </c>
      <c r="M8" s="59" t="s">
        <v>27</v>
      </c>
      <c r="N8" s="27" t="s">
        <v>28</v>
      </c>
    </row>
    <row r="9" spans="1:14" s="1" customFormat="1" ht="76.5" customHeight="1">
      <c r="A9" s="24">
        <v>2</v>
      </c>
      <c r="B9" s="25" t="s">
        <v>29</v>
      </c>
      <c r="C9" s="26" t="s">
        <v>22</v>
      </c>
      <c r="D9" s="27" t="s">
        <v>30</v>
      </c>
      <c r="E9" s="28" t="s">
        <v>31</v>
      </c>
      <c r="F9" s="24" t="s">
        <v>25</v>
      </c>
      <c r="G9" s="24"/>
      <c r="H9" s="21">
        <f t="shared" si="0"/>
        <v>115</v>
      </c>
      <c r="I9" s="58">
        <v>0</v>
      </c>
      <c r="J9" s="58">
        <v>0</v>
      </c>
      <c r="K9" s="58">
        <v>115</v>
      </c>
      <c r="L9" s="59" t="s">
        <v>26</v>
      </c>
      <c r="M9" s="59" t="s">
        <v>32</v>
      </c>
      <c r="N9" s="34" t="s">
        <v>33</v>
      </c>
    </row>
    <row r="10" spans="1:14" s="1" customFormat="1" ht="69.75" customHeight="1">
      <c r="A10" s="24">
        <v>3</v>
      </c>
      <c r="B10" s="25" t="s">
        <v>34</v>
      </c>
      <c r="C10" s="26" t="s">
        <v>35</v>
      </c>
      <c r="D10" s="27" t="s">
        <v>36</v>
      </c>
      <c r="E10" s="28" t="s">
        <v>37</v>
      </c>
      <c r="F10" s="24" t="s">
        <v>25</v>
      </c>
      <c r="G10" s="24"/>
      <c r="H10" s="21">
        <f t="shared" si="0"/>
        <v>312</v>
      </c>
      <c r="I10" s="58">
        <v>119</v>
      </c>
      <c r="J10" s="58">
        <v>0</v>
      </c>
      <c r="K10" s="58">
        <v>193</v>
      </c>
      <c r="L10" s="59" t="s">
        <v>38</v>
      </c>
      <c r="M10" s="59" t="s">
        <v>39</v>
      </c>
      <c r="N10" s="27" t="s">
        <v>40</v>
      </c>
    </row>
    <row r="11" spans="1:14" s="1" customFormat="1" ht="45.75" customHeight="1">
      <c r="A11" s="24">
        <v>4</v>
      </c>
      <c r="B11" s="25" t="s">
        <v>41</v>
      </c>
      <c r="C11" s="26" t="s">
        <v>35</v>
      </c>
      <c r="D11" s="27" t="s">
        <v>42</v>
      </c>
      <c r="E11" s="28" t="s">
        <v>43</v>
      </c>
      <c r="F11" s="24" t="s">
        <v>25</v>
      </c>
      <c r="G11" s="24"/>
      <c r="H11" s="21">
        <f t="shared" si="0"/>
        <v>150</v>
      </c>
      <c r="I11" s="58">
        <v>150</v>
      </c>
      <c r="J11" s="58">
        <v>0</v>
      </c>
      <c r="K11" s="58">
        <v>0</v>
      </c>
      <c r="L11" s="59" t="s">
        <v>38</v>
      </c>
      <c r="M11" s="59" t="s">
        <v>44</v>
      </c>
      <c r="N11" s="34" t="s">
        <v>33</v>
      </c>
    </row>
    <row r="12" spans="1:14" s="1" customFormat="1" ht="93" customHeight="1">
      <c r="A12" s="24">
        <v>5</v>
      </c>
      <c r="B12" s="25" t="s">
        <v>45</v>
      </c>
      <c r="C12" s="29" t="s">
        <v>46</v>
      </c>
      <c r="D12" s="30" t="s">
        <v>42</v>
      </c>
      <c r="E12" s="28" t="s">
        <v>47</v>
      </c>
      <c r="F12" s="24" t="s">
        <v>25</v>
      </c>
      <c r="G12" s="24"/>
      <c r="H12" s="21">
        <f t="shared" si="0"/>
        <v>300</v>
      </c>
      <c r="I12" s="58">
        <v>67</v>
      </c>
      <c r="J12" s="58">
        <v>233</v>
      </c>
      <c r="K12" s="58">
        <v>0</v>
      </c>
      <c r="L12" s="60" t="s">
        <v>48</v>
      </c>
      <c r="M12" s="59" t="s">
        <v>49</v>
      </c>
      <c r="N12" s="34" t="s">
        <v>33</v>
      </c>
    </row>
    <row r="13" spans="1:14" s="1" customFormat="1" ht="67.5" customHeight="1">
      <c r="A13" s="24">
        <v>6</v>
      </c>
      <c r="B13" s="31" t="s">
        <v>50</v>
      </c>
      <c r="C13" s="26" t="s">
        <v>46</v>
      </c>
      <c r="D13" s="27" t="s">
        <v>51</v>
      </c>
      <c r="E13" s="32" t="s">
        <v>52</v>
      </c>
      <c r="F13" s="24" t="s">
        <v>25</v>
      </c>
      <c r="G13" s="24"/>
      <c r="H13" s="21">
        <f t="shared" si="0"/>
        <v>1500</v>
      </c>
      <c r="I13" s="58">
        <v>1255</v>
      </c>
      <c r="J13" s="58">
        <v>245</v>
      </c>
      <c r="K13" s="58">
        <v>0</v>
      </c>
      <c r="L13" s="59" t="s">
        <v>26</v>
      </c>
      <c r="M13" s="59" t="s">
        <v>53</v>
      </c>
      <c r="N13" s="34" t="s">
        <v>33</v>
      </c>
    </row>
    <row r="14" spans="1:14" s="1" customFormat="1" ht="84.75" customHeight="1">
      <c r="A14" s="24">
        <v>7</v>
      </c>
      <c r="B14" s="33" t="s">
        <v>54</v>
      </c>
      <c r="C14" s="27" t="s">
        <v>22</v>
      </c>
      <c r="D14" s="34" t="s">
        <v>55</v>
      </c>
      <c r="E14" s="35" t="s">
        <v>56</v>
      </c>
      <c r="F14" s="24" t="s">
        <v>25</v>
      </c>
      <c r="G14" s="24"/>
      <c r="H14" s="21">
        <f t="shared" si="0"/>
        <v>30</v>
      </c>
      <c r="I14" s="58">
        <v>0</v>
      </c>
      <c r="J14" s="58">
        <v>30</v>
      </c>
      <c r="K14" s="58">
        <v>0</v>
      </c>
      <c r="L14" s="60" t="s">
        <v>57</v>
      </c>
      <c r="M14" s="36" t="s">
        <v>58</v>
      </c>
      <c r="N14" s="34" t="s">
        <v>59</v>
      </c>
    </row>
    <row r="15" spans="1:14" s="1" customFormat="1" ht="84.75" customHeight="1">
      <c r="A15" s="24">
        <v>8</v>
      </c>
      <c r="B15" s="33" t="s">
        <v>60</v>
      </c>
      <c r="C15" s="27" t="s">
        <v>22</v>
      </c>
      <c r="D15" s="34" t="s">
        <v>61</v>
      </c>
      <c r="E15" s="35" t="s">
        <v>62</v>
      </c>
      <c r="F15" s="24" t="s">
        <v>25</v>
      </c>
      <c r="G15" s="24"/>
      <c r="H15" s="21">
        <f t="shared" si="0"/>
        <v>273</v>
      </c>
      <c r="I15" s="58">
        <v>71</v>
      </c>
      <c r="J15" s="58">
        <v>2</v>
      </c>
      <c r="K15" s="58">
        <v>200</v>
      </c>
      <c r="L15" s="60" t="s">
        <v>26</v>
      </c>
      <c r="M15" s="36" t="s">
        <v>63</v>
      </c>
      <c r="N15" s="34" t="s">
        <v>33</v>
      </c>
    </row>
    <row r="16" spans="1:14" s="1" customFormat="1" ht="112.5" customHeight="1">
      <c r="A16" s="24">
        <v>9</v>
      </c>
      <c r="B16" s="36" t="s">
        <v>64</v>
      </c>
      <c r="C16" s="34" t="s">
        <v>46</v>
      </c>
      <c r="D16" s="34" t="s">
        <v>65</v>
      </c>
      <c r="E16" s="36" t="s">
        <v>66</v>
      </c>
      <c r="F16" s="24" t="s">
        <v>25</v>
      </c>
      <c r="G16" s="24"/>
      <c r="H16" s="21">
        <f t="shared" si="0"/>
        <v>295</v>
      </c>
      <c r="I16" s="58">
        <v>0</v>
      </c>
      <c r="J16" s="58">
        <v>0</v>
      </c>
      <c r="K16" s="58">
        <v>295</v>
      </c>
      <c r="L16" s="60" t="s">
        <v>67</v>
      </c>
      <c r="M16" s="36" t="s">
        <v>68</v>
      </c>
      <c r="N16" s="34" t="s">
        <v>33</v>
      </c>
    </row>
    <row r="17" spans="1:14" s="3" customFormat="1" ht="30" customHeight="1">
      <c r="A17" s="15" t="s">
        <v>69</v>
      </c>
      <c r="B17" s="22" t="s">
        <v>70</v>
      </c>
      <c r="C17" s="15"/>
      <c r="D17" s="15"/>
      <c r="E17" s="37"/>
      <c r="F17" s="37"/>
      <c r="G17" s="37"/>
      <c r="H17" s="38">
        <f aca="true" t="shared" si="3" ref="H17:H22">SUM(I17:K17)</f>
        <v>1396</v>
      </c>
      <c r="I17" s="61">
        <f aca="true" t="shared" si="4" ref="I17:K17">SUM(I18:I32)</f>
        <v>318</v>
      </c>
      <c r="J17" s="61">
        <f t="shared" si="4"/>
        <v>321</v>
      </c>
      <c r="K17" s="61">
        <f t="shared" si="4"/>
        <v>757</v>
      </c>
      <c r="L17" s="37"/>
      <c r="M17" s="62"/>
      <c r="N17" s="57"/>
    </row>
    <row r="18" spans="1:14" s="1" customFormat="1" ht="73.5" customHeight="1">
      <c r="A18" s="24">
        <v>1</v>
      </c>
      <c r="B18" s="26" t="s">
        <v>71</v>
      </c>
      <c r="C18" s="26" t="s">
        <v>22</v>
      </c>
      <c r="D18" s="39" t="s">
        <v>72</v>
      </c>
      <c r="E18" s="26" t="s">
        <v>73</v>
      </c>
      <c r="F18" s="24" t="s">
        <v>25</v>
      </c>
      <c r="G18" s="24"/>
      <c r="H18" s="40">
        <f t="shared" si="3"/>
        <v>125</v>
      </c>
      <c r="I18" s="58">
        <v>0</v>
      </c>
      <c r="J18" s="58">
        <v>0</v>
      </c>
      <c r="K18" s="58">
        <v>125</v>
      </c>
      <c r="L18" s="60" t="s">
        <v>74</v>
      </c>
      <c r="M18" s="26" t="s">
        <v>75</v>
      </c>
      <c r="N18" s="63" t="s">
        <v>59</v>
      </c>
    </row>
    <row r="19" spans="1:14" s="1" customFormat="1" ht="73.5" customHeight="1">
      <c r="A19" s="24">
        <v>2</v>
      </c>
      <c r="B19" s="26" t="s">
        <v>76</v>
      </c>
      <c r="C19" s="26" t="s">
        <v>22</v>
      </c>
      <c r="D19" s="39" t="s">
        <v>77</v>
      </c>
      <c r="E19" s="26" t="s">
        <v>78</v>
      </c>
      <c r="F19" s="24" t="s">
        <v>25</v>
      </c>
      <c r="G19" s="24"/>
      <c r="H19" s="40">
        <f t="shared" si="3"/>
        <v>90</v>
      </c>
      <c r="I19" s="58">
        <v>0</v>
      </c>
      <c r="J19" s="58">
        <v>0</v>
      </c>
      <c r="K19" s="58">
        <v>90</v>
      </c>
      <c r="L19" s="60" t="s">
        <v>74</v>
      </c>
      <c r="M19" s="26" t="s">
        <v>79</v>
      </c>
      <c r="N19" s="63" t="s">
        <v>59</v>
      </c>
    </row>
    <row r="20" spans="1:14" s="1" customFormat="1" ht="73.5" customHeight="1">
      <c r="A20" s="24">
        <v>3</v>
      </c>
      <c r="B20" s="26" t="s">
        <v>80</v>
      </c>
      <c r="C20" s="26" t="s">
        <v>22</v>
      </c>
      <c r="D20" s="39" t="s">
        <v>81</v>
      </c>
      <c r="E20" s="26" t="s">
        <v>82</v>
      </c>
      <c r="F20" s="24" t="s">
        <v>25</v>
      </c>
      <c r="G20" s="24"/>
      <c r="H20" s="40">
        <f t="shared" si="3"/>
        <v>30</v>
      </c>
      <c r="I20" s="58">
        <v>0</v>
      </c>
      <c r="J20" s="58">
        <v>0</v>
      </c>
      <c r="K20" s="58">
        <v>30</v>
      </c>
      <c r="L20" s="59" t="s">
        <v>83</v>
      </c>
      <c r="M20" s="26" t="s">
        <v>84</v>
      </c>
      <c r="N20" s="63" t="s">
        <v>59</v>
      </c>
    </row>
    <row r="21" spans="1:14" s="1" customFormat="1" ht="73.5" customHeight="1">
      <c r="A21" s="24">
        <v>4</v>
      </c>
      <c r="B21" s="26" t="s">
        <v>85</v>
      </c>
      <c r="C21" s="26" t="s">
        <v>22</v>
      </c>
      <c r="D21" s="39" t="s">
        <v>42</v>
      </c>
      <c r="E21" s="26" t="s">
        <v>86</v>
      </c>
      <c r="F21" s="24" t="s">
        <v>25</v>
      </c>
      <c r="G21" s="24"/>
      <c r="H21" s="40">
        <f t="shared" si="3"/>
        <v>68</v>
      </c>
      <c r="I21" s="58">
        <v>0</v>
      </c>
      <c r="J21" s="58">
        <v>68</v>
      </c>
      <c r="K21" s="58">
        <v>0</v>
      </c>
      <c r="L21" s="60" t="s">
        <v>48</v>
      </c>
      <c r="M21" s="26" t="s">
        <v>87</v>
      </c>
      <c r="N21" s="63" t="s">
        <v>59</v>
      </c>
    </row>
    <row r="22" spans="1:14" s="1" customFormat="1" ht="73.5" customHeight="1">
      <c r="A22" s="24">
        <v>5</v>
      </c>
      <c r="B22" s="26" t="s">
        <v>88</v>
      </c>
      <c r="C22" s="26" t="s">
        <v>22</v>
      </c>
      <c r="D22" s="39" t="s">
        <v>42</v>
      </c>
      <c r="E22" s="26" t="s">
        <v>89</v>
      </c>
      <c r="F22" s="24" t="s">
        <v>25</v>
      </c>
      <c r="G22" s="24"/>
      <c r="H22" s="40">
        <f t="shared" si="3"/>
        <v>130</v>
      </c>
      <c r="I22" s="58">
        <v>119</v>
      </c>
      <c r="J22" s="58">
        <v>11</v>
      </c>
      <c r="K22" s="58"/>
      <c r="L22" s="64" t="s">
        <v>90</v>
      </c>
      <c r="M22" s="26" t="s">
        <v>91</v>
      </c>
      <c r="N22" s="63" t="s">
        <v>59</v>
      </c>
    </row>
    <row r="23" spans="1:14" s="1" customFormat="1" ht="73.5" customHeight="1">
      <c r="A23" s="24">
        <v>6</v>
      </c>
      <c r="B23" s="26" t="s">
        <v>92</v>
      </c>
      <c r="C23" s="26" t="s">
        <v>22</v>
      </c>
      <c r="D23" s="39" t="s">
        <v>93</v>
      </c>
      <c r="E23" s="26" t="s">
        <v>94</v>
      </c>
      <c r="F23" s="24" t="s">
        <v>25</v>
      </c>
      <c r="G23" s="24"/>
      <c r="H23" s="40">
        <f aca="true" t="shared" si="5" ref="H23:H34">SUM(I23:K23)</f>
        <v>20</v>
      </c>
      <c r="I23" s="58">
        <v>0</v>
      </c>
      <c r="J23" s="58">
        <v>0</v>
      </c>
      <c r="K23" s="58">
        <v>20</v>
      </c>
      <c r="L23" s="59" t="s">
        <v>95</v>
      </c>
      <c r="M23" s="26" t="s">
        <v>96</v>
      </c>
      <c r="N23" s="63" t="s">
        <v>59</v>
      </c>
    </row>
    <row r="24" spans="1:14" s="1" customFormat="1" ht="73.5" customHeight="1">
      <c r="A24" s="24">
        <v>7</v>
      </c>
      <c r="B24" s="26" t="s">
        <v>97</v>
      </c>
      <c r="C24" s="26" t="s">
        <v>22</v>
      </c>
      <c r="D24" s="39" t="s">
        <v>98</v>
      </c>
      <c r="E24" s="26" t="s">
        <v>99</v>
      </c>
      <c r="F24" s="24" t="s">
        <v>25</v>
      </c>
      <c r="G24" s="24"/>
      <c r="H24" s="40">
        <f t="shared" si="5"/>
        <v>26</v>
      </c>
      <c r="I24" s="58">
        <v>0</v>
      </c>
      <c r="J24" s="58">
        <v>0</v>
      </c>
      <c r="K24" s="58">
        <v>26</v>
      </c>
      <c r="L24" s="59" t="s">
        <v>100</v>
      </c>
      <c r="M24" s="26" t="s">
        <v>101</v>
      </c>
      <c r="N24" s="63" t="s">
        <v>59</v>
      </c>
    </row>
    <row r="25" spans="1:14" s="1" customFormat="1" ht="73.5" customHeight="1">
      <c r="A25" s="24">
        <v>8</v>
      </c>
      <c r="B25" s="26" t="s">
        <v>102</v>
      </c>
      <c r="C25" s="26" t="s">
        <v>22</v>
      </c>
      <c r="D25" s="39" t="s">
        <v>103</v>
      </c>
      <c r="E25" s="26" t="s">
        <v>104</v>
      </c>
      <c r="F25" s="24" t="s">
        <v>25</v>
      </c>
      <c r="G25" s="24"/>
      <c r="H25" s="40">
        <f t="shared" si="5"/>
        <v>40</v>
      </c>
      <c r="I25" s="58">
        <v>0</v>
      </c>
      <c r="J25" s="58">
        <v>0</v>
      </c>
      <c r="K25" s="58">
        <v>40</v>
      </c>
      <c r="L25" s="59" t="s">
        <v>105</v>
      </c>
      <c r="M25" s="26" t="s">
        <v>106</v>
      </c>
      <c r="N25" s="63" t="s">
        <v>59</v>
      </c>
    </row>
    <row r="26" spans="1:14" s="1" customFormat="1" ht="73.5" customHeight="1">
      <c r="A26" s="24">
        <v>9</v>
      </c>
      <c r="B26" s="26" t="s">
        <v>107</v>
      </c>
      <c r="C26" s="26" t="s">
        <v>22</v>
      </c>
      <c r="D26" s="39" t="s">
        <v>108</v>
      </c>
      <c r="E26" s="26" t="s">
        <v>109</v>
      </c>
      <c r="F26" s="24" t="s">
        <v>25</v>
      </c>
      <c r="G26" s="24"/>
      <c r="H26" s="40">
        <f t="shared" si="5"/>
        <v>90</v>
      </c>
      <c r="I26" s="58">
        <v>0</v>
      </c>
      <c r="J26" s="58">
        <v>0</v>
      </c>
      <c r="K26" s="58">
        <v>90</v>
      </c>
      <c r="L26" s="59" t="s">
        <v>110</v>
      </c>
      <c r="M26" s="26" t="s">
        <v>111</v>
      </c>
      <c r="N26" s="63" t="s">
        <v>59</v>
      </c>
    </row>
    <row r="27" spans="1:14" s="1" customFormat="1" ht="73.5" customHeight="1">
      <c r="A27" s="24">
        <v>10</v>
      </c>
      <c r="B27" s="26" t="s">
        <v>112</v>
      </c>
      <c r="C27" s="26" t="s">
        <v>22</v>
      </c>
      <c r="D27" s="39" t="s">
        <v>103</v>
      </c>
      <c r="E27" s="26" t="s">
        <v>113</v>
      </c>
      <c r="F27" s="24" t="s">
        <v>25</v>
      </c>
      <c r="G27" s="24"/>
      <c r="H27" s="40">
        <f t="shared" si="5"/>
        <v>154</v>
      </c>
      <c r="I27" s="58"/>
      <c r="J27" s="58">
        <v>3</v>
      </c>
      <c r="K27" s="58">
        <v>151</v>
      </c>
      <c r="L27" s="59" t="s">
        <v>114</v>
      </c>
      <c r="M27" s="26" t="s">
        <v>115</v>
      </c>
      <c r="N27" s="63" t="s">
        <v>59</v>
      </c>
    </row>
    <row r="28" spans="1:14" s="1" customFormat="1" ht="73.5" customHeight="1">
      <c r="A28" s="24">
        <v>11</v>
      </c>
      <c r="B28" s="26" t="s">
        <v>116</v>
      </c>
      <c r="C28" s="26" t="s">
        <v>117</v>
      </c>
      <c r="D28" s="39" t="s">
        <v>118</v>
      </c>
      <c r="E28" s="26" t="s">
        <v>119</v>
      </c>
      <c r="F28" s="24" t="s">
        <v>25</v>
      </c>
      <c r="G28" s="24"/>
      <c r="H28" s="40">
        <f t="shared" si="5"/>
        <v>210</v>
      </c>
      <c r="I28" s="58">
        <v>199</v>
      </c>
      <c r="J28" s="58">
        <v>11</v>
      </c>
      <c r="K28" s="58">
        <v>0</v>
      </c>
      <c r="L28" s="60" t="s">
        <v>120</v>
      </c>
      <c r="M28" s="26" t="s">
        <v>121</v>
      </c>
      <c r="N28" s="63" t="s">
        <v>59</v>
      </c>
    </row>
    <row r="29" spans="1:14" s="1" customFormat="1" ht="73.5" customHeight="1">
      <c r="A29" s="24">
        <v>12</v>
      </c>
      <c r="B29" s="26" t="s">
        <v>122</v>
      </c>
      <c r="C29" s="29" t="s">
        <v>117</v>
      </c>
      <c r="D29" s="41" t="s">
        <v>123</v>
      </c>
      <c r="E29" s="29" t="s">
        <v>124</v>
      </c>
      <c r="F29" s="42" t="s">
        <v>25</v>
      </c>
      <c r="G29" s="42"/>
      <c r="H29" s="43">
        <f t="shared" si="5"/>
        <v>36</v>
      </c>
      <c r="I29" s="65">
        <v>0</v>
      </c>
      <c r="J29" s="65">
        <v>0</v>
      </c>
      <c r="K29" s="65">
        <v>36</v>
      </c>
      <c r="L29" s="66" t="s">
        <v>125</v>
      </c>
      <c r="M29" s="29" t="s">
        <v>126</v>
      </c>
      <c r="N29" s="63" t="s">
        <v>59</v>
      </c>
    </row>
    <row r="30" spans="1:14" s="1" customFormat="1" ht="73.5" customHeight="1">
      <c r="A30" s="24">
        <v>13</v>
      </c>
      <c r="B30" s="39" t="s">
        <v>127</v>
      </c>
      <c r="C30" s="26" t="s">
        <v>117</v>
      </c>
      <c r="D30" s="26" t="s">
        <v>98</v>
      </c>
      <c r="E30" s="26" t="s">
        <v>128</v>
      </c>
      <c r="F30" s="24" t="s">
        <v>25</v>
      </c>
      <c r="G30" s="24"/>
      <c r="H30" s="40">
        <f t="shared" si="5"/>
        <v>180</v>
      </c>
      <c r="I30" s="58"/>
      <c r="J30" s="58">
        <v>117</v>
      </c>
      <c r="K30" s="58">
        <v>63</v>
      </c>
      <c r="L30" s="67" t="s">
        <v>100</v>
      </c>
      <c r="M30" s="26" t="s">
        <v>129</v>
      </c>
      <c r="N30" s="63" t="s">
        <v>59</v>
      </c>
    </row>
    <row r="31" spans="1:14" s="1" customFormat="1" ht="73.5" customHeight="1">
      <c r="A31" s="24">
        <v>14</v>
      </c>
      <c r="B31" s="39" t="s">
        <v>130</v>
      </c>
      <c r="C31" s="26" t="s">
        <v>117</v>
      </c>
      <c r="D31" s="26" t="s">
        <v>131</v>
      </c>
      <c r="E31" s="26" t="s">
        <v>132</v>
      </c>
      <c r="F31" s="24" t="s">
        <v>25</v>
      </c>
      <c r="G31" s="24"/>
      <c r="H31" s="40">
        <f t="shared" si="5"/>
        <v>72</v>
      </c>
      <c r="I31" s="58">
        <v>0</v>
      </c>
      <c r="J31" s="58">
        <v>0</v>
      </c>
      <c r="K31" s="58">
        <v>72</v>
      </c>
      <c r="L31" s="68" t="s">
        <v>133</v>
      </c>
      <c r="M31" s="26" t="s">
        <v>129</v>
      </c>
      <c r="N31" s="63" t="s">
        <v>59</v>
      </c>
    </row>
    <row r="32" spans="1:14" s="1" customFormat="1" ht="73.5" customHeight="1">
      <c r="A32" s="24">
        <v>15</v>
      </c>
      <c r="B32" s="39" t="s">
        <v>134</v>
      </c>
      <c r="C32" s="26" t="s">
        <v>117</v>
      </c>
      <c r="D32" s="26" t="s">
        <v>42</v>
      </c>
      <c r="E32" s="26" t="s">
        <v>135</v>
      </c>
      <c r="F32" s="24" t="s">
        <v>25</v>
      </c>
      <c r="G32" s="24"/>
      <c r="H32" s="40">
        <f t="shared" si="5"/>
        <v>125</v>
      </c>
      <c r="I32" s="58">
        <v>0</v>
      </c>
      <c r="J32" s="58">
        <v>111</v>
      </c>
      <c r="K32" s="58">
        <v>14</v>
      </c>
      <c r="L32" s="60" t="s">
        <v>136</v>
      </c>
      <c r="M32" s="26" t="s">
        <v>137</v>
      </c>
      <c r="N32" s="63" t="s">
        <v>59</v>
      </c>
    </row>
    <row r="33" spans="1:14" s="3" customFormat="1" ht="30" customHeight="1">
      <c r="A33" s="15" t="s">
        <v>138</v>
      </c>
      <c r="B33" s="44" t="s">
        <v>139</v>
      </c>
      <c r="C33" s="15"/>
      <c r="D33" s="15"/>
      <c r="E33" s="15"/>
      <c r="F33" s="15"/>
      <c r="G33" s="15"/>
      <c r="H33" s="17">
        <f t="shared" si="5"/>
        <v>130</v>
      </c>
      <c r="I33" s="17">
        <f aca="true" t="shared" si="6" ref="I33:K33">SUM(I34:I34)</f>
        <v>45</v>
      </c>
      <c r="J33" s="17">
        <f t="shared" si="6"/>
        <v>85</v>
      </c>
      <c r="K33" s="17">
        <f t="shared" si="6"/>
        <v>0</v>
      </c>
      <c r="L33" s="15"/>
      <c r="M33" s="57"/>
      <c r="N33" s="69"/>
    </row>
    <row r="34" spans="1:14" s="1" customFormat="1" ht="235.5" customHeight="1">
      <c r="A34" s="24">
        <v>1</v>
      </c>
      <c r="B34" s="45" t="s">
        <v>140</v>
      </c>
      <c r="C34" s="46" t="s">
        <v>141</v>
      </c>
      <c r="D34" s="46" t="s">
        <v>142</v>
      </c>
      <c r="E34" s="46" t="s">
        <v>143</v>
      </c>
      <c r="F34" s="24" t="s">
        <v>25</v>
      </c>
      <c r="G34" s="24"/>
      <c r="H34" s="40">
        <f t="shared" si="5"/>
        <v>130</v>
      </c>
      <c r="I34" s="58">
        <v>45</v>
      </c>
      <c r="J34" s="58">
        <v>85</v>
      </c>
      <c r="K34" s="58">
        <v>0</v>
      </c>
      <c r="L34" s="60" t="s">
        <v>144</v>
      </c>
      <c r="M34" s="46" t="s">
        <v>145</v>
      </c>
      <c r="N34" s="63" t="s">
        <v>59</v>
      </c>
    </row>
    <row r="35" spans="1:14" s="1" customFormat="1" ht="13.5">
      <c r="A35" s="47"/>
      <c r="B35" s="47"/>
      <c r="C35" s="47"/>
      <c r="D35" s="47"/>
      <c r="E35" s="47"/>
      <c r="F35" s="47"/>
      <c r="G35" s="47"/>
      <c r="H35" s="48"/>
      <c r="I35" s="48"/>
      <c r="J35" s="48"/>
      <c r="K35" s="48"/>
      <c r="L35" s="47"/>
      <c r="M35" s="47"/>
      <c r="N35" s="70"/>
    </row>
    <row r="36" spans="1:14" ht="81" customHeight="1">
      <c r="A36" s="49"/>
      <c r="B36" s="50"/>
      <c r="C36" s="50"/>
      <c r="D36" s="50"/>
      <c r="E36" s="50"/>
      <c r="F36" s="50"/>
      <c r="G36" s="50"/>
      <c r="H36" s="51"/>
      <c r="I36" s="51"/>
      <c r="J36" s="51"/>
      <c r="K36" s="51"/>
      <c r="L36" s="50"/>
      <c r="M36" s="50"/>
      <c r="N36" s="50"/>
    </row>
  </sheetData>
  <sheetProtection/>
  <mergeCells count="14">
    <mergeCell ref="A2:N2"/>
    <mergeCell ref="H4:K4"/>
    <mergeCell ref="A6:B6"/>
    <mergeCell ref="A36:N36"/>
    <mergeCell ref="A4:A5"/>
    <mergeCell ref="B4:B5"/>
    <mergeCell ref="C4:C5"/>
    <mergeCell ref="D4:D5"/>
    <mergeCell ref="E4:E5"/>
    <mergeCell ref="F4:F5"/>
    <mergeCell ref="G4:G5"/>
    <mergeCell ref="L4:L5"/>
    <mergeCell ref="M4:M5"/>
    <mergeCell ref="N4:N5"/>
  </mergeCells>
  <printOptions/>
  <pageMargins left="0.7083333333333334" right="0" top="0.5902777777777778" bottom="0.5902777777777778" header="0.5076388888888889" footer="0.38958333333333334"/>
  <pageSetup fitToHeight="0" fitToWidth="1" horizontalDpi="600" verticalDpi="600" orientation="landscape" paperSize="8" scale="8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097222222222222" footer="0.5097222222222222"/>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邓志勇</dc:creator>
  <cp:keywords/>
  <dc:description/>
  <cp:lastModifiedBy>未定义</cp:lastModifiedBy>
  <cp:lastPrinted>2020-01-20T01:14:43Z</cp:lastPrinted>
  <dcterms:created xsi:type="dcterms:W3CDTF">2016-11-05T03:30:22Z</dcterms:created>
  <dcterms:modified xsi:type="dcterms:W3CDTF">2022-11-02T01:02:14Z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